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duardo.hernandez\Desktop\"/>
    </mc:Choice>
  </mc:AlternateContent>
  <xr:revisionPtr revIDLastSave="0" documentId="8_{B585AD99-E5AA-4B19-8214-F2B5B835C58F}" xr6:coauthVersionLast="47" xr6:coauthVersionMax="47" xr10:uidLastSave="{00000000-0000-0000-0000-000000000000}"/>
  <bookViews>
    <workbookView xWindow="32750" yWindow="-4090" windowWidth="19420" windowHeight="10300" tabRatio="856" xr2:uid="{2401D637-3FBA-4686-A270-296F68C233CA}"/>
  </bookViews>
  <sheets>
    <sheet name="ACTA GRADO C" sheetId="2" r:id="rId1"/>
    <sheet name="Auxiliar" sheetId="3" state="hidden" r:id="rId2"/>
    <sheet name="CCAA-Provincias-INE" sheetId="6" state="hidden" r:id="rId3"/>
  </sheets>
  <definedNames>
    <definedName name="_xlnm._FilterDatabase" localSheetId="1" hidden="1">Auxiliar!$A$1:$S$810</definedName>
    <definedName name="Andalucía">'CCAA-Provincias-INE'!$U$3:$U$11</definedName>
    <definedName name="Aragón">'CCAA-Provincias-INE'!$O$3:$O$6</definedName>
    <definedName name="_xlnm.Print_Area" localSheetId="0">'ACTA GRADO C'!$A$1:$S$171</definedName>
    <definedName name="Asturias__Principado_de">'CCAA-Provincias-INE'!$D$3:$D$4</definedName>
    <definedName name="Balears__Illes">'CCAA-Provincias-INE'!$E$3:$E$4</definedName>
    <definedName name="Canarias">'CCAA-Provincias-INE'!$M$3:$M$5</definedName>
    <definedName name="Cantabria">'CCAA-Provincias-INE'!$F$3:$F$4</definedName>
    <definedName name="Castilla___La_Mancha">'CCAA-Provincias-INE'!$T$3:$T$8</definedName>
    <definedName name="Castilla_y_León">'CCAA-Provincias-INE'!$V$3:$V$12</definedName>
    <definedName name="Cataluña">'CCAA-Provincias-INE'!$R$3:$R$7</definedName>
    <definedName name="Ceuta">'CCAA-Provincias-INE'!$K$3:$K$4</definedName>
    <definedName name="Comunitat_Valenciana">'CCAA-Provincias-INE'!$P$3:$P$6</definedName>
    <definedName name="Extremadura">'CCAA-Provincias-INE'!$N$3:$N$5</definedName>
    <definedName name="Galicia">'CCAA-Provincias-INE'!$S$3:$S$7</definedName>
    <definedName name="Madrid__Comunidad_de">'CCAA-Provincias-INE'!$G$3:$G$4</definedName>
    <definedName name="Melilla">'CCAA-Provincias-INE'!$L$3:$L$4</definedName>
    <definedName name="Murcia__Región_de">'CCAA-Provincias-INE'!$H$3:$H$4</definedName>
    <definedName name="Navarra__Comunidad_Foral_de">'CCAA-Provincias-INE'!$I$3:$I$4</definedName>
    <definedName name="País_Vasco">'CCAA-Provincias-INE'!$Q$3:$Q$6</definedName>
    <definedName name="Rioja__La">'CCAA-Provincias-INE'!$J$3:$J$4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2" l="1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M590" i="3" l="1"/>
  <c r="M589" i="3"/>
  <c r="M588" i="3"/>
  <c r="M587" i="3"/>
  <c r="M586" i="3"/>
  <c r="M585" i="3"/>
  <c r="M584" i="3"/>
  <c r="M583" i="3"/>
  <c r="M582" i="3"/>
  <c r="M581" i="3"/>
  <c r="M580" i="3"/>
  <c r="M579" i="3"/>
  <c r="M578" i="3"/>
  <c r="M577" i="3"/>
  <c r="M576" i="3"/>
  <c r="M575" i="3"/>
  <c r="M574" i="3"/>
  <c r="M573" i="3"/>
  <c r="M572" i="3"/>
  <c r="M571" i="3"/>
  <c r="M570" i="3"/>
  <c r="M569" i="3"/>
  <c r="M568" i="3"/>
  <c r="M567" i="3"/>
  <c r="M566" i="3"/>
  <c r="M565" i="3"/>
  <c r="M564" i="3"/>
  <c r="M563" i="3"/>
  <c r="M562" i="3"/>
  <c r="M561" i="3"/>
  <c r="M560" i="3"/>
  <c r="M559" i="3"/>
  <c r="M558" i="3"/>
  <c r="M557" i="3"/>
  <c r="M556" i="3"/>
  <c r="M555" i="3"/>
  <c r="M554" i="3"/>
  <c r="M553" i="3"/>
  <c r="M552" i="3"/>
  <c r="M551" i="3"/>
  <c r="M550" i="3"/>
  <c r="M549" i="3"/>
  <c r="M548" i="3"/>
  <c r="M547" i="3"/>
  <c r="M546" i="3"/>
  <c r="M545" i="3"/>
  <c r="M544" i="3"/>
  <c r="M543" i="3"/>
  <c r="M542" i="3"/>
  <c r="M541" i="3"/>
  <c r="M540" i="3"/>
  <c r="M539" i="3"/>
  <c r="M538" i="3"/>
  <c r="M537" i="3"/>
  <c r="M536" i="3"/>
  <c r="M535" i="3"/>
  <c r="M534" i="3"/>
  <c r="M533" i="3"/>
  <c r="M532" i="3"/>
  <c r="M531" i="3"/>
  <c r="M530" i="3"/>
  <c r="M529" i="3"/>
  <c r="M528" i="3"/>
  <c r="M527" i="3"/>
  <c r="M526" i="3"/>
  <c r="M525" i="3"/>
  <c r="M524" i="3"/>
  <c r="M523" i="3"/>
  <c r="M522" i="3"/>
  <c r="M521" i="3"/>
  <c r="M520" i="3"/>
  <c r="M519" i="3"/>
  <c r="M518" i="3"/>
  <c r="M517" i="3"/>
  <c r="M516" i="3"/>
  <c r="M515" i="3"/>
  <c r="M514" i="3"/>
  <c r="M513" i="3"/>
  <c r="M512" i="3"/>
  <c r="M511" i="3"/>
  <c r="M510" i="3"/>
  <c r="M509" i="3"/>
  <c r="M508" i="3"/>
  <c r="M507" i="3"/>
  <c r="M506" i="3"/>
  <c r="M505" i="3"/>
  <c r="M504" i="3"/>
  <c r="M503" i="3"/>
  <c r="M502" i="3"/>
  <c r="M501" i="3"/>
  <c r="M500" i="3"/>
  <c r="M499" i="3"/>
  <c r="M498" i="3"/>
  <c r="M497" i="3"/>
  <c r="M496" i="3"/>
  <c r="M495" i="3"/>
  <c r="M494" i="3"/>
  <c r="M493" i="3"/>
  <c r="M492" i="3"/>
  <c r="M491" i="3"/>
  <c r="M490" i="3"/>
  <c r="M489" i="3"/>
  <c r="M488" i="3"/>
  <c r="M487" i="3"/>
  <c r="M486" i="3"/>
  <c r="M485" i="3"/>
  <c r="M484" i="3"/>
  <c r="M483" i="3"/>
  <c r="M482" i="3"/>
  <c r="M481" i="3"/>
  <c r="M480" i="3"/>
  <c r="M479" i="3"/>
  <c r="M478" i="3"/>
  <c r="M477" i="3"/>
  <c r="M476" i="3"/>
  <c r="M475" i="3"/>
  <c r="M474" i="3"/>
  <c r="M473" i="3"/>
  <c r="M472" i="3"/>
  <c r="M471" i="3"/>
  <c r="M470" i="3"/>
  <c r="M469" i="3"/>
  <c r="M468" i="3"/>
  <c r="M467" i="3"/>
  <c r="M466" i="3"/>
  <c r="M465" i="3"/>
  <c r="M464" i="3"/>
  <c r="M463" i="3"/>
  <c r="M462" i="3"/>
  <c r="M461" i="3"/>
  <c r="M460" i="3"/>
  <c r="M459" i="3"/>
  <c r="M458" i="3"/>
  <c r="M457" i="3"/>
  <c r="M456" i="3"/>
  <c r="M455" i="3"/>
  <c r="M454" i="3"/>
  <c r="M453" i="3"/>
  <c r="M452" i="3"/>
  <c r="M451" i="3"/>
  <c r="M450" i="3"/>
  <c r="M449" i="3"/>
  <c r="M448" i="3"/>
  <c r="M447" i="3"/>
  <c r="M446" i="3"/>
  <c r="M445" i="3"/>
  <c r="M444" i="3"/>
  <c r="M443" i="3"/>
  <c r="M442" i="3"/>
  <c r="M441" i="3"/>
  <c r="M440" i="3"/>
  <c r="M439" i="3"/>
  <c r="M438" i="3"/>
  <c r="M437" i="3"/>
  <c r="M436" i="3"/>
  <c r="M435" i="3"/>
  <c r="M434" i="3"/>
  <c r="M433" i="3"/>
  <c r="M432" i="3"/>
  <c r="M431" i="3"/>
  <c r="M430" i="3"/>
  <c r="M429" i="3"/>
  <c r="M428" i="3"/>
  <c r="M427" i="3"/>
  <c r="M426" i="3"/>
  <c r="M425" i="3"/>
  <c r="M424" i="3"/>
  <c r="M423" i="3"/>
  <c r="M422" i="3"/>
  <c r="M421" i="3"/>
  <c r="M420" i="3"/>
  <c r="M419" i="3"/>
  <c r="M418" i="3"/>
  <c r="M417" i="3"/>
  <c r="M416" i="3"/>
  <c r="M415" i="3"/>
  <c r="M414" i="3"/>
  <c r="M413" i="3"/>
  <c r="M412" i="3"/>
  <c r="M411" i="3"/>
  <c r="M410" i="3"/>
  <c r="M409" i="3"/>
  <c r="M408" i="3"/>
  <c r="M407" i="3"/>
  <c r="M406" i="3"/>
  <c r="M405" i="3"/>
  <c r="M404" i="3"/>
  <c r="M403" i="3"/>
  <c r="M402" i="3"/>
  <c r="M401" i="3"/>
  <c r="M400" i="3"/>
  <c r="M399" i="3"/>
  <c r="M398" i="3"/>
  <c r="M397" i="3"/>
  <c r="M396" i="3"/>
  <c r="M395" i="3"/>
  <c r="M394" i="3"/>
  <c r="M393" i="3"/>
  <c r="M392" i="3"/>
  <c r="M391" i="3"/>
  <c r="M390" i="3"/>
  <c r="M389" i="3"/>
  <c r="M388" i="3"/>
  <c r="M387" i="3"/>
  <c r="M386" i="3"/>
  <c r="M385" i="3"/>
  <c r="M384" i="3"/>
  <c r="M383" i="3"/>
  <c r="M382" i="3"/>
  <c r="M381" i="3"/>
  <c r="M380" i="3"/>
  <c r="M379" i="3"/>
  <c r="M378" i="3"/>
  <c r="M377" i="3"/>
  <c r="M376" i="3"/>
  <c r="M375" i="3"/>
  <c r="M374" i="3"/>
  <c r="M373" i="3"/>
  <c r="M372" i="3"/>
  <c r="M371" i="3"/>
  <c r="M370" i="3"/>
  <c r="M369" i="3"/>
  <c r="M368" i="3"/>
  <c r="M367" i="3"/>
  <c r="M366" i="3"/>
  <c r="M365" i="3"/>
  <c r="M364" i="3"/>
  <c r="M363" i="3"/>
  <c r="M362" i="3"/>
  <c r="M361" i="3"/>
  <c r="M360" i="3"/>
  <c r="M359" i="3"/>
  <c r="M358" i="3"/>
  <c r="M357" i="3"/>
  <c r="M356" i="3"/>
  <c r="M355" i="3"/>
  <c r="M354" i="3"/>
  <c r="M353" i="3"/>
  <c r="M352" i="3"/>
  <c r="M351" i="3"/>
  <c r="M350" i="3"/>
  <c r="M349" i="3"/>
  <c r="M348" i="3"/>
  <c r="M347" i="3"/>
  <c r="M346" i="3"/>
  <c r="M345" i="3"/>
  <c r="M344" i="3"/>
  <c r="M343" i="3"/>
  <c r="M342" i="3"/>
  <c r="M341" i="3"/>
  <c r="M340" i="3"/>
  <c r="M339" i="3"/>
  <c r="M338" i="3"/>
  <c r="M337" i="3"/>
  <c r="M336" i="3"/>
  <c r="M335" i="3"/>
  <c r="M334" i="3"/>
  <c r="M333" i="3"/>
  <c r="M332" i="3"/>
  <c r="M331" i="3"/>
  <c r="M330" i="3"/>
  <c r="M329" i="3"/>
  <c r="M328" i="3"/>
  <c r="M327" i="3"/>
  <c r="M326" i="3"/>
  <c r="M325" i="3"/>
  <c r="M324" i="3"/>
  <c r="M323" i="3"/>
  <c r="M322" i="3"/>
  <c r="M321" i="3"/>
  <c r="M320" i="3"/>
  <c r="M319" i="3"/>
  <c r="M318" i="3"/>
  <c r="M317" i="3"/>
  <c r="M316" i="3"/>
  <c r="M315" i="3"/>
  <c r="M314" i="3"/>
  <c r="M313" i="3"/>
  <c r="M312" i="3"/>
  <c r="M311" i="3"/>
  <c r="M310" i="3"/>
  <c r="M309" i="3"/>
  <c r="M308" i="3"/>
  <c r="M307" i="3"/>
  <c r="M306" i="3"/>
  <c r="M305" i="3"/>
  <c r="M304" i="3"/>
  <c r="M303" i="3"/>
  <c r="M302" i="3"/>
  <c r="M301" i="3"/>
  <c r="M300" i="3"/>
  <c r="M299" i="3"/>
  <c r="M298" i="3"/>
  <c r="M297" i="3"/>
  <c r="M296" i="3"/>
  <c r="M295" i="3"/>
  <c r="M294" i="3"/>
  <c r="M293" i="3"/>
  <c r="M292" i="3"/>
  <c r="M291" i="3"/>
  <c r="M290" i="3"/>
  <c r="M289" i="3"/>
  <c r="M288" i="3"/>
  <c r="M287" i="3"/>
  <c r="M286" i="3"/>
  <c r="M285" i="3"/>
  <c r="M284" i="3"/>
  <c r="M283" i="3"/>
  <c r="M282" i="3"/>
  <c r="M281" i="3"/>
  <c r="M280" i="3"/>
  <c r="M279" i="3"/>
  <c r="M278" i="3"/>
  <c r="M277" i="3"/>
  <c r="M276" i="3"/>
  <c r="M275" i="3"/>
  <c r="M274" i="3"/>
  <c r="M273" i="3"/>
  <c r="M272" i="3"/>
  <c r="M271" i="3"/>
  <c r="M270" i="3"/>
  <c r="M269" i="3"/>
  <c r="M268" i="3"/>
  <c r="M267" i="3"/>
  <c r="M266" i="3"/>
  <c r="M265" i="3"/>
  <c r="M264" i="3"/>
  <c r="M263" i="3"/>
  <c r="M262" i="3"/>
  <c r="M261" i="3"/>
  <c r="M260" i="3"/>
  <c r="M259" i="3"/>
  <c r="M258" i="3"/>
  <c r="M257" i="3"/>
  <c r="M256" i="3"/>
  <c r="M255" i="3"/>
  <c r="M254" i="3"/>
  <c r="M253" i="3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C101" i="2" l="1"/>
  <c r="E9" i="2" l="1"/>
  <c r="C8" i="2"/>
  <c r="N18" i="2" l="1"/>
  <c r="M18" i="2"/>
  <c r="L18" i="2"/>
  <c r="K18" i="2"/>
  <c r="J18" i="2"/>
  <c r="I18" i="2"/>
  <c r="H18" i="2"/>
  <c r="G18" i="2"/>
  <c r="F18" i="2"/>
  <c r="E18" i="2"/>
  <c r="W21" i="2" l="1"/>
  <c r="X21" i="2"/>
  <c r="Y21" i="2"/>
  <c r="Z21" i="2"/>
  <c r="AA21" i="2"/>
  <c r="AB21" i="2"/>
  <c r="AC21" i="2"/>
  <c r="AD21" i="2"/>
  <c r="AE21" i="2"/>
  <c r="AF21" i="2"/>
  <c r="W22" i="2"/>
  <c r="X22" i="2"/>
  <c r="Y22" i="2"/>
  <c r="Z22" i="2"/>
  <c r="AA22" i="2"/>
  <c r="AB22" i="2"/>
  <c r="AC22" i="2"/>
  <c r="AD22" i="2"/>
  <c r="AE22" i="2"/>
  <c r="AF22" i="2"/>
  <c r="W23" i="2"/>
  <c r="X23" i="2"/>
  <c r="Y23" i="2"/>
  <c r="Z23" i="2"/>
  <c r="AA23" i="2"/>
  <c r="AB23" i="2"/>
  <c r="AC23" i="2"/>
  <c r="AD23" i="2"/>
  <c r="AE23" i="2"/>
  <c r="AF23" i="2"/>
  <c r="W24" i="2"/>
  <c r="X24" i="2"/>
  <c r="Y24" i="2"/>
  <c r="Z24" i="2"/>
  <c r="AA24" i="2"/>
  <c r="AB24" i="2"/>
  <c r="AC24" i="2"/>
  <c r="AD24" i="2"/>
  <c r="AE24" i="2"/>
  <c r="AF24" i="2"/>
  <c r="W25" i="2"/>
  <c r="X25" i="2"/>
  <c r="Y25" i="2"/>
  <c r="Z25" i="2"/>
  <c r="AA25" i="2"/>
  <c r="AB25" i="2"/>
  <c r="AC25" i="2"/>
  <c r="AD25" i="2"/>
  <c r="AE25" i="2"/>
  <c r="AF25" i="2"/>
  <c r="W26" i="2"/>
  <c r="X26" i="2"/>
  <c r="Y26" i="2"/>
  <c r="Z26" i="2"/>
  <c r="AA26" i="2"/>
  <c r="AB26" i="2"/>
  <c r="AC26" i="2"/>
  <c r="AD26" i="2"/>
  <c r="AE26" i="2"/>
  <c r="AF26" i="2"/>
  <c r="W27" i="2"/>
  <c r="X27" i="2"/>
  <c r="Y27" i="2"/>
  <c r="Z27" i="2"/>
  <c r="AA27" i="2"/>
  <c r="AB27" i="2"/>
  <c r="AC27" i="2"/>
  <c r="AD27" i="2"/>
  <c r="AE27" i="2"/>
  <c r="AF27" i="2"/>
  <c r="W28" i="2"/>
  <c r="X28" i="2"/>
  <c r="Y28" i="2"/>
  <c r="Z28" i="2"/>
  <c r="AA28" i="2"/>
  <c r="AB28" i="2"/>
  <c r="AC28" i="2"/>
  <c r="AD28" i="2"/>
  <c r="AE28" i="2"/>
  <c r="AF28" i="2"/>
  <c r="W29" i="2"/>
  <c r="X29" i="2"/>
  <c r="Y29" i="2"/>
  <c r="Z29" i="2"/>
  <c r="AA29" i="2"/>
  <c r="AB29" i="2"/>
  <c r="AC29" i="2"/>
  <c r="AD29" i="2"/>
  <c r="AE29" i="2"/>
  <c r="AF29" i="2"/>
  <c r="W30" i="2"/>
  <c r="X30" i="2"/>
  <c r="Y30" i="2"/>
  <c r="Z30" i="2"/>
  <c r="AA30" i="2"/>
  <c r="AB30" i="2"/>
  <c r="AC30" i="2"/>
  <c r="AD30" i="2"/>
  <c r="AE30" i="2"/>
  <c r="AF30" i="2"/>
  <c r="W31" i="2"/>
  <c r="X31" i="2"/>
  <c r="Y31" i="2"/>
  <c r="Z31" i="2"/>
  <c r="AA31" i="2"/>
  <c r="AB31" i="2"/>
  <c r="AC31" i="2"/>
  <c r="AD31" i="2"/>
  <c r="AE31" i="2"/>
  <c r="AF31" i="2"/>
  <c r="W32" i="2"/>
  <c r="X32" i="2"/>
  <c r="Y32" i="2"/>
  <c r="Z32" i="2"/>
  <c r="AA32" i="2"/>
  <c r="AB32" i="2"/>
  <c r="AC32" i="2"/>
  <c r="AD32" i="2"/>
  <c r="AE32" i="2"/>
  <c r="AF32" i="2"/>
  <c r="W33" i="2"/>
  <c r="X33" i="2"/>
  <c r="Y33" i="2"/>
  <c r="Z33" i="2"/>
  <c r="AA33" i="2"/>
  <c r="AB33" i="2"/>
  <c r="AC33" i="2"/>
  <c r="AD33" i="2"/>
  <c r="AE33" i="2"/>
  <c r="AF33" i="2"/>
  <c r="W34" i="2"/>
  <c r="X34" i="2"/>
  <c r="Y34" i="2"/>
  <c r="Z34" i="2"/>
  <c r="AA34" i="2"/>
  <c r="AB34" i="2"/>
  <c r="AC34" i="2"/>
  <c r="AD34" i="2"/>
  <c r="AE34" i="2"/>
  <c r="AF34" i="2"/>
  <c r="W35" i="2"/>
  <c r="X35" i="2"/>
  <c r="Y35" i="2"/>
  <c r="Z35" i="2"/>
  <c r="AA35" i="2"/>
  <c r="AB35" i="2"/>
  <c r="AC35" i="2"/>
  <c r="AD35" i="2"/>
  <c r="AE35" i="2"/>
  <c r="AF35" i="2"/>
  <c r="W36" i="2"/>
  <c r="X36" i="2"/>
  <c r="Y36" i="2"/>
  <c r="Z36" i="2"/>
  <c r="AA36" i="2"/>
  <c r="AB36" i="2"/>
  <c r="AC36" i="2"/>
  <c r="AD36" i="2"/>
  <c r="AE36" i="2"/>
  <c r="AF36" i="2"/>
  <c r="W37" i="2"/>
  <c r="X37" i="2"/>
  <c r="Y37" i="2"/>
  <c r="Z37" i="2"/>
  <c r="AA37" i="2"/>
  <c r="AB37" i="2"/>
  <c r="AC37" i="2"/>
  <c r="AD37" i="2"/>
  <c r="AE37" i="2"/>
  <c r="AF37" i="2"/>
  <c r="W38" i="2"/>
  <c r="X38" i="2"/>
  <c r="Y38" i="2"/>
  <c r="Z38" i="2"/>
  <c r="AA38" i="2"/>
  <c r="AB38" i="2"/>
  <c r="AC38" i="2"/>
  <c r="AD38" i="2"/>
  <c r="AE38" i="2"/>
  <c r="AF38" i="2"/>
  <c r="W39" i="2"/>
  <c r="X39" i="2"/>
  <c r="Y39" i="2"/>
  <c r="Z39" i="2"/>
  <c r="AA39" i="2"/>
  <c r="AB39" i="2"/>
  <c r="AC39" i="2"/>
  <c r="AD39" i="2"/>
  <c r="AE39" i="2"/>
  <c r="AF39" i="2"/>
  <c r="W40" i="2"/>
  <c r="X40" i="2"/>
  <c r="Y40" i="2"/>
  <c r="Z40" i="2"/>
  <c r="AA40" i="2"/>
  <c r="AB40" i="2"/>
  <c r="AC40" i="2"/>
  <c r="AD40" i="2"/>
  <c r="AE40" i="2"/>
  <c r="AF40" i="2"/>
  <c r="W41" i="2"/>
  <c r="X41" i="2"/>
  <c r="Y41" i="2"/>
  <c r="Z41" i="2"/>
  <c r="AA41" i="2"/>
  <c r="AB41" i="2"/>
  <c r="AC41" i="2"/>
  <c r="AD41" i="2"/>
  <c r="AE41" i="2"/>
  <c r="AF41" i="2"/>
  <c r="W42" i="2"/>
  <c r="X42" i="2"/>
  <c r="Y42" i="2"/>
  <c r="Z42" i="2"/>
  <c r="AA42" i="2"/>
  <c r="AB42" i="2"/>
  <c r="AC42" i="2"/>
  <c r="AD42" i="2"/>
  <c r="AE42" i="2"/>
  <c r="AF42" i="2"/>
  <c r="W43" i="2"/>
  <c r="X43" i="2"/>
  <c r="Y43" i="2"/>
  <c r="Z43" i="2"/>
  <c r="AA43" i="2"/>
  <c r="AB43" i="2"/>
  <c r="AC43" i="2"/>
  <c r="AD43" i="2"/>
  <c r="AE43" i="2"/>
  <c r="AF43" i="2"/>
  <c r="W44" i="2"/>
  <c r="X44" i="2"/>
  <c r="Y44" i="2"/>
  <c r="Z44" i="2"/>
  <c r="AA44" i="2"/>
  <c r="AB44" i="2"/>
  <c r="AC44" i="2"/>
  <c r="AD44" i="2"/>
  <c r="AE44" i="2"/>
  <c r="AF44" i="2"/>
  <c r="W45" i="2"/>
  <c r="X45" i="2"/>
  <c r="Y45" i="2"/>
  <c r="Z45" i="2"/>
  <c r="AA45" i="2"/>
  <c r="AB45" i="2"/>
  <c r="AC45" i="2"/>
  <c r="AD45" i="2"/>
  <c r="AE45" i="2"/>
  <c r="AF45" i="2"/>
  <c r="W46" i="2"/>
  <c r="X46" i="2"/>
  <c r="Y46" i="2"/>
  <c r="Z46" i="2"/>
  <c r="AA46" i="2"/>
  <c r="AB46" i="2"/>
  <c r="AC46" i="2"/>
  <c r="AD46" i="2"/>
  <c r="AE46" i="2"/>
  <c r="AF46" i="2"/>
  <c r="W47" i="2"/>
  <c r="X47" i="2"/>
  <c r="Y47" i="2"/>
  <c r="Z47" i="2"/>
  <c r="AA47" i="2"/>
  <c r="AB47" i="2"/>
  <c r="AC47" i="2"/>
  <c r="AD47" i="2"/>
  <c r="AE47" i="2"/>
  <c r="AF47" i="2"/>
  <c r="W48" i="2"/>
  <c r="X48" i="2"/>
  <c r="Y48" i="2"/>
  <c r="Z48" i="2"/>
  <c r="AA48" i="2"/>
  <c r="AB48" i="2"/>
  <c r="AC48" i="2"/>
  <c r="AD48" i="2"/>
  <c r="AE48" i="2"/>
  <c r="AF48" i="2"/>
  <c r="W49" i="2"/>
  <c r="X49" i="2"/>
  <c r="Y49" i="2"/>
  <c r="Z49" i="2"/>
  <c r="AA49" i="2"/>
  <c r="AB49" i="2"/>
  <c r="AC49" i="2"/>
  <c r="AD49" i="2"/>
  <c r="AE49" i="2"/>
  <c r="AF49" i="2"/>
  <c r="W50" i="2"/>
  <c r="X50" i="2"/>
  <c r="Y50" i="2"/>
  <c r="Z50" i="2"/>
  <c r="AA50" i="2"/>
  <c r="AB50" i="2"/>
  <c r="AC50" i="2"/>
  <c r="AD50" i="2"/>
  <c r="AE50" i="2"/>
  <c r="AF50" i="2"/>
  <c r="W51" i="2"/>
  <c r="X51" i="2"/>
  <c r="Y51" i="2"/>
  <c r="Z51" i="2"/>
  <c r="AA51" i="2"/>
  <c r="AB51" i="2"/>
  <c r="AC51" i="2"/>
  <c r="AD51" i="2"/>
  <c r="AE51" i="2"/>
  <c r="AF51" i="2"/>
  <c r="W52" i="2"/>
  <c r="X52" i="2"/>
  <c r="Y52" i="2"/>
  <c r="Z52" i="2"/>
  <c r="AA52" i="2"/>
  <c r="AB52" i="2"/>
  <c r="AC52" i="2"/>
  <c r="AD52" i="2"/>
  <c r="AE52" i="2"/>
  <c r="AF52" i="2"/>
  <c r="W53" i="2"/>
  <c r="X53" i="2"/>
  <c r="Y53" i="2"/>
  <c r="Z53" i="2"/>
  <c r="AA53" i="2"/>
  <c r="AB53" i="2"/>
  <c r="AC53" i="2"/>
  <c r="AD53" i="2"/>
  <c r="AE53" i="2"/>
  <c r="AF53" i="2"/>
  <c r="W54" i="2"/>
  <c r="X54" i="2"/>
  <c r="Y54" i="2"/>
  <c r="Z54" i="2"/>
  <c r="AA54" i="2"/>
  <c r="AB54" i="2"/>
  <c r="AC54" i="2"/>
  <c r="AD54" i="2"/>
  <c r="AE54" i="2"/>
  <c r="AF54" i="2"/>
  <c r="W55" i="2"/>
  <c r="X55" i="2"/>
  <c r="Y55" i="2"/>
  <c r="Z55" i="2"/>
  <c r="AA55" i="2"/>
  <c r="AB55" i="2"/>
  <c r="AC55" i="2"/>
  <c r="AD55" i="2"/>
  <c r="AE55" i="2"/>
  <c r="AF55" i="2"/>
  <c r="W56" i="2"/>
  <c r="X56" i="2"/>
  <c r="Y56" i="2"/>
  <c r="Z56" i="2"/>
  <c r="AA56" i="2"/>
  <c r="AB56" i="2"/>
  <c r="AC56" i="2"/>
  <c r="AD56" i="2"/>
  <c r="AE56" i="2"/>
  <c r="AF56" i="2"/>
  <c r="W57" i="2"/>
  <c r="X57" i="2"/>
  <c r="Y57" i="2"/>
  <c r="Z57" i="2"/>
  <c r="AA57" i="2"/>
  <c r="AB57" i="2"/>
  <c r="AC57" i="2"/>
  <c r="AD57" i="2"/>
  <c r="AE57" i="2"/>
  <c r="AF57" i="2"/>
  <c r="W58" i="2"/>
  <c r="X58" i="2"/>
  <c r="Y58" i="2"/>
  <c r="Z58" i="2"/>
  <c r="AA58" i="2"/>
  <c r="AB58" i="2"/>
  <c r="AC58" i="2"/>
  <c r="AD58" i="2"/>
  <c r="AE58" i="2"/>
  <c r="AF58" i="2"/>
  <c r="W59" i="2"/>
  <c r="X59" i="2"/>
  <c r="Y59" i="2"/>
  <c r="Z59" i="2"/>
  <c r="AA59" i="2"/>
  <c r="AB59" i="2"/>
  <c r="AC59" i="2"/>
  <c r="AD59" i="2"/>
  <c r="AE59" i="2"/>
  <c r="AF59" i="2"/>
  <c r="W60" i="2"/>
  <c r="X60" i="2"/>
  <c r="Y60" i="2"/>
  <c r="Z60" i="2"/>
  <c r="AA60" i="2"/>
  <c r="AB60" i="2"/>
  <c r="AC60" i="2"/>
  <c r="AD60" i="2"/>
  <c r="AE60" i="2"/>
  <c r="AF60" i="2"/>
  <c r="W61" i="2"/>
  <c r="X61" i="2"/>
  <c r="Y61" i="2"/>
  <c r="Z61" i="2"/>
  <c r="AA61" i="2"/>
  <c r="AB61" i="2"/>
  <c r="AC61" i="2"/>
  <c r="AD61" i="2"/>
  <c r="AE61" i="2"/>
  <c r="AF61" i="2"/>
  <c r="W62" i="2"/>
  <c r="X62" i="2"/>
  <c r="Y62" i="2"/>
  <c r="Z62" i="2"/>
  <c r="AA62" i="2"/>
  <c r="AB62" i="2"/>
  <c r="AC62" i="2"/>
  <c r="AD62" i="2"/>
  <c r="AE62" i="2"/>
  <c r="AF62" i="2"/>
  <c r="W63" i="2"/>
  <c r="X63" i="2"/>
  <c r="Y63" i="2"/>
  <c r="Z63" i="2"/>
  <c r="AA63" i="2"/>
  <c r="AB63" i="2"/>
  <c r="AC63" i="2"/>
  <c r="AD63" i="2"/>
  <c r="AE63" i="2"/>
  <c r="AF63" i="2"/>
  <c r="W64" i="2"/>
  <c r="X64" i="2"/>
  <c r="Y64" i="2"/>
  <c r="Z64" i="2"/>
  <c r="AA64" i="2"/>
  <c r="AB64" i="2"/>
  <c r="AC64" i="2"/>
  <c r="AD64" i="2"/>
  <c r="AE64" i="2"/>
  <c r="AF64" i="2"/>
  <c r="W65" i="2"/>
  <c r="X65" i="2"/>
  <c r="Y65" i="2"/>
  <c r="Z65" i="2"/>
  <c r="AA65" i="2"/>
  <c r="AB65" i="2"/>
  <c r="AC65" i="2"/>
  <c r="AD65" i="2"/>
  <c r="AE65" i="2"/>
  <c r="AF65" i="2"/>
  <c r="W66" i="2"/>
  <c r="X66" i="2"/>
  <c r="Y66" i="2"/>
  <c r="Z66" i="2"/>
  <c r="AA66" i="2"/>
  <c r="AB66" i="2"/>
  <c r="AC66" i="2"/>
  <c r="AD66" i="2"/>
  <c r="AE66" i="2"/>
  <c r="AF66" i="2"/>
  <c r="W67" i="2"/>
  <c r="X67" i="2"/>
  <c r="Y67" i="2"/>
  <c r="Z67" i="2"/>
  <c r="AA67" i="2"/>
  <c r="AB67" i="2"/>
  <c r="AC67" i="2"/>
  <c r="AD67" i="2"/>
  <c r="AE67" i="2"/>
  <c r="AF67" i="2"/>
  <c r="W68" i="2"/>
  <c r="X68" i="2"/>
  <c r="Y68" i="2"/>
  <c r="Z68" i="2"/>
  <c r="AA68" i="2"/>
  <c r="AB68" i="2"/>
  <c r="AC68" i="2"/>
  <c r="AD68" i="2"/>
  <c r="AE68" i="2"/>
  <c r="AF68" i="2"/>
  <c r="W69" i="2"/>
  <c r="X69" i="2"/>
  <c r="Y69" i="2"/>
  <c r="Z69" i="2"/>
  <c r="AA69" i="2"/>
  <c r="AB69" i="2"/>
  <c r="AC69" i="2"/>
  <c r="AD69" i="2"/>
  <c r="AE69" i="2"/>
  <c r="AF69" i="2"/>
  <c r="W70" i="2"/>
  <c r="X70" i="2"/>
  <c r="Y70" i="2"/>
  <c r="Z70" i="2"/>
  <c r="AA70" i="2"/>
  <c r="AB70" i="2"/>
  <c r="AC70" i="2"/>
  <c r="AD70" i="2"/>
  <c r="AE70" i="2"/>
  <c r="AF70" i="2"/>
  <c r="W71" i="2"/>
  <c r="X71" i="2"/>
  <c r="Y71" i="2"/>
  <c r="Z71" i="2"/>
  <c r="AA71" i="2"/>
  <c r="AB71" i="2"/>
  <c r="AC71" i="2"/>
  <c r="AD71" i="2"/>
  <c r="AE71" i="2"/>
  <c r="AF71" i="2"/>
  <c r="W72" i="2"/>
  <c r="X72" i="2"/>
  <c r="Y72" i="2"/>
  <c r="Z72" i="2"/>
  <c r="AA72" i="2"/>
  <c r="AB72" i="2"/>
  <c r="AC72" i="2"/>
  <c r="AD72" i="2"/>
  <c r="AE72" i="2"/>
  <c r="AF72" i="2"/>
  <c r="W73" i="2"/>
  <c r="X73" i="2"/>
  <c r="Y73" i="2"/>
  <c r="Z73" i="2"/>
  <c r="AA73" i="2"/>
  <c r="AB73" i="2"/>
  <c r="AC73" i="2"/>
  <c r="AD73" i="2"/>
  <c r="AE73" i="2"/>
  <c r="AF73" i="2"/>
  <c r="W74" i="2"/>
  <c r="X74" i="2"/>
  <c r="Y74" i="2"/>
  <c r="Z74" i="2"/>
  <c r="AA74" i="2"/>
  <c r="AB74" i="2"/>
  <c r="AC74" i="2"/>
  <c r="AD74" i="2"/>
  <c r="AE74" i="2"/>
  <c r="AF74" i="2"/>
  <c r="W75" i="2"/>
  <c r="X75" i="2"/>
  <c r="Y75" i="2"/>
  <c r="Z75" i="2"/>
  <c r="AA75" i="2"/>
  <c r="AB75" i="2"/>
  <c r="AC75" i="2"/>
  <c r="AD75" i="2"/>
  <c r="AE75" i="2"/>
  <c r="AF75" i="2"/>
  <c r="W76" i="2"/>
  <c r="X76" i="2"/>
  <c r="Y76" i="2"/>
  <c r="Z76" i="2"/>
  <c r="AA76" i="2"/>
  <c r="AB76" i="2"/>
  <c r="AC76" i="2"/>
  <c r="AD76" i="2"/>
  <c r="AE76" i="2"/>
  <c r="AF76" i="2"/>
  <c r="W77" i="2"/>
  <c r="X77" i="2"/>
  <c r="Y77" i="2"/>
  <c r="Z77" i="2"/>
  <c r="AA77" i="2"/>
  <c r="AB77" i="2"/>
  <c r="AC77" i="2"/>
  <c r="AD77" i="2"/>
  <c r="AE77" i="2"/>
  <c r="AF77" i="2"/>
  <c r="W78" i="2"/>
  <c r="X78" i="2"/>
  <c r="Y78" i="2"/>
  <c r="Z78" i="2"/>
  <c r="AA78" i="2"/>
  <c r="AB78" i="2"/>
  <c r="AC78" i="2"/>
  <c r="AD78" i="2"/>
  <c r="AE78" i="2"/>
  <c r="AF78" i="2"/>
  <c r="W79" i="2"/>
  <c r="X79" i="2"/>
  <c r="Y79" i="2"/>
  <c r="Z79" i="2"/>
  <c r="AA79" i="2"/>
  <c r="AB79" i="2"/>
  <c r="AC79" i="2"/>
  <c r="AD79" i="2"/>
  <c r="AE79" i="2"/>
  <c r="AF79" i="2"/>
  <c r="W80" i="2"/>
  <c r="X80" i="2"/>
  <c r="Y80" i="2"/>
  <c r="Z80" i="2"/>
  <c r="AA80" i="2"/>
  <c r="AB80" i="2"/>
  <c r="AC80" i="2"/>
  <c r="AD80" i="2"/>
  <c r="AE80" i="2"/>
  <c r="AF80" i="2"/>
  <c r="W81" i="2"/>
  <c r="X81" i="2"/>
  <c r="Y81" i="2"/>
  <c r="Z81" i="2"/>
  <c r="AA81" i="2"/>
  <c r="AB81" i="2"/>
  <c r="AC81" i="2"/>
  <c r="AD81" i="2"/>
  <c r="AE81" i="2"/>
  <c r="AF81" i="2"/>
  <c r="W82" i="2"/>
  <c r="X82" i="2"/>
  <c r="Y82" i="2"/>
  <c r="Z82" i="2"/>
  <c r="AA82" i="2"/>
  <c r="AB82" i="2"/>
  <c r="AC82" i="2"/>
  <c r="AD82" i="2"/>
  <c r="AE82" i="2"/>
  <c r="AF82" i="2"/>
  <c r="W83" i="2"/>
  <c r="X83" i="2"/>
  <c r="Y83" i="2"/>
  <c r="Z83" i="2"/>
  <c r="AA83" i="2"/>
  <c r="AB83" i="2"/>
  <c r="AC83" i="2"/>
  <c r="AD83" i="2"/>
  <c r="AE83" i="2"/>
  <c r="AF83" i="2"/>
  <c r="W84" i="2"/>
  <c r="X84" i="2"/>
  <c r="Y84" i="2"/>
  <c r="Z84" i="2"/>
  <c r="AA84" i="2"/>
  <c r="AB84" i="2"/>
  <c r="AC84" i="2"/>
  <c r="AD84" i="2"/>
  <c r="AE84" i="2"/>
  <c r="AF84" i="2"/>
  <c r="W85" i="2"/>
  <c r="X85" i="2"/>
  <c r="Y85" i="2"/>
  <c r="Z85" i="2"/>
  <c r="AA85" i="2"/>
  <c r="AB85" i="2"/>
  <c r="AC85" i="2"/>
  <c r="AD85" i="2"/>
  <c r="AE85" i="2"/>
  <c r="AF85" i="2"/>
  <c r="W86" i="2"/>
  <c r="X86" i="2"/>
  <c r="Y86" i="2"/>
  <c r="Z86" i="2"/>
  <c r="AA86" i="2"/>
  <c r="AB86" i="2"/>
  <c r="AC86" i="2"/>
  <c r="AD86" i="2"/>
  <c r="AE86" i="2"/>
  <c r="AF86" i="2"/>
  <c r="W87" i="2"/>
  <c r="X87" i="2"/>
  <c r="Y87" i="2"/>
  <c r="Z87" i="2"/>
  <c r="AA87" i="2"/>
  <c r="AB87" i="2"/>
  <c r="AC87" i="2"/>
  <c r="AD87" i="2"/>
  <c r="AE87" i="2"/>
  <c r="AF87" i="2"/>
  <c r="W88" i="2"/>
  <c r="X88" i="2"/>
  <c r="Y88" i="2"/>
  <c r="Z88" i="2"/>
  <c r="AA88" i="2"/>
  <c r="AB88" i="2"/>
  <c r="AC88" i="2"/>
  <c r="AD88" i="2"/>
  <c r="AE88" i="2"/>
  <c r="AF88" i="2"/>
  <c r="W89" i="2"/>
  <c r="X89" i="2"/>
  <c r="Y89" i="2"/>
  <c r="Z89" i="2"/>
  <c r="AA89" i="2"/>
  <c r="AB89" i="2"/>
  <c r="AC89" i="2"/>
  <c r="AD89" i="2"/>
  <c r="AE89" i="2"/>
  <c r="AF89" i="2"/>
  <c r="W90" i="2"/>
  <c r="X90" i="2"/>
  <c r="Y90" i="2"/>
  <c r="Z90" i="2"/>
  <c r="AA90" i="2"/>
  <c r="AB90" i="2"/>
  <c r="AC90" i="2"/>
  <c r="AD90" i="2"/>
  <c r="AE90" i="2"/>
  <c r="AF90" i="2"/>
  <c r="W91" i="2"/>
  <c r="X91" i="2"/>
  <c r="Y91" i="2"/>
  <c r="Z91" i="2"/>
  <c r="AA91" i="2"/>
  <c r="AB91" i="2"/>
  <c r="AC91" i="2"/>
  <c r="AD91" i="2"/>
  <c r="AE91" i="2"/>
  <c r="AF91" i="2"/>
  <c r="W92" i="2"/>
  <c r="X92" i="2"/>
  <c r="Y92" i="2"/>
  <c r="Z92" i="2"/>
  <c r="AA92" i="2"/>
  <c r="AB92" i="2"/>
  <c r="AC92" i="2"/>
  <c r="AD92" i="2"/>
  <c r="AE92" i="2"/>
  <c r="AF92" i="2"/>
  <c r="W93" i="2"/>
  <c r="X93" i="2"/>
  <c r="Y93" i="2"/>
  <c r="Z93" i="2"/>
  <c r="AA93" i="2"/>
  <c r="AB93" i="2"/>
  <c r="AC93" i="2"/>
  <c r="AD93" i="2"/>
  <c r="AE93" i="2"/>
  <c r="AF93" i="2"/>
  <c r="W94" i="2"/>
  <c r="X94" i="2"/>
  <c r="Y94" i="2"/>
  <c r="Z94" i="2"/>
  <c r="AA94" i="2"/>
  <c r="AB94" i="2"/>
  <c r="AC94" i="2"/>
  <c r="AD94" i="2"/>
  <c r="AE94" i="2"/>
  <c r="AF94" i="2"/>
  <c r="W95" i="2"/>
  <c r="X95" i="2"/>
  <c r="Y95" i="2"/>
  <c r="Z95" i="2"/>
  <c r="AA95" i="2"/>
  <c r="AB95" i="2"/>
  <c r="AC95" i="2"/>
  <c r="AD95" i="2"/>
  <c r="AE95" i="2"/>
  <c r="AF95" i="2"/>
  <c r="W96" i="2"/>
  <c r="X96" i="2"/>
  <c r="Y96" i="2"/>
  <c r="Z96" i="2"/>
  <c r="AA96" i="2"/>
  <c r="AB96" i="2"/>
  <c r="AC96" i="2"/>
  <c r="AD96" i="2"/>
  <c r="AE96" i="2"/>
  <c r="AF96" i="2"/>
  <c r="W97" i="2"/>
  <c r="X97" i="2"/>
  <c r="Y97" i="2"/>
  <c r="Z97" i="2"/>
  <c r="AA97" i="2"/>
  <c r="AB97" i="2"/>
  <c r="AC97" i="2"/>
  <c r="AD97" i="2"/>
  <c r="AE97" i="2"/>
  <c r="AF97" i="2"/>
  <c r="W98" i="2"/>
  <c r="X98" i="2"/>
  <c r="Y98" i="2"/>
  <c r="Z98" i="2"/>
  <c r="AA98" i="2"/>
  <c r="AB98" i="2"/>
  <c r="AC98" i="2"/>
  <c r="AD98" i="2"/>
  <c r="AE98" i="2"/>
  <c r="AF98" i="2"/>
  <c r="W99" i="2"/>
  <c r="X99" i="2"/>
  <c r="Y99" i="2"/>
  <c r="Z99" i="2"/>
  <c r="AA99" i="2"/>
  <c r="AB99" i="2"/>
  <c r="AC99" i="2"/>
  <c r="AD99" i="2"/>
  <c r="AE99" i="2"/>
  <c r="AF99" i="2"/>
  <c r="AH44" i="2" l="1"/>
  <c r="AV44" i="2" s="1"/>
  <c r="AN28" i="2"/>
  <c r="BB28" i="2" s="1"/>
  <c r="AP23" i="2"/>
  <c r="BD23" i="2" s="1"/>
  <c r="AI71" i="2"/>
  <c r="AW71" i="2" s="1"/>
  <c r="AH63" i="2"/>
  <c r="AV63" i="2" s="1"/>
  <c r="AK57" i="2"/>
  <c r="AY57" i="2" s="1"/>
  <c r="AL46" i="2"/>
  <c r="AZ46" i="2" s="1"/>
  <c r="AN48" i="2"/>
  <c r="BB48" i="2" s="1"/>
  <c r="AH90" i="2"/>
  <c r="AV90" i="2" s="1"/>
  <c r="AN70" i="2"/>
  <c r="BB70" i="2" s="1"/>
  <c r="AH59" i="2"/>
  <c r="AV59" i="2" s="1"/>
  <c r="AN36" i="2"/>
  <c r="BB36" i="2" s="1"/>
  <c r="AO98" i="2"/>
  <c r="BC98" i="2" s="1"/>
  <c r="AN86" i="2"/>
  <c r="BB86" i="2" s="1"/>
  <c r="AP46" i="2"/>
  <c r="BD46" i="2" s="1"/>
  <c r="AK38" i="2"/>
  <c r="AY38" i="2" s="1"/>
  <c r="AH89" i="2"/>
  <c r="AV89" i="2" s="1"/>
  <c r="AH78" i="2"/>
  <c r="AV78" i="2" s="1"/>
  <c r="AP27" i="2"/>
  <c r="BD27" i="2" s="1"/>
  <c r="AJ85" i="2"/>
  <c r="AX85" i="2" s="1"/>
  <c r="AP50" i="2"/>
  <c r="BD50" i="2" s="1"/>
  <c r="AJ43" i="2"/>
  <c r="AX43" i="2" s="1"/>
  <c r="AH35" i="2"/>
  <c r="AV35" i="2" s="1"/>
  <c r="AP31" i="2"/>
  <c r="BD31" i="2" s="1"/>
  <c r="AO94" i="2"/>
  <c r="BC94" i="2" s="1"/>
  <c r="AJ30" i="2"/>
  <c r="AX30" i="2" s="1"/>
  <c r="AN96" i="2"/>
  <c r="BB96" i="2" s="1"/>
  <c r="AH46" i="2"/>
  <c r="AV46" i="2" s="1"/>
  <c r="AJ38" i="2"/>
  <c r="AX38" i="2" s="1"/>
  <c r="AN71" i="2"/>
  <c r="BB71" i="2" s="1"/>
  <c r="AJ92" i="2"/>
  <c r="AX92" i="2" s="1"/>
  <c r="AJ88" i="2"/>
  <c r="AX88" i="2" s="1"/>
  <c r="AI75" i="2"/>
  <c r="AW75" i="2" s="1"/>
  <c r="AK74" i="2"/>
  <c r="AY74" i="2" s="1"/>
  <c r="AN60" i="2"/>
  <c r="BB60" i="2" s="1"/>
  <c r="AH57" i="2"/>
  <c r="AV57" i="2" s="1"/>
  <c r="AJ34" i="2"/>
  <c r="AX34" i="2" s="1"/>
  <c r="AM33" i="2"/>
  <c r="BA33" i="2" s="1"/>
  <c r="AJ84" i="2"/>
  <c r="AX84" i="2" s="1"/>
  <c r="AG77" i="2"/>
  <c r="AU77" i="2" s="1"/>
  <c r="AH65" i="2"/>
  <c r="AV65" i="2" s="1"/>
  <c r="AP54" i="2"/>
  <c r="BD54" i="2" s="1"/>
  <c r="AI42" i="2"/>
  <c r="AW42" i="2" s="1"/>
  <c r="AH67" i="2"/>
  <c r="AV67" i="2" s="1"/>
  <c r="AN63" i="2"/>
  <c r="BB63" i="2" s="1"/>
  <c r="AL41" i="2"/>
  <c r="AZ41" i="2" s="1"/>
  <c r="AG94" i="2"/>
  <c r="AU94" i="2" s="1"/>
  <c r="AO86" i="2"/>
  <c r="BC86" i="2" s="1"/>
  <c r="AM77" i="2"/>
  <c r="BA77" i="2" s="1"/>
  <c r="AO71" i="2"/>
  <c r="BC71" i="2" s="1"/>
  <c r="AG65" i="2"/>
  <c r="AU65" i="2" s="1"/>
  <c r="AN57" i="2"/>
  <c r="BB57" i="2" s="1"/>
  <c r="AH48" i="2"/>
  <c r="AV48" i="2" s="1"/>
  <c r="AG42" i="2"/>
  <c r="AP35" i="2"/>
  <c r="BD35" i="2" s="1"/>
  <c r="AG30" i="2"/>
  <c r="AU30" i="2" s="1"/>
  <c r="AI27" i="2"/>
  <c r="AW27" i="2" s="1"/>
  <c r="AJ97" i="2"/>
  <c r="AX97" i="2" s="1"/>
  <c r="AN92" i="2"/>
  <c r="BB92" i="2" s="1"/>
  <c r="AJ82" i="2"/>
  <c r="AX82" i="2" s="1"/>
  <c r="AG80" i="2"/>
  <c r="AU80" i="2" s="1"/>
  <c r="AJ75" i="2"/>
  <c r="AX75" i="2" s="1"/>
  <c r="AM57" i="2"/>
  <c r="BA57" i="2" s="1"/>
  <c r="AL33" i="2"/>
  <c r="AZ33" i="2" s="1"/>
  <c r="AN32" i="2"/>
  <c r="BB32" i="2" s="1"/>
  <c r="AL87" i="2"/>
  <c r="AZ87" i="2" s="1"/>
  <c r="AH27" i="2"/>
  <c r="AV27" i="2" s="1"/>
  <c r="AH98" i="2"/>
  <c r="AV98" i="2" s="1"/>
  <c r="AH86" i="2"/>
  <c r="AV86" i="2" s="1"/>
  <c r="AG79" i="2"/>
  <c r="AU79" i="2" s="1"/>
  <c r="AH54" i="2"/>
  <c r="AV54" i="2" s="1"/>
  <c r="AN41" i="2"/>
  <c r="BB41" i="2" s="1"/>
  <c r="AG38" i="2"/>
  <c r="AU38" i="2" s="1"/>
  <c r="AI35" i="2"/>
  <c r="AW35" i="2" s="1"/>
  <c r="AJ93" i="2"/>
  <c r="AX93" i="2" s="1"/>
  <c r="AJ90" i="2"/>
  <c r="AX90" i="2" s="1"/>
  <c r="AL83" i="2"/>
  <c r="AZ83" i="2" s="1"/>
  <c r="AG78" i="2"/>
  <c r="AU78" i="2" s="1"/>
  <c r="AG69" i="2"/>
  <c r="AU69" i="2" s="1"/>
  <c r="AG67" i="2"/>
  <c r="AU67" i="2" s="1"/>
  <c r="AJ42" i="2"/>
  <c r="AX42" i="2" s="1"/>
  <c r="AK34" i="2"/>
  <c r="AY34" i="2" s="1"/>
  <c r="AJ49" i="2"/>
  <c r="AX49" i="2" s="1"/>
  <c r="AH94" i="2"/>
  <c r="AV94" i="2" s="1"/>
  <c r="AH93" i="2"/>
  <c r="AV93" i="2" s="1"/>
  <c r="AN88" i="2"/>
  <c r="BB88" i="2" s="1"/>
  <c r="AP57" i="2"/>
  <c r="BD57" i="2" s="1"/>
  <c r="AH50" i="2"/>
  <c r="AV50" i="2" s="1"/>
  <c r="AN50" i="2"/>
  <c r="BB50" i="2" s="1"/>
  <c r="AL48" i="2"/>
  <c r="AZ48" i="2" s="1"/>
  <c r="AN40" i="2"/>
  <c r="BB40" i="2" s="1"/>
  <c r="AM25" i="2"/>
  <c r="BA25" i="2" s="1"/>
  <c r="AJ22" i="2"/>
  <c r="AX22" i="2" s="1"/>
  <c r="AO90" i="2"/>
  <c r="BC90" i="2" s="1"/>
  <c r="AI83" i="2"/>
  <c r="AW83" i="2" s="1"/>
  <c r="AP81" i="2"/>
  <c r="BD81" i="2" s="1"/>
  <c r="AO80" i="2"/>
  <c r="BC80" i="2" s="1"/>
  <c r="AO76" i="2"/>
  <c r="BC76" i="2" s="1"/>
  <c r="AG72" i="2"/>
  <c r="AU72" i="2" s="1"/>
  <c r="AM70" i="2"/>
  <c r="BA70" i="2" s="1"/>
  <c r="AJ67" i="2"/>
  <c r="AX67" i="2" s="1"/>
  <c r="AJ57" i="2"/>
  <c r="AX57" i="2" s="1"/>
  <c r="AL55" i="2"/>
  <c r="AZ55" i="2" s="1"/>
  <c r="AJ46" i="2"/>
  <c r="AX46" i="2" s="1"/>
  <c r="AL44" i="2"/>
  <c r="AZ44" i="2" s="1"/>
  <c r="AN44" i="2"/>
  <c r="BB44" i="2" s="1"/>
  <c r="AP42" i="2"/>
  <c r="BD42" i="2" s="1"/>
  <c r="AK40" i="2"/>
  <c r="AY40" i="2" s="1"/>
  <c r="AK30" i="2"/>
  <c r="AY30" i="2" s="1"/>
  <c r="AN98" i="2"/>
  <c r="BB98" i="2" s="1"/>
  <c r="AJ96" i="2"/>
  <c r="AX96" i="2" s="1"/>
  <c r="AN90" i="2"/>
  <c r="BB90" i="2" s="1"/>
  <c r="AJ89" i="2"/>
  <c r="AX89" i="2" s="1"/>
  <c r="AG86" i="2"/>
  <c r="AU86" i="2" s="1"/>
  <c r="AH69" i="2"/>
  <c r="AV69" i="2" s="1"/>
  <c r="AK63" i="2"/>
  <c r="AY63" i="2" s="1"/>
  <c r="AG63" i="2"/>
  <c r="AU63" i="2" s="1"/>
  <c r="AP49" i="2"/>
  <c r="BD49" i="2" s="1"/>
  <c r="AP43" i="2"/>
  <c r="BD43" i="2" s="1"/>
  <c r="AH42" i="2"/>
  <c r="AV42" i="2" s="1"/>
  <c r="AG34" i="2"/>
  <c r="AL25" i="2"/>
  <c r="AZ25" i="2" s="1"/>
  <c r="AN24" i="2"/>
  <c r="BB24" i="2" s="1"/>
  <c r="AG99" i="2"/>
  <c r="AO99" i="2"/>
  <c r="BC99" i="2" s="1"/>
  <c r="AI99" i="2"/>
  <c r="AW99" i="2" s="1"/>
  <c r="AJ99" i="2"/>
  <c r="AX99" i="2" s="1"/>
  <c r="AK99" i="2"/>
  <c r="AY99" i="2" s="1"/>
  <c r="AG81" i="2"/>
  <c r="AG95" i="2"/>
  <c r="AO95" i="2"/>
  <c r="BC95" i="2" s="1"/>
  <c r="AI95" i="2"/>
  <c r="AW95" i="2" s="1"/>
  <c r="AJ95" i="2"/>
  <c r="AX95" i="2" s="1"/>
  <c r="AK95" i="2"/>
  <c r="AY95" i="2" s="1"/>
  <c r="AG91" i="2"/>
  <c r="AO91" i="2"/>
  <c r="BC91" i="2" s="1"/>
  <c r="AI91" i="2"/>
  <c r="AW91" i="2" s="1"/>
  <c r="AJ91" i="2"/>
  <c r="AX91" i="2" s="1"/>
  <c r="AK91" i="2"/>
  <c r="AY91" i="2" s="1"/>
  <c r="AI93" i="2"/>
  <c r="AW93" i="2" s="1"/>
  <c r="AI89" i="2"/>
  <c r="AW89" i="2" s="1"/>
  <c r="AM85" i="2"/>
  <c r="BA85" i="2" s="1"/>
  <c r="AN85" i="2"/>
  <c r="BB85" i="2" s="1"/>
  <c r="AN82" i="2"/>
  <c r="BB82" i="2" s="1"/>
  <c r="AO82" i="2"/>
  <c r="BC82" i="2" s="1"/>
  <c r="AN21" i="2"/>
  <c r="BB21" i="2" s="1"/>
  <c r="AJ21" i="2"/>
  <c r="AX21" i="2" s="1"/>
  <c r="AL21" i="2"/>
  <c r="AZ21" i="2" s="1"/>
  <c r="AJ98" i="2"/>
  <c r="AX98" i="2" s="1"/>
  <c r="AP95" i="2"/>
  <c r="BD95" i="2" s="1"/>
  <c r="AI92" i="2"/>
  <c r="AW92" i="2" s="1"/>
  <c r="AH85" i="2"/>
  <c r="AV85" i="2" s="1"/>
  <c r="AI84" i="2"/>
  <c r="AW84" i="2" s="1"/>
  <c r="AH82" i="2"/>
  <c r="AV82" i="2" s="1"/>
  <c r="AO81" i="2"/>
  <c r="BC81" i="2" s="1"/>
  <c r="AM74" i="2"/>
  <c r="BA74" i="2" s="1"/>
  <c r="AP74" i="2"/>
  <c r="BD74" i="2" s="1"/>
  <c r="AH72" i="2"/>
  <c r="AV72" i="2" s="1"/>
  <c r="AP72" i="2"/>
  <c r="BD72" i="2" s="1"/>
  <c r="AI72" i="2"/>
  <c r="AW72" i="2" s="1"/>
  <c r="AJ72" i="2"/>
  <c r="AX72" i="2" s="1"/>
  <c r="AK72" i="2"/>
  <c r="AY72" i="2" s="1"/>
  <c r="AN72" i="2"/>
  <c r="BB72" i="2" s="1"/>
  <c r="AL72" i="2"/>
  <c r="AZ72" i="2" s="1"/>
  <c r="AO72" i="2"/>
  <c r="BC72" i="2" s="1"/>
  <c r="AI59" i="2"/>
  <c r="AW59" i="2" s="1"/>
  <c r="AJ59" i="2"/>
  <c r="AX59" i="2" s="1"/>
  <c r="AK59" i="2"/>
  <c r="AY59" i="2" s="1"/>
  <c r="AM59" i="2"/>
  <c r="BA59" i="2" s="1"/>
  <c r="AL59" i="2"/>
  <c r="AZ59" i="2" s="1"/>
  <c r="AN59" i="2"/>
  <c r="BB59" i="2" s="1"/>
  <c r="AO59" i="2"/>
  <c r="BC59" i="2" s="1"/>
  <c r="AP59" i="2"/>
  <c r="BD59" i="2" s="1"/>
  <c r="AG59" i="2"/>
  <c r="AN29" i="2"/>
  <c r="BB29" i="2" s="1"/>
  <c r="AJ29" i="2"/>
  <c r="AX29" i="2" s="1"/>
  <c r="AL29" i="2"/>
  <c r="AZ29" i="2" s="1"/>
  <c r="AN99" i="2"/>
  <c r="BB99" i="2" s="1"/>
  <c r="AN95" i="2"/>
  <c r="BB95" i="2" s="1"/>
  <c r="AN91" i="2"/>
  <c r="BB91" i="2" s="1"/>
  <c r="AN87" i="2"/>
  <c r="BB87" i="2" s="1"/>
  <c r="AK80" i="2"/>
  <c r="AY80" i="2" s="1"/>
  <c r="AM79" i="2"/>
  <c r="BA79" i="2" s="1"/>
  <c r="AH74" i="2"/>
  <c r="AV74" i="2" s="1"/>
  <c r="AM73" i="2"/>
  <c r="BA73" i="2" s="1"/>
  <c r="AN65" i="2"/>
  <c r="BB65" i="2" s="1"/>
  <c r="AO65" i="2"/>
  <c r="BC65" i="2" s="1"/>
  <c r="AP65" i="2"/>
  <c r="BD65" i="2" s="1"/>
  <c r="AK65" i="2"/>
  <c r="AY65" i="2" s="1"/>
  <c r="AJ60" i="2"/>
  <c r="AX60" i="2" s="1"/>
  <c r="AL60" i="2"/>
  <c r="AZ60" i="2" s="1"/>
  <c r="AM97" i="2"/>
  <c r="BA97" i="2" s="1"/>
  <c r="AN94" i="2"/>
  <c r="BB94" i="2" s="1"/>
  <c r="AI82" i="2"/>
  <c r="AW82" i="2" s="1"/>
  <c r="AH97" i="2"/>
  <c r="AV97" i="2" s="1"/>
  <c r="AJ94" i="2"/>
  <c r="AX94" i="2" s="1"/>
  <c r="AP91" i="2"/>
  <c r="BD91" i="2" s="1"/>
  <c r="AI88" i="2"/>
  <c r="AW88" i="2" s="1"/>
  <c r="AJ86" i="2"/>
  <c r="AX86" i="2" s="1"/>
  <c r="AN83" i="2"/>
  <c r="BB83" i="2" s="1"/>
  <c r="AI74" i="2"/>
  <c r="AW74" i="2" s="1"/>
  <c r="AM99" i="2"/>
  <c r="BA99" i="2" s="1"/>
  <c r="AG98" i="2"/>
  <c r="AK97" i="2"/>
  <c r="AY97" i="2" s="1"/>
  <c r="AM95" i="2"/>
  <c r="BA95" i="2" s="1"/>
  <c r="AK93" i="2"/>
  <c r="AY93" i="2" s="1"/>
  <c r="AM91" i="2"/>
  <c r="BA91" i="2" s="1"/>
  <c r="AG90" i="2"/>
  <c r="AK89" i="2"/>
  <c r="AY89" i="2" s="1"/>
  <c r="AM87" i="2"/>
  <c r="BA87" i="2" s="1"/>
  <c r="AK85" i="2"/>
  <c r="AY85" i="2" s="1"/>
  <c r="AK83" i="2"/>
  <c r="AY83" i="2" s="1"/>
  <c r="AG82" i="2"/>
  <c r="AI79" i="2"/>
  <c r="AW79" i="2" s="1"/>
  <c r="AM78" i="2"/>
  <c r="BA78" i="2" s="1"/>
  <c r="AJ65" i="2"/>
  <c r="AX65" i="2" s="1"/>
  <c r="AL81" i="2"/>
  <c r="AZ81" i="2" s="1"/>
  <c r="AM81" i="2"/>
  <c r="BA81" i="2" s="1"/>
  <c r="AI64" i="2"/>
  <c r="AW64" i="2" s="1"/>
  <c r="AJ64" i="2"/>
  <c r="AX64" i="2" s="1"/>
  <c r="AL64" i="2"/>
  <c r="AZ64" i="2" s="1"/>
  <c r="AP64" i="2"/>
  <c r="BD64" i="2" s="1"/>
  <c r="AI97" i="2"/>
  <c r="AW97" i="2" s="1"/>
  <c r="AM84" i="2"/>
  <c r="BA84" i="2" s="1"/>
  <c r="AG84" i="2"/>
  <c r="AO84" i="2"/>
  <c r="BC84" i="2" s="1"/>
  <c r="AH84" i="2"/>
  <c r="AV84" i="2" s="1"/>
  <c r="AP84" i="2"/>
  <c r="BD84" i="2" s="1"/>
  <c r="AP99" i="2"/>
  <c r="BD99" i="2" s="1"/>
  <c r="AI96" i="2"/>
  <c r="AW96" i="2" s="1"/>
  <c r="AP87" i="2"/>
  <c r="BD87" i="2" s="1"/>
  <c r="AL99" i="2"/>
  <c r="AZ99" i="2" s="1"/>
  <c r="AI98" i="2"/>
  <c r="AW98" i="2" s="1"/>
  <c r="AK98" i="2"/>
  <c r="AY98" i="2" s="1"/>
  <c r="AL98" i="2"/>
  <c r="AZ98" i="2" s="1"/>
  <c r="AM98" i="2"/>
  <c r="BA98" i="2" s="1"/>
  <c r="AL95" i="2"/>
  <c r="AZ95" i="2" s="1"/>
  <c r="AI94" i="2"/>
  <c r="AW94" i="2" s="1"/>
  <c r="AK94" i="2"/>
  <c r="AY94" i="2" s="1"/>
  <c r="AL94" i="2"/>
  <c r="AZ94" i="2" s="1"/>
  <c r="AM94" i="2"/>
  <c r="BA94" i="2" s="1"/>
  <c r="AL91" i="2"/>
  <c r="AZ91" i="2" s="1"/>
  <c r="AI90" i="2"/>
  <c r="AW90" i="2" s="1"/>
  <c r="AK90" i="2"/>
  <c r="AY90" i="2" s="1"/>
  <c r="AL90" i="2"/>
  <c r="AZ90" i="2" s="1"/>
  <c r="AM90" i="2"/>
  <c r="BA90" i="2" s="1"/>
  <c r="AI86" i="2"/>
  <c r="AW86" i="2" s="1"/>
  <c r="AK86" i="2"/>
  <c r="AY86" i="2" s="1"/>
  <c r="AL86" i="2"/>
  <c r="AZ86" i="2" s="1"/>
  <c r="AM86" i="2"/>
  <c r="BA86" i="2" s="1"/>
  <c r="AN84" i="2"/>
  <c r="BB84" i="2" s="1"/>
  <c r="AK81" i="2"/>
  <c r="AY81" i="2" s="1"/>
  <c r="AI78" i="2"/>
  <c r="AW78" i="2" s="1"/>
  <c r="AK77" i="2"/>
  <c r="AY77" i="2" s="1"/>
  <c r="AO77" i="2"/>
  <c r="BC77" i="2" s="1"/>
  <c r="AK75" i="2"/>
  <c r="AY75" i="2" s="1"/>
  <c r="AM75" i="2"/>
  <c r="BA75" i="2" s="1"/>
  <c r="AG75" i="2"/>
  <c r="AN75" i="2"/>
  <c r="BB75" i="2" s="1"/>
  <c r="AO75" i="2"/>
  <c r="BC75" i="2" s="1"/>
  <c r="AG87" i="2"/>
  <c r="AO87" i="2"/>
  <c r="BC87" i="2" s="1"/>
  <c r="AI87" i="2"/>
  <c r="AW87" i="2" s="1"/>
  <c r="AJ87" i="2"/>
  <c r="AX87" i="2" s="1"/>
  <c r="AK87" i="2"/>
  <c r="AY87" i="2" s="1"/>
  <c r="AH76" i="2"/>
  <c r="AV76" i="2" s="1"/>
  <c r="AP76" i="2"/>
  <c r="BD76" i="2" s="1"/>
  <c r="AI76" i="2"/>
  <c r="AW76" i="2" s="1"/>
  <c r="AJ76" i="2"/>
  <c r="AX76" i="2" s="1"/>
  <c r="AK76" i="2"/>
  <c r="AY76" i="2" s="1"/>
  <c r="AN76" i="2"/>
  <c r="BB76" i="2" s="1"/>
  <c r="AG76" i="2"/>
  <c r="AL76" i="2"/>
  <c r="AZ76" i="2" s="1"/>
  <c r="AH62" i="2"/>
  <c r="AV62" i="2" s="1"/>
  <c r="AI62" i="2"/>
  <c r="AW62" i="2" s="1"/>
  <c r="AJ62" i="2"/>
  <c r="AX62" i="2" s="1"/>
  <c r="AL62" i="2"/>
  <c r="AZ62" i="2" s="1"/>
  <c r="AM62" i="2"/>
  <c r="BA62" i="2" s="1"/>
  <c r="AP62" i="2"/>
  <c r="BD62" i="2" s="1"/>
  <c r="AM89" i="2"/>
  <c r="BA89" i="2" s="1"/>
  <c r="AN89" i="2"/>
  <c r="BB89" i="2" s="1"/>
  <c r="AH99" i="2"/>
  <c r="AV99" i="2" s="1"/>
  <c r="AH95" i="2"/>
  <c r="AV95" i="2" s="1"/>
  <c r="AL84" i="2"/>
  <c r="AZ84" i="2" s="1"/>
  <c r="AM96" i="2"/>
  <c r="BA96" i="2" s="1"/>
  <c r="AG96" i="2"/>
  <c r="AO96" i="2"/>
  <c r="BC96" i="2" s="1"/>
  <c r="AH96" i="2"/>
  <c r="AV96" i="2" s="1"/>
  <c r="AP96" i="2"/>
  <c r="BD96" i="2" s="1"/>
  <c r="AM93" i="2"/>
  <c r="BA93" i="2" s="1"/>
  <c r="AM92" i="2"/>
  <c r="BA92" i="2" s="1"/>
  <c r="AG92" i="2"/>
  <c r="AO92" i="2"/>
  <c r="BC92" i="2" s="1"/>
  <c r="AH92" i="2"/>
  <c r="AV92" i="2" s="1"/>
  <c r="AP92" i="2"/>
  <c r="BD92" i="2" s="1"/>
  <c r="AM88" i="2"/>
  <c r="BA88" i="2" s="1"/>
  <c r="AG88" i="2"/>
  <c r="AO88" i="2"/>
  <c r="BC88" i="2" s="1"/>
  <c r="AH88" i="2"/>
  <c r="AV88" i="2" s="1"/>
  <c r="AP88" i="2"/>
  <c r="BD88" i="2" s="1"/>
  <c r="AI85" i="2"/>
  <c r="AW85" i="2" s="1"/>
  <c r="AP97" i="2"/>
  <c r="BD97" i="2" s="1"/>
  <c r="AL96" i="2"/>
  <c r="AZ96" i="2" s="1"/>
  <c r="AP93" i="2"/>
  <c r="BD93" i="2" s="1"/>
  <c r="AL92" i="2"/>
  <c r="AZ92" i="2" s="1"/>
  <c r="AH91" i="2"/>
  <c r="AV91" i="2" s="1"/>
  <c r="AP89" i="2"/>
  <c r="BD89" i="2" s="1"/>
  <c r="AL88" i="2"/>
  <c r="AZ88" i="2" s="1"/>
  <c r="AH87" i="2"/>
  <c r="AV87" i="2" s="1"/>
  <c r="AP85" i="2"/>
  <c r="BD85" i="2" s="1"/>
  <c r="AI81" i="2"/>
  <c r="AW81" i="2" s="1"/>
  <c r="AH80" i="2"/>
  <c r="AV80" i="2" s="1"/>
  <c r="AP80" i="2"/>
  <c r="BD80" i="2" s="1"/>
  <c r="AJ80" i="2"/>
  <c r="AX80" i="2" s="1"/>
  <c r="AI80" i="2"/>
  <c r="AW80" i="2" s="1"/>
  <c r="AL80" i="2"/>
  <c r="AZ80" i="2" s="1"/>
  <c r="AM80" i="2"/>
  <c r="BA80" i="2" s="1"/>
  <c r="AN80" i="2"/>
  <c r="BB80" i="2" s="1"/>
  <c r="AK79" i="2"/>
  <c r="AY79" i="2" s="1"/>
  <c r="AN79" i="2"/>
  <c r="BB79" i="2" s="1"/>
  <c r="AO79" i="2"/>
  <c r="BC79" i="2" s="1"/>
  <c r="AM76" i="2"/>
  <c r="BA76" i="2" s="1"/>
  <c r="AJ73" i="2"/>
  <c r="AX73" i="2" s="1"/>
  <c r="AK73" i="2"/>
  <c r="AY73" i="2" s="1"/>
  <c r="AM68" i="2"/>
  <c r="BA68" i="2" s="1"/>
  <c r="AN64" i="2"/>
  <c r="BB64" i="2" s="1"/>
  <c r="AH61" i="2"/>
  <c r="AV61" i="2" s="1"/>
  <c r="AJ61" i="2"/>
  <c r="AX61" i="2" s="1"/>
  <c r="AK61" i="2"/>
  <c r="AY61" i="2" s="1"/>
  <c r="AL61" i="2"/>
  <c r="AZ61" i="2" s="1"/>
  <c r="AP98" i="2"/>
  <c r="BD98" i="2" s="1"/>
  <c r="AL97" i="2"/>
  <c r="AZ97" i="2" s="1"/>
  <c r="AK96" i="2"/>
  <c r="AY96" i="2" s="1"/>
  <c r="AP94" i="2"/>
  <c r="BD94" i="2" s="1"/>
  <c r="AL93" i="2"/>
  <c r="AZ93" i="2" s="1"/>
  <c r="AK92" i="2"/>
  <c r="AY92" i="2" s="1"/>
  <c r="AP90" i="2"/>
  <c r="BD90" i="2" s="1"/>
  <c r="AL89" i="2"/>
  <c r="AZ89" i="2" s="1"/>
  <c r="AK88" i="2"/>
  <c r="AY88" i="2" s="1"/>
  <c r="AP86" i="2"/>
  <c r="BD86" i="2" s="1"/>
  <c r="AL85" i="2"/>
  <c r="AZ85" i="2" s="1"/>
  <c r="AK84" i="2"/>
  <c r="AY84" i="2" s="1"/>
  <c r="AJ83" i="2"/>
  <c r="AX83" i="2" s="1"/>
  <c r="AM83" i="2"/>
  <c r="BA83" i="2" s="1"/>
  <c r="AO83" i="2"/>
  <c r="BC83" i="2" s="1"/>
  <c r="AG83" i="2"/>
  <c r="AP83" i="2"/>
  <c r="BD83" i="2" s="1"/>
  <c r="AH83" i="2"/>
  <c r="AV83" i="2" s="1"/>
  <c r="AM82" i="2"/>
  <c r="BA82" i="2" s="1"/>
  <c r="AH81" i="2"/>
  <c r="AV81" i="2" s="1"/>
  <c r="AO78" i="2"/>
  <c r="BC78" i="2" s="1"/>
  <c r="AP78" i="2"/>
  <c r="BD78" i="2" s="1"/>
  <c r="AJ77" i="2"/>
  <c r="AX77" i="2" s="1"/>
  <c r="AM72" i="2"/>
  <c r="BA72" i="2" s="1"/>
  <c r="AG71" i="2"/>
  <c r="AI66" i="2"/>
  <c r="AW66" i="2" s="1"/>
  <c r="AJ66" i="2"/>
  <c r="AX66" i="2" s="1"/>
  <c r="AL66" i="2"/>
  <c r="AZ66" i="2" s="1"/>
  <c r="AP66" i="2"/>
  <c r="BD66" i="2" s="1"/>
  <c r="AM66" i="2"/>
  <c r="BA66" i="2" s="1"/>
  <c r="AN66" i="2"/>
  <c r="BB66" i="2" s="1"/>
  <c r="AM64" i="2"/>
  <c r="BA64" i="2" s="1"/>
  <c r="AN62" i="2"/>
  <c r="BB62" i="2" s="1"/>
  <c r="AJ56" i="2"/>
  <c r="AX56" i="2" s="1"/>
  <c r="AL56" i="2"/>
  <c r="AZ56" i="2" s="1"/>
  <c r="AM56" i="2"/>
  <c r="BA56" i="2" s="1"/>
  <c r="AO97" i="2"/>
  <c r="BC97" i="2" s="1"/>
  <c r="AG97" i="2"/>
  <c r="AO93" i="2"/>
  <c r="BC93" i="2" s="1"/>
  <c r="AG93" i="2"/>
  <c r="AO89" i="2"/>
  <c r="BC89" i="2" s="1"/>
  <c r="AG89" i="2"/>
  <c r="AO85" i="2"/>
  <c r="BC85" i="2" s="1"/>
  <c r="AG85" i="2"/>
  <c r="AP82" i="2"/>
  <c r="BD82" i="2" s="1"/>
  <c r="AJ79" i="2"/>
  <c r="AX79" i="2" s="1"/>
  <c r="AL79" i="2"/>
  <c r="AZ79" i="2" s="1"/>
  <c r="AH79" i="2"/>
  <c r="AV79" i="2" s="1"/>
  <c r="AP79" i="2"/>
  <c r="BD79" i="2" s="1"/>
  <c r="AN77" i="2"/>
  <c r="BB77" i="2" s="1"/>
  <c r="AH77" i="2"/>
  <c r="AV77" i="2" s="1"/>
  <c r="AP77" i="2"/>
  <c r="BD77" i="2" s="1"/>
  <c r="AI77" i="2"/>
  <c r="AW77" i="2" s="1"/>
  <c r="AL77" i="2"/>
  <c r="AZ77" i="2" s="1"/>
  <c r="AK69" i="2"/>
  <c r="AY69" i="2" s="1"/>
  <c r="AJ63" i="2"/>
  <c r="AX63" i="2" s="1"/>
  <c r="AM52" i="2"/>
  <c r="BA52" i="2" s="1"/>
  <c r="AJ52" i="2"/>
  <c r="AX52" i="2" s="1"/>
  <c r="AL52" i="2"/>
  <c r="AZ52" i="2" s="1"/>
  <c r="AL51" i="2"/>
  <c r="AZ51" i="2" s="1"/>
  <c r="AN97" i="2"/>
  <c r="BB97" i="2" s="1"/>
  <c r="AN93" i="2"/>
  <c r="BB93" i="2" s="1"/>
  <c r="AN81" i="2"/>
  <c r="BB81" i="2" s="1"/>
  <c r="AL78" i="2"/>
  <c r="AZ78" i="2" s="1"/>
  <c r="AN78" i="2"/>
  <c r="BB78" i="2" s="1"/>
  <c r="AJ78" i="2"/>
  <c r="AX78" i="2" s="1"/>
  <c r="AL74" i="2"/>
  <c r="AZ74" i="2" s="1"/>
  <c r="AJ71" i="2"/>
  <c r="AX71" i="2" s="1"/>
  <c r="AK71" i="2"/>
  <c r="AY71" i="2" s="1"/>
  <c r="AL71" i="2"/>
  <c r="AZ71" i="2" s="1"/>
  <c r="AM71" i="2"/>
  <c r="BA71" i="2" s="1"/>
  <c r="AH71" i="2"/>
  <c r="AV71" i="2" s="1"/>
  <c r="AP71" i="2"/>
  <c r="BD71" i="2" s="1"/>
  <c r="AI70" i="2"/>
  <c r="AW70" i="2" s="1"/>
  <c r="AJ70" i="2"/>
  <c r="AX70" i="2" s="1"/>
  <c r="AL70" i="2"/>
  <c r="AZ70" i="2" s="1"/>
  <c r="AP70" i="2"/>
  <c r="BD70" i="2" s="1"/>
  <c r="AN68" i="2"/>
  <c r="BB68" i="2" s="1"/>
  <c r="AP61" i="2"/>
  <c r="BD61" i="2" s="1"/>
  <c r="AL82" i="2"/>
  <c r="AZ82" i="2" s="1"/>
  <c r="AN69" i="2"/>
  <c r="BB69" i="2" s="1"/>
  <c r="AP69" i="2"/>
  <c r="BD69" i="2" s="1"/>
  <c r="AK67" i="2"/>
  <c r="AY67" i="2" s="1"/>
  <c r="AM60" i="2"/>
  <c r="BA60" i="2" s="1"/>
  <c r="AM58" i="2"/>
  <c r="BA58" i="2" s="1"/>
  <c r="AH58" i="2"/>
  <c r="AV58" i="2" s="1"/>
  <c r="AI58" i="2"/>
  <c r="AW58" i="2" s="1"/>
  <c r="AJ58" i="2"/>
  <c r="AX58" i="2" s="1"/>
  <c r="AN58" i="2"/>
  <c r="BB58" i="2" s="1"/>
  <c r="AP58" i="2"/>
  <c r="BD58" i="2" s="1"/>
  <c r="AJ69" i="2"/>
  <c r="AX69" i="2" s="1"/>
  <c r="AI68" i="2"/>
  <c r="AW68" i="2" s="1"/>
  <c r="AJ68" i="2"/>
  <c r="AX68" i="2" s="1"/>
  <c r="AL68" i="2"/>
  <c r="AZ68" i="2" s="1"/>
  <c r="AP68" i="2"/>
  <c r="BD68" i="2" s="1"/>
  <c r="AK82" i="2"/>
  <c r="AY82" i="2" s="1"/>
  <c r="AJ81" i="2"/>
  <c r="AX81" i="2" s="1"/>
  <c r="AK78" i="2"/>
  <c r="AY78" i="2" s="1"/>
  <c r="AN73" i="2"/>
  <c r="BB73" i="2" s="1"/>
  <c r="AG73" i="2"/>
  <c r="AO73" i="2"/>
  <c r="BC73" i="2" s="1"/>
  <c r="AH73" i="2"/>
  <c r="AV73" i="2" s="1"/>
  <c r="AP73" i="2"/>
  <c r="BD73" i="2" s="1"/>
  <c r="AI73" i="2"/>
  <c r="AW73" i="2" s="1"/>
  <c r="AL73" i="2"/>
  <c r="AZ73" i="2" s="1"/>
  <c r="AN67" i="2"/>
  <c r="BB67" i="2" s="1"/>
  <c r="AP67" i="2"/>
  <c r="BD67" i="2" s="1"/>
  <c r="AH53" i="2"/>
  <c r="AV53" i="2" s="1"/>
  <c r="AJ53" i="2"/>
  <c r="AX53" i="2" s="1"/>
  <c r="AP53" i="2"/>
  <c r="BD53" i="2" s="1"/>
  <c r="AP75" i="2"/>
  <c r="BD75" i="2" s="1"/>
  <c r="AH75" i="2"/>
  <c r="AV75" i="2" s="1"/>
  <c r="AJ74" i="2"/>
  <c r="AX74" i="2" s="1"/>
  <c r="AK70" i="2"/>
  <c r="AY70" i="2" s="1"/>
  <c r="AG70" i="2"/>
  <c r="AO70" i="2"/>
  <c r="BC70" i="2" s="1"/>
  <c r="AG68" i="2"/>
  <c r="AO68" i="2"/>
  <c r="BC68" i="2" s="1"/>
  <c r="AK68" i="2"/>
  <c r="AY68" i="2" s="1"/>
  <c r="AK66" i="2"/>
  <c r="AY66" i="2" s="1"/>
  <c r="AG66" i="2"/>
  <c r="AO66" i="2"/>
  <c r="BC66" i="2" s="1"/>
  <c r="AG64" i="2"/>
  <c r="AO64" i="2"/>
  <c r="BC64" i="2" s="1"/>
  <c r="AK64" i="2"/>
  <c r="AY64" i="2" s="1"/>
  <c r="AK62" i="2"/>
  <c r="AY62" i="2" s="1"/>
  <c r="AK58" i="2"/>
  <c r="AY58" i="2" s="1"/>
  <c r="AL57" i="2"/>
  <c r="AZ57" i="2" s="1"/>
  <c r="AG57" i="2"/>
  <c r="AO57" i="2"/>
  <c r="BC57" i="2" s="1"/>
  <c r="AN43" i="2"/>
  <c r="BB43" i="2" s="1"/>
  <c r="AM41" i="2"/>
  <c r="BA41" i="2" s="1"/>
  <c r="AO74" i="2"/>
  <c r="BC74" i="2" s="1"/>
  <c r="AG74" i="2"/>
  <c r="AM69" i="2"/>
  <c r="BA69" i="2" s="1"/>
  <c r="AI69" i="2"/>
  <c r="AW69" i="2" s="1"/>
  <c r="AI67" i="2"/>
  <c r="AW67" i="2" s="1"/>
  <c r="AM67" i="2"/>
  <c r="BA67" i="2" s="1"/>
  <c r="AM65" i="2"/>
  <c r="BA65" i="2" s="1"/>
  <c r="AP63" i="2"/>
  <c r="BD63" i="2" s="1"/>
  <c r="AI63" i="2"/>
  <c r="AW63" i="2" s="1"/>
  <c r="AM63" i="2"/>
  <c r="BA63" i="2" s="1"/>
  <c r="AN61" i="2"/>
  <c r="BB61" i="2" s="1"/>
  <c r="AG61" i="2"/>
  <c r="AO61" i="2"/>
  <c r="BC61" i="2" s="1"/>
  <c r="AN55" i="2"/>
  <c r="BB55" i="2" s="1"/>
  <c r="AN54" i="2"/>
  <c r="BB54" i="2" s="1"/>
  <c r="AK53" i="2"/>
  <c r="AY53" i="2" s="1"/>
  <c r="AL53" i="2"/>
  <c r="AZ53" i="2" s="1"/>
  <c r="AG53" i="2"/>
  <c r="AO53" i="2"/>
  <c r="BC53" i="2" s="1"/>
  <c r="AN51" i="2"/>
  <c r="BB51" i="2" s="1"/>
  <c r="AL75" i="2"/>
  <c r="AZ75" i="2" s="1"/>
  <c r="AN74" i="2"/>
  <c r="BB74" i="2" s="1"/>
  <c r="AO69" i="2"/>
  <c r="BC69" i="2" s="1"/>
  <c r="AO67" i="2"/>
  <c r="BC67" i="2" s="1"/>
  <c r="AI65" i="2"/>
  <c r="AW65" i="2" s="1"/>
  <c r="AO63" i="2"/>
  <c r="BC63" i="2" s="1"/>
  <c r="AG60" i="2"/>
  <c r="AO60" i="2"/>
  <c r="BC60" i="2" s="1"/>
  <c r="AH60" i="2"/>
  <c r="AV60" i="2" s="1"/>
  <c r="AP60" i="2"/>
  <c r="BD60" i="2" s="1"/>
  <c r="AI60" i="2"/>
  <c r="AW60" i="2" s="1"/>
  <c r="AK60" i="2"/>
  <c r="AY60" i="2" s="1"/>
  <c r="AN53" i="2"/>
  <c r="BB53" i="2" s="1"/>
  <c r="AG49" i="2"/>
  <c r="AK49" i="2"/>
  <c r="AY49" i="2" s="1"/>
  <c r="AL49" i="2"/>
  <c r="AZ49" i="2" s="1"/>
  <c r="AM49" i="2"/>
  <c r="BA49" i="2" s="1"/>
  <c r="AN49" i="2"/>
  <c r="BB49" i="2" s="1"/>
  <c r="AO49" i="2"/>
  <c r="BC49" i="2" s="1"/>
  <c r="AH49" i="2"/>
  <c r="AV49" i="2" s="1"/>
  <c r="AI47" i="2"/>
  <c r="AW47" i="2" s="1"/>
  <c r="AK47" i="2"/>
  <c r="AY47" i="2" s="1"/>
  <c r="AL47" i="2"/>
  <c r="AZ47" i="2" s="1"/>
  <c r="AM47" i="2"/>
  <c r="BA47" i="2" s="1"/>
  <c r="AG47" i="2"/>
  <c r="AO47" i="2"/>
  <c r="BC47" i="2" s="1"/>
  <c r="AH47" i="2"/>
  <c r="AV47" i="2" s="1"/>
  <c r="AJ47" i="2"/>
  <c r="AX47" i="2" s="1"/>
  <c r="AN47" i="2"/>
  <c r="BB47" i="2" s="1"/>
  <c r="AP47" i="2"/>
  <c r="BD47" i="2" s="1"/>
  <c r="AM61" i="2"/>
  <c r="BA61" i="2" s="1"/>
  <c r="AG55" i="2"/>
  <c r="AO55" i="2"/>
  <c r="BC55" i="2" s="1"/>
  <c r="AH55" i="2"/>
  <c r="AV55" i="2" s="1"/>
  <c r="AP55" i="2"/>
  <c r="BD55" i="2" s="1"/>
  <c r="AI55" i="2"/>
  <c r="AW55" i="2" s="1"/>
  <c r="AJ55" i="2"/>
  <c r="AX55" i="2" s="1"/>
  <c r="AK55" i="2"/>
  <c r="AY55" i="2" s="1"/>
  <c r="AM55" i="2"/>
  <c r="BA55" i="2" s="1"/>
  <c r="AI54" i="2"/>
  <c r="AW54" i="2" s="1"/>
  <c r="AJ54" i="2"/>
  <c r="AX54" i="2" s="1"/>
  <c r="AM54" i="2"/>
  <c r="BA54" i="2" s="1"/>
  <c r="AM53" i="2"/>
  <c r="BA53" i="2" s="1"/>
  <c r="AG51" i="2"/>
  <c r="AO51" i="2"/>
  <c r="BC51" i="2" s="1"/>
  <c r="AH51" i="2"/>
  <c r="AV51" i="2" s="1"/>
  <c r="AP51" i="2"/>
  <c r="BD51" i="2" s="1"/>
  <c r="AI51" i="2"/>
  <c r="AW51" i="2" s="1"/>
  <c r="AJ51" i="2"/>
  <c r="AX51" i="2" s="1"/>
  <c r="AK51" i="2"/>
  <c r="AY51" i="2" s="1"/>
  <c r="AM51" i="2"/>
  <c r="BA51" i="2" s="1"/>
  <c r="AI50" i="2"/>
  <c r="AW50" i="2" s="1"/>
  <c r="AJ50" i="2"/>
  <c r="AX50" i="2" s="1"/>
  <c r="AM50" i="2"/>
  <c r="BA50" i="2" s="1"/>
  <c r="AJ39" i="2"/>
  <c r="AX39" i="2" s="1"/>
  <c r="AN39" i="2"/>
  <c r="BB39" i="2" s="1"/>
  <c r="AH39" i="2"/>
  <c r="AV39" i="2" s="1"/>
  <c r="AH70" i="2"/>
  <c r="AV70" i="2" s="1"/>
  <c r="AL69" i="2"/>
  <c r="AZ69" i="2" s="1"/>
  <c r="AH68" i="2"/>
  <c r="AV68" i="2" s="1"/>
  <c r="AL67" i="2"/>
  <c r="AZ67" i="2" s="1"/>
  <c r="AH66" i="2"/>
  <c r="AV66" i="2" s="1"/>
  <c r="AL65" i="2"/>
  <c r="AZ65" i="2" s="1"/>
  <c r="AH64" i="2"/>
  <c r="AV64" i="2" s="1"/>
  <c r="AL63" i="2"/>
  <c r="AZ63" i="2" s="1"/>
  <c r="AN56" i="2"/>
  <c r="BB56" i="2" s="1"/>
  <c r="AK54" i="2"/>
  <c r="AY54" i="2" s="1"/>
  <c r="AI53" i="2"/>
  <c r="AW53" i="2" s="1"/>
  <c r="AN52" i="2"/>
  <c r="BB52" i="2" s="1"/>
  <c r="AK50" i="2"/>
  <c r="AY50" i="2" s="1"/>
  <c r="AJ45" i="2"/>
  <c r="AX45" i="2" s="1"/>
  <c r="AH43" i="2"/>
  <c r="AV43" i="2" s="1"/>
  <c r="AJ41" i="2"/>
  <c r="AX41" i="2" s="1"/>
  <c r="AP39" i="2"/>
  <c r="BD39" i="2" s="1"/>
  <c r="AN37" i="2"/>
  <c r="BB37" i="2" s="1"/>
  <c r="AJ37" i="2"/>
  <c r="AX37" i="2" s="1"/>
  <c r="AL37" i="2"/>
  <c r="AZ37" i="2" s="1"/>
  <c r="AJ31" i="2"/>
  <c r="AX31" i="2" s="1"/>
  <c r="AN31" i="2"/>
  <c r="BB31" i="2" s="1"/>
  <c r="AH31" i="2"/>
  <c r="AV31" i="2" s="1"/>
  <c r="AJ23" i="2"/>
  <c r="AX23" i="2" s="1"/>
  <c r="AN23" i="2"/>
  <c r="BB23" i="2" s="1"/>
  <c r="AH23" i="2"/>
  <c r="AV23" i="2" s="1"/>
  <c r="AO62" i="2"/>
  <c r="BC62" i="2" s="1"/>
  <c r="AG62" i="2"/>
  <c r="AI61" i="2"/>
  <c r="AW61" i="2" s="1"/>
  <c r="AO58" i="2"/>
  <c r="BC58" i="2" s="1"/>
  <c r="AG58" i="2"/>
  <c r="AI57" i="2"/>
  <c r="AW57" i="2" s="1"/>
  <c r="AK56" i="2"/>
  <c r="AY56" i="2" s="1"/>
  <c r="AO54" i="2"/>
  <c r="BC54" i="2" s="1"/>
  <c r="AG54" i="2"/>
  <c r="AK52" i="2"/>
  <c r="AY52" i="2" s="1"/>
  <c r="AO50" i="2"/>
  <c r="BC50" i="2" s="1"/>
  <c r="AG50" i="2"/>
  <c r="AP48" i="2"/>
  <c r="BD48" i="2" s="1"/>
  <c r="AK46" i="2"/>
  <c r="AY46" i="2" s="1"/>
  <c r="AM46" i="2"/>
  <c r="BA46" i="2" s="1"/>
  <c r="AN46" i="2"/>
  <c r="BB46" i="2" s="1"/>
  <c r="AG44" i="2"/>
  <c r="AO44" i="2"/>
  <c r="BC44" i="2" s="1"/>
  <c r="AI44" i="2"/>
  <c r="AW44" i="2" s="1"/>
  <c r="AJ44" i="2"/>
  <c r="AX44" i="2" s="1"/>
  <c r="AK44" i="2"/>
  <c r="AY44" i="2" s="1"/>
  <c r="AM44" i="2"/>
  <c r="BA44" i="2" s="1"/>
  <c r="AL34" i="2"/>
  <c r="AZ34" i="2" s="1"/>
  <c r="AH34" i="2"/>
  <c r="AV34" i="2" s="1"/>
  <c r="AP34" i="2"/>
  <c r="BD34" i="2" s="1"/>
  <c r="AI30" i="2"/>
  <c r="AW30" i="2" s="1"/>
  <c r="AL26" i="2"/>
  <c r="AZ26" i="2" s="1"/>
  <c r="AH26" i="2"/>
  <c r="AV26" i="2" s="1"/>
  <c r="AP26" i="2"/>
  <c r="BD26" i="2" s="1"/>
  <c r="AI56" i="2"/>
  <c r="AW56" i="2" s="1"/>
  <c r="AI52" i="2"/>
  <c r="AW52" i="2" s="1"/>
  <c r="AI49" i="2"/>
  <c r="AW49" i="2" s="1"/>
  <c r="AO46" i="2"/>
  <c r="BC46" i="2" s="1"/>
  <c r="AN45" i="2"/>
  <c r="BB45" i="2" s="1"/>
  <c r="AG41" i="2"/>
  <c r="AG36" i="2"/>
  <c r="AO36" i="2"/>
  <c r="BC36" i="2" s="1"/>
  <c r="AH36" i="2"/>
  <c r="AV36" i="2" s="1"/>
  <c r="AP36" i="2"/>
  <c r="BD36" i="2" s="1"/>
  <c r="AI36" i="2"/>
  <c r="AW36" i="2" s="1"/>
  <c r="AJ36" i="2"/>
  <c r="AX36" i="2" s="1"/>
  <c r="AK36" i="2"/>
  <c r="AY36" i="2" s="1"/>
  <c r="AL36" i="2"/>
  <c r="AZ36" i="2" s="1"/>
  <c r="AM36" i="2"/>
  <c r="BA36" i="2" s="1"/>
  <c r="AO28" i="2"/>
  <c r="BC28" i="2" s="1"/>
  <c r="AH28" i="2"/>
  <c r="AV28" i="2" s="1"/>
  <c r="AP28" i="2"/>
  <c r="BD28" i="2" s="1"/>
  <c r="AI28" i="2"/>
  <c r="AW28" i="2" s="1"/>
  <c r="AJ28" i="2"/>
  <c r="AX28" i="2" s="1"/>
  <c r="AK28" i="2"/>
  <c r="AY28" i="2" s="1"/>
  <c r="AL28" i="2"/>
  <c r="AZ28" i="2" s="1"/>
  <c r="AM28" i="2"/>
  <c r="BA28" i="2" s="1"/>
  <c r="AN26" i="2"/>
  <c r="BB26" i="2" s="1"/>
  <c r="AL58" i="2"/>
  <c r="AZ58" i="2" s="1"/>
  <c r="AP56" i="2"/>
  <c r="BD56" i="2" s="1"/>
  <c r="AH56" i="2"/>
  <c r="AV56" i="2" s="1"/>
  <c r="AL54" i="2"/>
  <c r="AZ54" i="2" s="1"/>
  <c r="AP52" i="2"/>
  <c r="BD52" i="2" s="1"/>
  <c r="AH52" i="2"/>
  <c r="AV52" i="2" s="1"/>
  <c r="AL50" i="2"/>
  <c r="AZ50" i="2" s="1"/>
  <c r="AG46" i="2"/>
  <c r="AL45" i="2"/>
  <c r="AZ45" i="2" s="1"/>
  <c r="AI43" i="2"/>
  <c r="AW43" i="2" s="1"/>
  <c r="AK43" i="2"/>
  <c r="AY43" i="2" s="1"/>
  <c r="AL43" i="2"/>
  <c r="AZ43" i="2" s="1"/>
  <c r="AM43" i="2"/>
  <c r="BA43" i="2" s="1"/>
  <c r="AG43" i="2"/>
  <c r="AO43" i="2"/>
  <c r="BC43" i="2" s="1"/>
  <c r="AL42" i="2"/>
  <c r="AZ42" i="2" s="1"/>
  <c r="AI39" i="2"/>
  <c r="AW39" i="2" s="1"/>
  <c r="AN33" i="2"/>
  <c r="BB33" i="2" s="1"/>
  <c r="AJ33" i="2"/>
  <c r="AX33" i="2" s="1"/>
  <c r="AI31" i="2"/>
  <c r="AW31" i="2" s="1"/>
  <c r="AG28" i="2"/>
  <c r="AJ26" i="2"/>
  <c r="AX26" i="2" s="1"/>
  <c r="AN25" i="2"/>
  <c r="BB25" i="2" s="1"/>
  <c r="AJ25" i="2"/>
  <c r="AX25" i="2" s="1"/>
  <c r="AI23" i="2"/>
  <c r="AW23" i="2" s="1"/>
  <c r="AO56" i="2"/>
  <c r="BC56" i="2" s="1"/>
  <c r="AG56" i="2"/>
  <c r="AO52" i="2"/>
  <c r="BC52" i="2" s="1"/>
  <c r="AG52" i="2"/>
  <c r="AG48" i="2"/>
  <c r="AO48" i="2"/>
  <c r="BC48" i="2" s="1"/>
  <c r="AI48" i="2"/>
  <c r="AW48" i="2" s="1"/>
  <c r="AJ48" i="2"/>
  <c r="AX48" i="2" s="1"/>
  <c r="AM48" i="2"/>
  <c r="BA48" i="2" s="1"/>
  <c r="AP44" i="2"/>
  <c r="BD44" i="2" s="1"/>
  <c r="AK42" i="2"/>
  <c r="AY42" i="2" s="1"/>
  <c r="AM42" i="2"/>
  <c r="BA42" i="2" s="1"/>
  <c r="AN42" i="2"/>
  <c r="BB42" i="2" s="1"/>
  <c r="AL38" i="2"/>
  <c r="AZ38" i="2" s="1"/>
  <c r="AH38" i="2"/>
  <c r="AV38" i="2" s="1"/>
  <c r="AP38" i="2"/>
  <c r="BD38" i="2" s="1"/>
  <c r="AL30" i="2"/>
  <c r="AZ30" i="2" s="1"/>
  <c r="AH30" i="2"/>
  <c r="AV30" i="2" s="1"/>
  <c r="AP30" i="2"/>
  <c r="BD30" i="2" s="1"/>
  <c r="AK26" i="2"/>
  <c r="AY26" i="2" s="1"/>
  <c r="AL22" i="2"/>
  <c r="AZ22" i="2" s="1"/>
  <c r="AH22" i="2"/>
  <c r="AV22" i="2" s="1"/>
  <c r="AP22" i="2"/>
  <c r="BD22" i="2" s="1"/>
  <c r="AK48" i="2"/>
  <c r="AY48" i="2" s="1"/>
  <c r="AM45" i="2"/>
  <c r="BA45" i="2" s="1"/>
  <c r="AO45" i="2"/>
  <c r="BC45" i="2" s="1"/>
  <c r="AH45" i="2"/>
  <c r="AV45" i="2" s="1"/>
  <c r="AP45" i="2"/>
  <c r="BD45" i="2" s="1"/>
  <c r="AK45" i="2"/>
  <c r="AY45" i="2" s="1"/>
  <c r="AM37" i="2"/>
  <c r="BA37" i="2" s="1"/>
  <c r="AJ35" i="2"/>
  <c r="AX35" i="2" s="1"/>
  <c r="AN35" i="2"/>
  <c r="BB35" i="2" s="1"/>
  <c r="AU34" i="2"/>
  <c r="AM29" i="2"/>
  <c r="BA29" i="2" s="1"/>
  <c r="AJ27" i="2"/>
  <c r="AX27" i="2" s="1"/>
  <c r="AN27" i="2"/>
  <c r="BB27" i="2" s="1"/>
  <c r="AM21" i="2"/>
  <c r="BA21" i="2" s="1"/>
  <c r="AG45" i="2"/>
  <c r="AG40" i="2"/>
  <c r="AO40" i="2"/>
  <c r="BC40" i="2" s="1"/>
  <c r="AH40" i="2"/>
  <c r="AV40" i="2" s="1"/>
  <c r="AP40" i="2"/>
  <c r="BD40" i="2" s="1"/>
  <c r="AI40" i="2"/>
  <c r="AW40" i="2" s="1"/>
  <c r="AJ40" i="2"/>
  <c r="AX40" i="2" s="1"/>
  <c r="AL40" i="2"/>
  <c r="AZ40" i="2" s="1"/>
  <c r="AM40" i="2"/>
  <c r="BA40" i="2" s="1"/>
  <c r="AG32" i="2"/>
  <c r="AO32" i="2"/>
  <c r="BC32" i="2" s="1"/>
  <c r="AH32" i="2"/>
  <c r="AV32" i="2" s="1"/>
  <c r="AP32" i="2"/>
  <c r="BD32" i="2" s="1"/>
  <c r="AI32" i="2"/>
  <c r="AW32" i="2" s="1"/>
  <c r="AJ32" i="2"/>
  <c r="AX32" i="2" s="1"/>
  <c r="AK32" i="2"/>
  <c r="AY32" i="2" s="1"/>
  <c r="AL32" i="2"/>
  <c r="AZ32" i="2" s="1"/>
  <c r="AM32" i="2"/>
  <c r="BA32" i="2" s="1"/>
  <c r="AG24" i="2"/>
  <c r="AO24" i="2"/>
  <c r="BC24" i="2" s="1"/>
  <c r="AH24" i="2"/>
  <c r="AV24" i="2" s="1"/>
  <c r="AP24" i="2"/>
  <c r="BD24" i="2" s="1"/>
  <c r="AI24" i="2"/>
  <c r="AW24" i="2" s="1"/>
  <c r="AJ24" i="2"/>
  <c r="AX24" i="2" s="1"/>
  <c r="AK24" i="2"/>
  <c r="AY24" i="2" s="1"/>
  <c r="AL24" i="2"/>
  <c r="AZ24" i="2" s="1"/>
  <c r="AM24" i="2"/>
  <c r="BA24" i="2" s="1"/>
  <c r="AK22" i="2"/>
  <c r="AY22" i="2" s="1"/>
  <c r="AI46" i="2"/>
  <c r="AW46" i="2" s="1"/>
  <c r="AK41" i="2"/>
  <c r="AY41" i="2" s="1"/>
  <c r="AO39" i="2"/>
  <c r="BC39" i="2" s="1"/>
  <c r="AG39" i="2"/>
  <c r="AI38" i="2"/>
  <c r="AW38" i="2" s="1"/>
  <c r="AK37" i="2"/>
  <c r="AY37" i="2" s="1"/>
  <c r="AO35" i="2"/>
  <c r="BC35" i="2" s="1"/>
  <c r="AG35" i="2"/>
  <c r="AI34" i="2"/>
  <c r="AW34" i="2" s="1"/>
  <c r="AK33" i="2"/>
  <c r="AY33" i="2" s="1"/>
  <c r="AO31" i="2"/>
  <c r="BC31" i="2" s="1"/>
  <c r="AG31" i="2"/>
  <c r="AK29" i="2"/>
  <c r="AY29" i="2" s="1"/>
  <c r="AO27" i="2"/>
  <c r="BC27" i="2" s="1"/>
  <c r="AG27" i="2"/>
  <c r="AI26" i="2"/>
  <c r="AW26" i="2" s="1"/>
  <c r="AK25" i="2"/>
  <c r="AY25" i="2" s="1"/>
  <c r="AO23" i="2"/>
  <c r="BC23" i="2" s="1"/>
  <c r="AG23" i="2"/>
  <c r="AI22" i="2"/>
  <c r="AW22" i="2" s="1"/>
  <c r="AK21" i="2"/>
  <c r="AY21" i="2" s="1"/>
  <c r="AI45" i="2"/>
  <c r="AW45" i="2" s="1"/>
  <c r="AO42" i="2"/>
  <c r="BC42" i="2" s="1"/>
  <c r="AI41" i="2"/>
  <c r="AW41" i="2" s="1"/>
  <c r="AM39" i="2"/>
  <c r="BA39" i="2" s="1"/>
  <c r="AO38" i="2"/>
  <c r="BC38" i="2" s="1"/>
  <c r="AI37" i="2"/>
  <c r="AW37" i="2" s="1"/>
  <c r="AM35" i="2"/>
  <c r="BA35" i="2" s="1"/>
  <c r="AO34" i="2"/>
  <c r="BC34" i="2" s="1"/>
  <c r="AI33" i="2"/>
  <c r="AW33" i="2" s="1"/>
  <c r="AM31" i="2"/>
  <c r="BA31" i="2" s="1"/>
  <c r="AO30" i="2"/>
  <c r="BC30" i="2" s="1"/>
  <c r="AI29" i="2"/>
  <c r="AW29" i="2" s="1"/>
  <c r="AM27" i="2"/>
  <c r="BA27" i="2" s="1"/>
  <c r="AO26" i="2"/>
  <c r="BC26" i="2" s="1"/>
  <c r="AG26" i="2"/>
  <c r="AI25" i="2"/>
  <c r="AW25" i="2" s="1"/>
  <c r="AM23" i="2"/>
  <c r="BA23" i="2" s="1"/>
  <c r="AO22" i="2"/>
  <c r="BC22" i="2" s="1"/>
  <c r="AG22" i="2"/>
  <c r="AI21" i="2"/>
  <c r="AW21" i="2" s="1"/>
  <c r="AP41" i="2"/>
  <c r="BD41" i="2" s="1"/>
  <c r="AH41" i="2"/>
  <c r="AV41" i="2" s="1"/>
  <c r="AL39" i="2"/>
  <c r="AZ39" i="2" s="1"/>
  <c r="AN38" i="2"/>
  <c r="BB38" i="2" s="1"/>
  <c r="AP37" i="2"/>
  <c r="BD37" i="2" s="1"/>
  <c r="AH37" i="2"/>
  <c r="AV37" i="2" s="1"/>
  <c r="AL35" i="2"/>
  <c r="AZ35" i="2" s="1"/>
  <c r="AN34" i="2"/>
  <c r="BB34" i="2" s="1"/>
  <c r="AP33" i="2"/>
  <c r="BD33" i="2" s="1"/>
  <c r="AH33" i="2"/>
  <c r="AV33" i="2" s="1"/>
  <c r="AL31" i="2"/>
  <c r="AZ31" i="2" s="1"/>
  <c r="AN30" i="2"/>
  <c r="BB30" i="2" s="1"/>
  <c r="AP29" i="2"/>
  <c r="BD29" i="2" s="1"/>
  <c r="AH29" i="2"/>
  <c r="AV29" i="2" s="1"/>
  <c r="AL27" i="2"/>
  <c r="AZ27" i="2" s="1"/>
  <c r="AP25" i="2"/>
  <c r="BD25" i="2" s="1"/>
  <c r="AH25" i="2"/>
  <c r="AV25" i="2" s="1"/>
  <c r="AL23" i="2"/>
  <c r="AZ23" i="2" s="1"/>
  <c r="AN22" i="2"/>
  <c r="BB22" i="2" s="1"/>
  <c r="AP21" i="2"/>
  <c r="BD21" i="2" s="1"/>
  <c r="AH21" i="2"/>
  <c r="AV21" i="2" s="1"/>
  <c r="AO41" i="2"/>
  <c r="BC41" i="2" s="1"/>
  <c r="AK39" i="2"/>
  <c r="AY39" i="2" s="1"/>
  <c r="AM38" i="2"/>
  <c r="BA38" i="2" s="1"/>
  <c r="AO37" i="2"/>
  <c r="BC37" i="2" s="1"/>
  <c r="AG37" i="2"/>
  <c r="AK35" i="2"/>
  <c r="AY35" i="2" s="1"/>
  <c r="AM34" i="2"/>
  <c r="BA34" i="2" s="1"/>
  <c r="AO33" i="2"/>
  <c r="BC33" i="2" s="1"/>
  <c r="AG33" i="2"/>
  <c r="AK31" i="2"/>
  <c r="AY31" i="2" s="1"/>
  <c r="AM30" i="2"/>
  <c r="BA30" i="2" s="1"/>
  <c r="AO29" i="2"/>
  <c r="BC29" i="2" s="1"/>
  <c r="AG29" i="2"/>
  <c r="AK27" i="2"/>
  <c r="AY27" i="2" s="1"/>
  <c r="AM26" i="2"/>
  <c r="BA26" i="2" s="1"/>
  <c r="AO25" i="2"/>
  <c r="BC25" i="2" s="1"/>
  <c r="AG25" i="2"/>
  <c r="AK23" i="2"/>
  <c r="AY23" i="2" s="1"/>
  <c r="AM22" i="2"/>
  <c r="BA22" i="2" s="1"/>
  <c r="AO21" i="2"/>
  <c r="BC21" i="2" s="1"/>
  <c r="AG21" i="2"/>
  <c r="AS42" i="2" l="1"/>
  <c r="AU42" i="2"/>
  <c r="AQ30" i="2"/>
  <c r="AR30" i="2" s="1"/>
  <c r="AT30" i="2" s="1"/>
  <c r="AS79" i="2"/>
  <c r="AS63" i="2"/>
  <c r="AQ38" i="2"/>
  <c r="AR38" i="2" s="1"/>
  <c r="AT38" i="2" s="1"/>
  <c r="AQ77" i="2"/>
  <c r="AR77" i="2" s="1"/>
  <c r="AT77" i="2" s="1"/>
  <c r="AQ99" i="2"/>
  <c r="AR99" i="2" s="1"/>
  <c r="AT99" i="2" s="1"/>
  <c r="AS99" i="2"/>
  <c r="AU99" i="2"/>
  <c r="AS80" i="2"/>
  <c r="AU29" i="2"/>
  <c r="AQ29" i="2"/>
  <c r="AR29" i="2" s="1"/>
  <c r="AT29" i="2" s="1"/>
  <c r="AS29" i="2"/>
  <c r="AQ23" i="2"/>
  <c r="AR23" i="2" s="1"/>
  <c r="AT23" i="2" s="1"/>
  <c r="AS23" i="2"/>
  <c r="AU23" i="2"/>
  <c r="AS68" i="2"/>
  <c r="AU68" i="2"/>
  <c r="AQ68" i="2"/>
  <c r="AR68" i="2" s="1"/>
  <c r="AT68" i="2" s="1"/>
  <c r="AQ43" i="2"/>
  <c r="AR43" i="2" s="1"/>
  <c r="AT43" i="2" s="1"/>
  <c r="AS43" i="2"/>
  <c r="AU43" i="2"/>
  <c r="AQ47" i="2"/>
  <c r="AR47" i="2" s="1"/>
  <c r="AT47" i="2" s="1"/>
  <c r="AS47" i="2"/>
  <c r="AU47" i="2"/>
  <c r="AS62" i="2"/>
  <c r="AU62" i="2"/>
  <c r="AQ62" i="2"/>
  <c r="AR62" i="2" s="1"/>
  <c r="AT62" i="2" s="1"/>
  <c r="AS22" i="2"/>
  <c r="AU22" i="2"/>
  <c r="AQ22" i="2"/>
  <c r="AR22" i="2" s="1"/>
  <c r="AT22" i="2" s="1"/>
  <c r="AQ35" i="2"/>
  <c r="AR35" i="2" s="1"/>
  <c r="AT35" i="2" s="1"/>
  <c r="AS35" i="2"/>
  <c r="AU35" i="2"/>
  <c r="AQ34" i="2"/>
  <c r="AR34" i="2" s="1"/>
  <c r="AT34" i="2" s="1"/>
  <c r="AQ44" i="2"/>
  <c r="AR44" i="2" s="1"/>
  <c r="AT44" i="2" s="1"/>
  <c r="AS44" i="2"/>
  <c r="AU44" i="2"/>
  <c r="AQ54" i="2"/>
  <c r="AR54" i="2" s="1"/>
  <c r="AT54" i="2" s="1"/>
  <c r="AS54" i="2"/>
  <c r="AU54" i="2"/>
  <c r="AQ51" i="2"/>
  <c r="AR51" i="2" s="1"/>
  <c r="AT51" i="2" s="1"/>
  <c r="AS51" i="2"/>
  <c r="AU51" i="2"/>
  <c r="AS30" i="2"/>
  <c r="AQ60" i="2"/>
  <c r="AR60" i="2" s="1"/>
  <c r="AT60" i="2" s="1"/>
  <c r="AS60" i="2"/>
  <c r="AU60" i="2"/>
  <c r="AQ76" i="2"/>
  <c r="AR76" i="2" s="1"/>
  <c r="AT76" i="2" s="1"/>
  <c r="AS76" i="2"/>
  <c r="AU76" i="2"/>
  <c r="AS75" i="2"/>
  <c r="AU75" i="2"/>
  <c r="AQ75" i="2"/>
  <c r="AR75" i="2" s="1"/>
  <c r="AT75" i="2" s="1"/>
  <c r="AQ98" i="2"/>
  <c r="AR98" i="2" s="1"/>
  <c r="AT98" i="2" s="1"/>
  <c r="AS98" i="2"/>
  <c r="AU98" i="2"/>
  <c r="AQ63" i="2"/>
  <c r="AR63" i="2" s="1"/>
  <c r="AT63" i="2" s="1"/>
  <c r="AQ59" i="2"/>
  <c r="AR59" i="2" s="1"/>
  <c r="AT59" i="2" s="1"/>
  <c r="AS59" i="2"/>
  <c r="AU59" i="2"/>
  <c r="AS69" i="2"/>
  <c r="AS72" i="2"/>
  <c r="AS65" i="2"/>
  <c r="AU21" i="2"/>
  <c r="AQ21" i="2"/>
  <c r="AR21" i="2" s="1"/>
  <c r="AT21" i="2" s="1"/>
  <c r="AS21" i="2"/>
  <c r="AQ83" i="2"/>
  <c r="AR83" i="2" s="1"/>
  <c r="AT83" i="2" s="1"/>
  <c r="AU83" i="2"/>
  <c r="AS83" i="2"/>
  <c r="AU82" i="2"/>
  <c r="AQ82" i="2"/>
  <c r="AR82" i="2" s="1"/>
  <c r="AT82" i="2" s="1"/>
  <c r="AS82" i="2"/>
  <c r="AS77" i="2"/>
  <c r="AQ79" i="2"/>
  <c r="AR79" i="2" s="1"/>
  <c r="AT79" i="2" s="1"/>
  <c r="AS64" i="2"/>
  <c r="AU64" i="2"/>
  <c r="AQ64" i="2"/>
  <c r="AR64" i="2" s="1"/>
  <c r="AT64" i="2" s="1"/>
  <c r="AS70" i="2"/>
  <c r="AU70" i="2"/>
  <c r="AQ70" i="2"/>
  <c r="AR70" i="2" s="1"/>
  <c r="AT70" i="2" s="1"/>
  <c r="AS97" i="2"/>
  <c r="AU97" i="2"/>
  <c r="AQ97" i="2"/>
  <c r="AR97" i="2" s="1"/>
  <c r="AT97" i="2" s="1"/>
  <c r="AU25" i="2"/>
  <c r="AQ25" i="2"/>
  <c r="AR25" i="2" s="1"/>
  <c r="AT25" i="2" s="1"/>
  <c r="AS25" i="2"/>
  <c r="AU33" i="2"/>
  <c r="AQ33" i="2"/>
  <c r="AR33" i="2" s="1"/>
  <c r="AT33" i="2" s="1"/>
  <c r="AS33" i="2"/>
  <c r="AQ27" i="2"/>
  <c r="AR27" i="2" s="1"/>
  <c r="AT27" i="2" s="1"/>
  <c r="AS27" i="2"/>
  <c r="AU27" i="2"/>
  <c r="AQ24" i="2"/>
  <c r="AR24" i="2" s="1"/>
  <c r="AT24" i="2" s="1"/>
  <c r="AS24" i="2"/>
  <c r="AU24" i="2"/>
  <c r="AQ56" i="2"/>
  <c r="AR56" i="2" s="1"/>
  <c r="AT56" i="2" s="1"/>
  <c r="AS56" i="2"/>
  <c r="AU56" i="2"/>
  <c r="AS49" i="2"/>
  <c r="AU49" i="2"/>
  <c r="AQ49" i="2"/>
  <c r="AR49" i="2" s="1"/>
  <c r="AT49" i="2" s="1"/>
  <c r="AS38" i="2"/>
  <c r="AU57" i="2"/>
  <c r="AQ57" i="2"/>
  <c r="AR57" i="2" s="1"/>
  <c r="AT57" i="2" s="1"/>
  <c r="AS57" i="2"/>
  <c r="AS66" i="2"/>
  <c r="AU66" i="2"/>
  <c r="AQ66" i="2"/>
  <c r="AR66" i="2" s="1"/>
  <c r="AT66" i="2" s="1"/>
  <c r="AQ73" i="2"/>
  <c r="AR73" i="2" s="1"/>
  <c r="AT73" i="2" s="1"/>
  <c r="AU73" i="2"/>
  <c r="AS73" i="2"/>
  <c r="AS85" i="2"/>
  <c r="AU85" i="2"/>
  <c r="AQ85" i="2"/>
  <c r="AR85" i="2" s="1"/>
  <c r="AT85" i="2" s="1"/>
  <c r="AS67" i="2"/>
  <c r="AQ95" i="2"/>
  <c r="AR95" i="2" s="1"/>
  <c r="AT95" i="2" s="1"/>
  <c r="AS95" i="2"/>
  <c r="AU95" i="2"/>
  <c r="AQ72" i="2"/>
  <c r="AR72" i="2" s="1"/>
  <c r="AT72" i="2" s="1"/>
  <c r="AQ65" i="2"/>
  <c r="AR65" i="2" s="1"/>
  <c r="AT65" i="2" s="1"/>
  <c r="AU37" i="2"/>
  <c r="AQ37" i="2"/>
  <c r="AR37" i="2" s="1"/>
  <c r="AT37" i="2" s="1"/>
  <c r="AS37" i="2"/>
  <c r="AS93" i="2"/>
  <c r="AU93" i="2"/>
  <c r="AQ93" i="2"/>
  <c r="AR93" i="2" s="1"/>
  <c r="AT93" i="2" s="1"/>
  <c r="AQ80" i="2"/>
  <c r="AR80" i="2" s="1"/>
  <c r="AT80" i="2" s="1"/>
  <c r="AQ48" i="2"/>
  <c r="AR48" i="2" s="1"/>
  <c r="AT48" i="2" s="1"/>
  <c r="AS48" i="2"/>
  <c r="AU48" i="2"/>
  <c r="AU52" i="2"/>
  <c r="AQ52" i="2"/>
  <c r="AR52" i="2" s="1"/>
  <c r="AT52" i="2" s="1"/>
  <c r="AS52" i="2"/>
  <c r="AQ28" i="2"/>
  <c r="AR28" i="2" s="1"/>
  <c r="AT28" i="2" s="1"/>
  <c r="AS28" i="2"/>
  <c r="AU28" i="2"/>
  <c r="AU88" i="2"/>
  <c r="AQ88" i="2"/>
  <c r="AR88" i="2" s="1"/>
  <c r="AT88" i="2" s="1"/>
  <c r="AS88" i="2"/>
  <c r="AQ32" i="2"/>
  <c r="AR32" i="2" s="1"/>
  <c r="AT32" i="2" s="1"/>
  <c r="AS32" i="2"/>
  <c r="AU32" i="2"/>
  <c r="AQ40" i="2"/>
  <c r="AR40" i="2" s="1"/>
  <c r="AT40" i="2" s="1"/>
  <c r="AS40" i="2"/>
  <c r="AU40" i="2"/>
  <c r="AS34" i="2"/>
  <c r="AU61" i="2"/>
  <c r="AQ61" i="2"/>
  <c r="AR61" i="2" s="1"/>
  <c r="AT61" i="2" s="1"/>
  <c r="AS61" i="2"/>
  <c r="AU96" i="2"/>
  <c r="AQ96" i="2"/>
  <c r="AR96" i="2" s="1"/>
  <c r="AT96" i="2" s="1"/>
  <c r="AS96" i="2"/>
  <c r="AU84" i="2"/>
  <c r="AQ84" i="2"/>
  <c r="AR84" i="2" s="1"/>
  <c r="AT84" i="2" s="1"/>
  <c r="AS84" i="2"/>
  <c r="AS81" i="2"/>
  <c r="AU81" i="2"/>
  <c r="AQ81" i="2"/>
  <c r="AR81" i="2" s="1"/>
  <c r="AT81" i="2" s="1"/>
  <c r="AS86" i="2"/>
  <c r="AQ94" i="2"/>
  <c r="AR94" i="2" s="1"/>
  <c r="AT94" i="2" s="1"/>
  <c r="AU41" i="2"/>
  <c r="AQ41" i="2"/>
  <c r="AR41" i="2" s="1"/>
  <c r="AT41" i="2" s="1"/>
  <c r="AS41" i="2"/>
  <c r="AU45" i="2"/>
  <c r="AQ45" i="2"/>
  <c r="AR45" i="2" s="1"/>
  <c r="AT45" i="2" s="1"/>
  <c r="AS45" i="2"/>
  <c r="AQ87" i="2"/>
  <c r="AR87" i="2" s="1"/>
  <c r="AT87" i="2" s="1"/>
  <c r="AS87" i="2"/>
  <c r="AU87" i="2"/>
  <c r="AQ90" i="2"/>
  <c r="AR90" i="2" s="1"/>
  <c r="AT90" i="2" s="1"/>
  <c r="AS90" i="2"/>
  <c r="AU90" i="2"/>
  <c r="AQ67" i="2"/>
  <c r="AR67" i="2" s="1"/>
  <c r="AT67" i="2" s="1"/>
  <c r="AQ86" i="2"/>
  <c r="AR86" i="2" s="1"/>
  <c r="AT86" i="2" s="1"/>
  <c r="AS78" i="2"/>
  <c r="AQ36" i="2"/>
  <c r="AR36" i="2" s="1"/>
  <c r="AT36" i="2" s="1"/>
  <c r="AS36" i="2"/>
  <c r="AU36" i="2"/>
  <c r="AQ50" i="2"/>
  <c r="AR50" i="2" s="1"/>
  <c r="AT50" i="2" s="1"/>
  <c r="AS50" i="2"/>
  <c r="AU50" i="2"/>
  <c r="AS89" i="2"/>
  <c r="AU89" i="2"/>
  <c r="AQ89" i="2"/>
  <c r="AR89" i="2" s="1"/>
  <c r="AT89" i="2" s="1"/>
  <c r="AS26" i="2"/>
  <c r="AU26" i="2"/>
  <c r="AQ26" i="2"/>
  <c r="AR26" i="2" s="1"/>
  <c r="AT26" i="2" s="1"/>
  <c r="AQ31" i="2"/>
  <c r="AR31" i="2" s="1"/>
  <c r="AT31" i="2" s="1"/>
  <c r="AS31" i="2"/>
  <c r="AU31" i="2"/>
  <c r="AQ39" i="2"/>
  <c r="AR39" i="2" s="1"/>
  <c r="AT39" i="2" s="1"/>
  <c r="AS39" i="2"/>
  <c r="AU39" i="2"/>
  <c r="AS46" i="2"/>
  <c r="AU46" i="2"/>
  <c r="AQ46" i="2"/>
  <c r="AR46" i="2" s="1"/>
  <c r="AT46" i="2" s="1"/>
  <c r="AS58" i="2"/>
  <c r="AU58" i="2"/>
  <c r="AQ58" i="2"/>
  <c r="AR58" i="2" s="1"/>
  <c r="AT58" i="2" s="1"/>
  <c r="AQ55" i="2"/>
  <c r="AR55" i="2" s="1"/>
  <c r="AT55" i="2" s="1"/>
  <c r="AS55" i="2"/>
  <c r="AU55" i="2"/>
  <c r="AS53" i="2"/>
  <c r="AU53" i="2"/>
  <c r="AQ53" i="2"/>
  <c r="AR53" i="2" s="1"/>
  <c r="AT53" i="2" s="1"/>
  <c r="AU74" i="2"/>
  <c r="AS74" i="2"/>
  <c r="AQ74" i="2"/>
  <c r="AR74" i="2" s="1"/>
  <c r="AT74" i="2" s="1"/>
  <c r="AQ42" i="2"/>
  <c r="AR42" i="2" s="1"/>
  <c r="AT42" i="2" s="1"/>
  <c r="AS71" i="2"/>
  <c r="AU71" i="2"/>
  <c r="AQ71" i="2"/>
  <c r="AR71" i="2" s="1"/>
  <c r="AT71" i="2" s="1"/>
  <c r="AU92" i="2"/>
  <c r="AQ92" i="2"/>
  <c r="AR92" i="2" s="1"/>
  <c r="AT92" i="2" s="1"/>
  <c r="AS92" i="2"/>
  <c r="AQ69" i="2"/>
  <c r="AR69" i="2" s="1"/>
  <c r="AT69" i="2" s="1"/>
  <c r="AQ91" i="2"/>
  <c r="AR91" i="2" s="1"/>
  <c r="AT91" i="2" s="1"/>
  <c r="AS91" i="2"/>
  <c r="AU91" i="2"/>
  <c r="AQ78" i="2"/>
  <c r="AR78" i="2" s="1"/>
  <c r="AT78" i="2" s="1"/>
  <c r="AS94" i="2"/>
  <c r="S87" i="2" l="1"/>
  <c r="S62" i="2"/>
  <c r="S29" i="2"/>
  <c r="S58" i="2"/>
  <c r="S92" i="2"/>
  <c r="S81" i="2"/>
  <c r="S93" i="2"/>
  <c r="S22" i="2"/>
  <c r="S43" i="2"/>
  <c r="S90" i="2"/>
  <c r="S26" i="2"/>
  <c r="S39" i="2"/>
  <c r="S84" i="2"/>
  <c r="S40" i="2"/>
  <c r="S88" i="2"/>
  <c r="S85" i="2"/>
  <c r="S35" i="2"/>
  <c r="S83" i="2"/>
  <c r="S98" i="2"/>
  <c r="S54" i="2"/>
  <c r="AC20" i="2"/>
  <c r="AD20" i="2"/>
  <c r="AE20" i="2"/>
  <c r="C123" i="2"/>
  <c r="G123" i="2" s="1"/>
  <c r="C122" i="2"/>
  <c r="G122" i="2" s="1"/>
  <c r="C121" i="2"/>
  <c r="G121" i="2" s="1"/>
  <c r="S27" i="2" l="1"/>
  <c r="S42" i="2"/>
  <c r="S48" i="2"/>
  <c r="S67" i="2"/>
  <c r="S89" i="2"/>
  <c r="S75" i="2"/>
  <c r="S51" i="2"/>
  <c r="S64" i="2"/>
  <c r="S70" i="2"/>
  <c r="S74" i="2"/>
  <c r="S30" i="2"/>
  <c r="S52" i="2"/>
  <c r="S72" i="2"/>
  <c r="S86" i="2"/>
  <c r="S97" i="2"/>
  <c r="S77" i="2"/>
  <c r="S66" i="2"/>
  <c r="S41" i="2"/>
  <c r="S56" i="2"/>
  <c r="S31" i="2"/>
  <c r="S49" i="2"/>
  <c r="S33" i="2"/>
  <c r="S69" i="2"/>
  <c r="S63" i="2"/>
  <c r="S25" i="2"/>
  <c r="S99" i="2"/>
  <c r="S57" i="2"/>
  <c r="S55" i="2"/>
  <c r="S68" i="2"/>
  <c r="S94" i="2"/>
  <c r="S46" i="2"/>
  <c r="S80" i="2"/>
  <c r="S95" i="2"/>
  <c r="S61" i="2"/>
  <c r="S34" i="2"/>
  <c r="S47" i="2"/>
  <c r="S60" i="2"/>
  <c r="S78" i="2"/>
  <c r="S96" i="2"/>
  <c r="S73" i="2"/>
  <c r="S71" i="2"/>
  <c r="S28" i="2"/>
  <c r="S23" i="2"/>
  <c r="S37" i="2"/>
  <c r="S44" i="2"/>
  <c r="S65" i="2"/>
  <c r="S76" i="2"/>
  <c r="S91" i="2"/>
  <c r="S32" i="2"/>
  <c r="S45" i="2"/>
  <c r="S24" i="2"/>
  <c r="S38" i="2"/>
  <c r="S50" i="2"/>
  <c r="S59" i="2"/>
  <c r="S82" i="2"/>
  <c r="S79" i="2"/>
  <c r="S36" i="2"/>
  <c r="S53" i="2"/>
  <c r="S21" i="2"/>
  <c r="C125" i="2"/>
  <c r="G125" i="2" s="1"/>
  <c r="C120" i="2"/>
  <c r="G120" i="2" s="1"/>
  <c r="C119" i="2"/>
  <c r="G119" i="2" s="1"/>
  <c r="C118" i="2"/>
  <c r="G118" i="2" s="1"/>
  <c r="C117" i="2"/>
  <c r="G117" i="2" s="1"/>
  <c r="C116" i="2"/>
  <c r="G116" i="2" s="1"/>
  <c r="X20" i="2" l="1"/>
  <c r="Y20" i="2"/>
  <c r="Z20" i="2"/>
  <c r="AA20" i="2"/>
  <c r="AB20" i="2"/>
  <c r="W20" i="2"/>
  <c r="AF20" i="2" l="1"/>
  <c r="AG20" i="2" s="1"/>
  <c r="AU20" i="2" l="1"/>
  <c r="AP20" i="2"/>
  <c r="AH20" i="2"/>
  <c r="AM20" i="2"/>
  <c r="AO20" i="2"/>
  <c r="AN20" i="2"/>
  <c r="AJ20" i="2"/>
  <c r="AI20" i="2"/>
  <c r="AW20" i="2" s="1"/>
  <c r="AL20" i="2"/>
  <c r="AK20" i="2"/>
  <c r="AQ20" i="2" l="1"/>
  <c r="AV20" i="2"/>
  <c r="AY20" i="2"/>
  <c r="AX20" i="2"/>
  <c r="AZ20" i="2" l="1"/>
  <c r="BA20" i="2" l="1"/>
  <c r="AS20" i="2"/>
  <c r="BB20" i="2" l="1"/>
  <c r="BC20" i="2" l="1"/>
  <c r="BD20" i="2" l="1"/>
  <c r="Q20" i="2" s="1"/>
  <c r="R20" i="2" s="1"/>
  <c r="AR20" i="2"/>
  <c r="AT20" i="2" l="1"/>
  <c r="S20" i="2" l="1"/>
  <c r="C124" i="2"/>
  <c r="G124" i="2" s="1"/>
  <c r="C115" i="2" l="1"/>
  <c r="G115" i="2" s="1"/>
</calcChain>
</file>

<file path=xl/sharedStrings.xml><?xml version="1.0" encoding="utf-8"?>
<sst xmlns="http://schemas.openxmlformats.org/spreadsheetml/2006/main" count="3164" uniqueCount="2035">
  <si>
    <t>ACTA DE EVALUACIÓN FINAL GRADO C</t>
  </si>
  <si>
    <r>
      <t xml:space="preserve">INICIO DE LA ACCIÓN FORMATIVA: 
</t>
    </r>
    <r>
      <rPr>
        <sz val="6"/>
        <rFont val="Arial"/>
        <family val="2"/>
      </rPr>
      <t>(DD/MM/AAAA)</t>
    </r>
  </si>
  <si>
    <r>
      <t xml:space="preserve">FINALIZACIÓN DE LA ACCIÓN FORMATIVA: 
</t>
    </r>
    <r>
      <rPr>
        <sz val="6"/>
        <rFont val="Arial"/>
        <family val="2"/>
      </rPr>
      <t>(DD/MM/AAAA)</t>
    </r>
  </si>
  <si>
    <t>CERTIFICADO PROFESIONAL</t>
  </si>
  <si>
    <t>DENOMINACIÓN:</t>
  </si>
  <si>
    <t>CÓDIGO:</t>
  </si>
  <si>
    <t xml:space="preserve"> </t>
  </si>
  <si>
    <t xml:space="preserve">NIVEL: </t>
  </si>
  <si>
    <t>CENTRO DE FORMACIÓN</t>
  </si>
  <si>
    <t>DIRECCIÓN:</t>
  </si>
  <si>
    <t>C.POSTAL:</t>
  </si>
  <si>
    <t>LOCALIDAD:</t>
  </si>
  <si>
    <t>PROVINCIA:</t>
  </si>
  <si>
    <t>COMUNIDAD AUTÓNOMA:</t>
  </si>
  <si>
    <t>RELACIÓN ALFABÉTICA DEL ALUMNADO</t>
  </si>
  <si>
    <r>
      <t>MÓDULOS PROFESIONALES</t>
    </r>
    <r>
      <rPr>
        <b/>
        <vertAlign val="superscript"/>
        <sz val="7"/>
        <color theme="1"/>
        <rFont val="Arial"/>
        <family val="2"/>
      </rPr>
      <t>1</t>
    </r>
  </si>
  <si>
    <r>
      <t>CALIFICACIÓN</t>
    </r>
    <r>
      <rPr>
        <b/>
        <vertAlign val="superscript"/>
        <sz val="4"/>
        <color theme="1"/>
        <rFont val="Arial"/>
        <family val="2"/>
      </rPr>
      <t>2</t>
    </r>
    <r>
      <rPr>
        <b/>
        <sz val="4"/>
        <color theme="1"/>
        <rFont val="Arial"/>
        <family val="2"/>
      </rPr>
      <t xml:space="preserve"> </t>
    </r>
  </si>
  <si>
    <r>
      <t xml:space="preserve">PROPUESTA DE CERTIFICACIÓN DE CERTIFICADO PROFESIONAL
</t>
    </r>
    <r>
      <rPr>
        <i/>
        <sz val="4"/>
        <color theme="1"/>
        <rFont val="Arial"/>
        <family val="2"/>
      </rPr>
      <t>Solo para el alumnado con todos los módulos profesionales superados.</t>
    </r>
  </si>
  <si>
    <t>PROPUESTA DE CERTIFICACIÓN  DE COMPETENCIA PROFESIONAL</t>
  </si>
  <si>
    <t>Nº ORDEN</t>
  </si>
  <si>
    <t>APELLIDOS</t>
  </si>
  <si>
    <t>NOMBRE</t>
  </si>
  <si>
    <t>DNI/NIE/
PASAPORTE</t>
  </si>
  <si>
    <t>CÓDIGO</t>
  </si>
  <si>
    <t>MÓDULO DE PREVENCIÓN DE RIESGOS LABORALES</t>
  </si>
  <si>
    <t>NS - 1</t>
  </si>
  <si>
    <t>Nº HORAS</t>
  </si>
  <si>
    <t>NS - 2</t>
  </si>
  <si>
    <t>Superado</t>
  </si>
  <si>
    <t>CALIFICACIÓN</t>
  </si>
  <si>
    <t>NS - 3</t>
  </si>
  <si>
    <t>No superado</t>
  </si>
  <si>
    <t>NS - 4</t>
  </si>
  <si>
    <t>Exención</t>
  </si>
  <si>
    <t xml:space="preserve"> S - 5</t>
  </si>
  <si>
    <t xml:space="preserve"> S - 6</t>
  </si>
  <si>
    <t xml:space="preserve"> S - 7</t>
  </si>
  <si>
    <t xml:space="preserve"> S - 8</t>
  </si>
  <si>
    <t xml:space="preserve"> S - 9</t>
  </si>
  <si>
    <t xml:space="preserve"> S -10</t>
  </si>
  <si>
    <t>CO - 5</t>
  </si>
  <si>
    <t>CONV</t>
  </si>
  <si>
    <t>C - 5</t>
  </si>
  <si>
    <t>C - 6</t>
  </si>
  <si>
    <t>C - 7</t>
  </si>
  <si>
    <t>C - 8</t>
  </si>
  <si>
    <t>C - 9</t>
  </si>
  <si>
    <t>C - 10</t>
  </si>
  <si>
    <t xml:space="preserve">Este acta comprende un total de </t>
  </si>
  <si>
    <t>alumnos y alumnas.</t>
  </si>
  <si>
    <r>
      <t xml:space="preserve">Fecha de cierre del acta:
</t>
    </r>
    <r>
      <rPr>
        <sz val="5"/>
        <color theme="1"/>
        <rFont val="Arial"/>
        <family val="2"/>
      </rPr>
      <t>(DD/MM/AAAA)</t>
    </r>
  </si>
  <si>
    <t>OBSERVACIONES</t>
  </si>
  <si>
    <t>MÓDULOS PROFESIONALES</t>
  </si>
  <si>
    <t>DENOMINACIÓN</t>
  </si>
  <si>
    <t>Profesor/a Formador/a Experto/a</t>
  </si>
  <si>
    <t>Fdo.:</t>
  </si>
  <si>
    <t>(En su caso) Tutor/a en la Empresa u Organismo equiparado</t>
  </si>
  <si>
    <t>Vº Bº Director/a</t>
  </si>
  <si>
    <r>
      <rPr>
        <b/>
        <sz val="11"/>
        <color theme="1"/>
        <rFont val="Calibri"/>
        <family val="2"/>
        <scheme val="minor"/>
      </rPr>
      <t>SISTEMA DE CALIFICACIÓN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Arial"/>
        <family val="2"/>
      </rPr>
      <t>Según el artículo 78 del Real Decreto 659/2023, de 18 de julio, por el que se desarrolla la ordenación del Sistema de Formación Profesional.</t>
    </r>
  </si>
  <si>
    <r>
      <t>1</t>
    </r>
    <r>
      <rPr>
        <sz val="8"/>
        <color theme="1"/>
        <rFont val="Arial"/>
        <family val="2"/>
      </rPr>
      <t xml:space="preserve"> Calificación numérica de módulos profesionales. Sin decimales: S - Calificación (Superado) / N - Calificación (No Superado).</t>
    </r>
  </si>
  <si>
    <r>
      <t>2</t>
    </r>
    <r>
      <rPr>
        <sz val="8"/>
        <color theme="1"/>
        <rFont val="Arial"/>
        <family val="2"/>
      </rPr>
      <t xml:space="preserve"> Calificación numérica de certificado profesional. Con dos decimales: S - Calificación (Superado) / NS - Calificación (No Superado).</t>
    </r>
  </si>
  <si>
    <t>CONVALIDACIONES</t>
  </si>
  <si>
    <t>Según el artículo 127 del Real Decreto 659/2023, de 18 de julio, por el que se desarrolla la ordenación del Sistema de Formación Profesional.</t>
  </si>
  <si>
    <t>CONV = módulo profesional que no computa en la media. (art. 127. b) 1º)
C - 5/6/7/8/9/10 = módulo profesional que computa en la media con la calificación obtenida en formación anterior. (art. 127. b) 2º y 4º)
CO - 5 = módulo profesional computa en la media con calificación de "5", independientemente de la calificación obtenida en formación anterior. (art. 127. b) 3º y 5º)
Exención: solo aplicable al módulo de prácticas.</t>
  </si>
  <si>
    <t>Certificado</t>
  </si>
  <si>
    <t>Mod1</t>
  </si>
  <si>
    <t>Mod2</t>
  </si>
  <si>
    <t>Mod3</t>
  </si>
  <si>
    <t>Nod4</t>
  </si>
  <si>
    <t>Mod5</t>
  </si>
  <si>
    <t>Mod6</t>
  </si>
  <si>
    <t>Mod7</t>
  </si>
  <si>
    <t>Mod8</t>
  </si>
  <si>
    <t>Mod9</t>
  </si>
  <si>
    <t>Mod10</t>
  </si>
  <si>
    <t>Mod11P</t>
  </si>
  <si>
    <t>N_Modulos</t>
  </si>
  <si>
    <t>Mod PREVEN</t>
  </si>
  <si>
    <t>CERTIFICADO_MF</t>
  </si>
  <si>
    <t>Descripción</t>
  </si>
  <si>
    <t>Duración total MF</t>
  </si>
  <si>
    <t>NIVEL</t>
  </si>
  <si>
    <t>Horas Cert Total</t>
  </si>
  <si>
    <t>MF0272_2</t>
  </si>
  <si>
    <t>MF0525_2</t>
  </si>
  <si>
    <t>MF0526_2</t>
  </si>
  <si>
    <t>MF0006_2</t>
  </si>
  <si>
    <t>MF1119_2</t>
  </si>
  <si>
    <t>AGAN0108</t>
  </si>
  <si>
    <t>MF0725_2</t>
  </si>
  <si>
    <t>MF0726_2</t>
  </si>
  <si>
    <t>Ganadería ecológica</t>
  </si>
  <si>
    <t>AGAO0108</t>
  </si>
  <si>
    <t>MF0520_1</t>
  </si>
  <si>
    <t>MF0521_1</t>
  </si>
  <si>
    <t>MF0522_1</t>
  </si>
  <si>
    <t>Actividades auxiliares en viveros, jardines y centros de jardinería</t>
  </si>
  <si>
    <t>AGAO0208</t>
  </si>
  <si>
    <t>MF0531_2</t>
  </si>
  <si>
    <t>MF0532_2</t>
  </si>
  <si>
    <t>Instalación y mantenimiento de jardines y zonas verdes</t>
  </si>
  <si>
    <t>AGAR0108</t>
  </si>
  <si>
    <t>MF1116_2</t>
  </si>
  <si>
    <t>MF1117_2</t>
  </si>
  <si>
    <t>MF1118_2</t>
  </si>
  <si>
    <t>MF1120_2</t>
  </si>
  <si>
    <t>MF1121_2</t>
  </si>
  <si>
    <t>Aprovechamientos forestales</t>
  </si>
  <si>
    <t>AGAR0208</t>
  </si>
  <si>
    <t>MF1125_2</t>
  </si>
  <si>
    <t>MF1126_2</t>
  </si>
  <si>
    <t>Repoblaciones forestales y tratamientos silvícolas</t>
  </si>
  <si>
    <t>AGAR0209</t>
  </si>
  <si>
    <t>MF1290_1</t>
  </si>
  <si>
    <t>MF1291_1</t>
  </si>
  <si>
    <t>MF1292_1</t>
  </si>
  <si>
    <t>Actividades auxiliares en aprovechamientos forestales</t>
  </si>
  <si>
    <t>AGAR0309</t>
  </si>
  <si>
    <t>MF1293_1</t>
  </si>
  <si>
    <t>MF1294_1</t>
  </si>
  <si>
    <t>MF1295_1</t>
  </si>
  <si>
    <t>Actividades auxiliares en conservación y mejora de montes</t>
  </si>
  <si>
    <t>AGAU0108</t>
  </si>
  <si>
    <t>MF0717_2</t>
  </si>
  <si>
    <t>MF0718_2</t>
  </si>
  <si>
    <t>Agricultura ecológica</t>
  </si>
  <si>
    <t>MF0928_2</t>
  </si>
  <si>
    <t>MF0432_1</t>
  </si>
  <si>
    <t>COML0121_1</t>
  </si>
  <si>
    <t>Servicio de entrega y recogida domiciliaria</t>
  </si>
  <si>
    <t>COML0110</t>
  </si>
  <si>
    <t>MF1325_1</t>
  </si>
  <si>
    <t>MF1326_1</t>
  </si>
  <si>
    <t>MF1464_2</t>
  </si>
  <si>
    <t>Actividades auxiliares de almacén</t>
  </si>
  <si>
    <t>MF2368_1</t>
  </si>
  <si>
    <t>MF2369_1</t>
  </si>
  <si>
    <t>ELEE0108</t>
  </si>
  <si>
    <t>MF0818_1</t>
  </si>
  <si>
    <t>MF0819_1</t>
  </si>
  <si>
    <t>Operaciones auxiliares de montaje de redes eléctricas</t>
  </si>
  <si>
    <t>ELEE0109</t>
  </si>
  <si>
    <t>MF0820_2</t>
  </si>
  <si>
    <t>MF0821_2</t>
  </si>
  <si>
    <t>MF0822_2</t>
  </si>
  <si>
    <t>MF0823_2</t>
  </si>
  <si>
    <t>MF0824_2</t>
  </si>
  <si>
    <t>MF0825_2</t>
  </si>
  <si>
    <t>Montaje y mantenimiento de instalaciones eléctricas de baja tensión</t>
  </si>
  <si>
    <t>Desarrollo de proyectos de sistemas de automatización industrial</t>
  </si>
  <si>
    <t>ELEM0111</t>
  </si>
  <si>
    <t>MF1818_2</t>
  </si>
  <si>
    <t>MF1819_2</t>
  </si>
  <si>
    <t>Montaje y mantenimiento de sistemas domóticos e inmóticos</t>
  </si>
  <si>
    <t>ELEQ0108</t>
  </si>
  <si>
    <t>MF1269_2</t>
  </si>
  <si>
    <t>MF1270_2</t>
  </si>
  <si>
    <t>Instalación y mantenimiento de sistemas de electromedicina</t>
  </si>
  <si>
    <t>ELEQ0111</t>
  </si>
  <si>
    <t>MF1559_1</t>
  </si>
  <si>
    <t>MF1560_1</t>
  </si>
  <si>
    <t>MF1561_1</t>
  </si>
  <si>
    <t>Operaciones auxiliares de montaje y mantenimiento de equipos eléctricos y electrónicos</t>
  </si>
  <si>
    <t>ELES0108</t>
  </si>
  <si>
    <t>MF0120_2</t>
  </si>
  <si>
    <t>MF0121_2</t>
  </si>
  <si>
    <t>Montaje y mantenimiento de infraestructuras de telecomunicaciones en edificios</t>
  </si>
  <si>
    <t>ELES0109</t>
  </si>
  <si>
    <t>MF0597_2</t>
  </si>
  <si>
    <t>MF0598_2</t>
  </si>
  <si>
    <t>Montaje y mantenimiento de instalaciones de megafonía, sonorización de locales y circuito cerrado de televisión</t>
  </si>
  <si>
    <t>ELES0111</t>
  </si>
  <si>
    <t>MF1562_2</t>
  </si>
  <si>
    <t>MF1563_2</t>
  </si>
  <si>
    <t>MF1564_2</t>
  </si>
  <si>
    <t>MF1565_2</t>
  </si>
  <si>
    <t>Montaje y mantenimiento de equipamiento de red y estaciones base de telefonía</t>
  </si>
  <si>
    <t>ELES0208</t>
  </si>
  <si>
    <t>MF0816_1</t>
  </si>
  <si>
    <t>MF0817_1</t>
  </si>
  <si>
    <t>Operaciones auxiliares de montaje de instalaciones electrotécnicas y de telecomunicaciones en edificios</t>
  </si>
  <si>
    <t>ELES0209</t>
  </si>
  <si>
    <t>MF0599_2</t>
  </si>
  <si>
    <t>MF0600_2</t>
  </si>
  <si>
    <t>Montaje y mantenimiento de sistemas de telefonía e infraestructuras de redes locales de datos</t>
  </si>
  <si>
    <t>ELES0211</t>
  </si>
  <si>
    <t>MF1566_2</t>
  </si>
  <si>
    <t>MF1567_2</t>
  </si>
  <si>
    <t>Montaje y mantenimiento de sistemas de producción audiovisual y de radiodifusión</t>
  </si>
  <si>
    <t>Organización y control del montaje y mantenimiento de redes e instalaciones de agua y saneamiento</t>
  </si>
  <si>
    <t>Eficiencia energética de edificios</t>
  </si>
  <si>
    <t>ENAE0108</t>
  </si>
  <si>
    <t>MF0835_2</t>
  </si>
  <si>
    <t>MF0836_2</t>
  </si>
  <si>
    <t>MF0837_2</t>
  </si>
  <si>
    <t>Montaje y mantenimiento de instalaciones solares fotovoltaicas</t>
  </si>
  <si>
    <t>ENAE0111</t>
  </si>
  <si>
    <t>MF0620_1</t>
  </si>
  <si>
    <t>MF2050_1</t>
  </si>
  <si>
    <t>MF2051_1</t>
  </si>
  <si>
    <t>MF2052_1</t>
  </si>
  <si>
    <t>Operaciones básicas en el montaje y mantenimiento de instalaciones de energías renovables</t>
  </si>
  <si>
    <t>ENAE0208</t>
  </si>
  <si>
    <t>MF0601_2</t>
  </si>
  <si>
    <t>MF0602_2</t>
  </si>
  <si>
    <t>MF0603_2</t>
  </si>
  <si>
    <t>MF0604_2</t>
  </si>
  <si>
    <t>MF0605_2</t>
  </si>
  <si>
    <t>Montaje y mantenimiento de instalaciones solares térmicas</t>
  </si>
  <si>
    <t>Organización y proyectos de instalaciones solares térmicas</t>
  </si>
  <si>
    <t>Gestión del montaje y mantenimiento de parques eólicos</t>
  </si>
  <si>
    <t>Organización y proyectos de instalaciones solares fotovoltaicas</t>
  </si>
  <si>
    <t>Gestión del montaje y mantenimiento de subestaciones eléctricas</t>
  </si>
  <si>
    <t>ENAS0108</t>
  </si>
  <si>
    <t>MF0610_2</t>
  </si>
  <si>
    <t>MF0611_2</t>
  </si>
  <si>
    <t>MF0612_2</t>
  </si>
  <si>
    <t>MF0613_2</t>
  </si>
  <si>
    <t>MF0614_2</t>
  </si>
  <si>
    <t>Montaje y mantenimiento de redes de gas</t>
  </si>
  <si>
    <t>ENAS0110</t>
  </si>
  <si>
    <t>MF1522_2</t>
  </si>
  <si>
    <t>MF1523_2</t>
  </si>
  <si>
    <t>MF1524_2</t>
  </si>
  <si>
    <t>MF1525_2</t>
  </si>
  <si>
    <t>MF1526_2</t>
  </si>
  <si>
    <t>Montaje, puesta en servicio, mantenimiento, inspección y revisión de instalaciones receptoras y aparatos de gas</t>
  </si>
  <si>
    <t>ENAT0108</t>
  </si>
  <si>
    <t>MF0606_2</t>
  </si>
  <si>
    <t>MF0607_2</t>
  </si>
  <si>
    <t>MF0608_2</t>
  </si>
  <si>
    <t>MF0609_2</t>
  </si>
  <si>
    <t>Montaje y mantenimiento de redes de agua</t>
  </si>
  <si>
    <t>EOCB0108</t>
  </si>
  <si>
    <t>MF0141_2</t>
  </si>
  <si>
    <t>MF0142_1</t>
  </si>
  <si>
    <t>MF0143_2</t>
  </si>
  <si>
    <t>MF0869_1</t>
  </si>
  <si>
    <t>Fábricas de albañilería</t>
  </si>
  <si>
    <t>EOCB0109</t>
  </si>
  <si>
    <t>MF0276_1</t>
  </si>
  <si>
    <t>MF0871_1</t>
  </si>
  <si>
    <t>MF0872_1</t>
  </si>
  <si>
    <t>MF0873_1</t>
  </si>
  <si>
    <t>Operaciones auxiliares de revestimientos continuos en construcción</t>
  </si>
  <si>
    <t>EOCB0110</t>
  </si>
  <si>
    <t>MF1360_2</t>
  </si>
  <si>
    <t>MF1933_2</t>
  </si>
  <si>
    <t>MF1934_2</t>
  </si>
  <si>
    <t>MF1935_2</t>
  </si>
  <si>
    <t>Pintura decorativa en construcción</t>
  </si>
  <si>
    <t>EOCB0111</t>
  </si>
  <si>
    <t>MF0870_1</t>
  </si>
  <si>
    <t>MF1908_2</t>
  </si>
  <si>
    <t>MF1909_2</t>
  </si>
  <si>
    <t>MF1910_2</t>
  </si>
  <si>
    <t>MF1911_2</t>
  </si>
  <si>
    <t>Cubiertas inclinadas</t>
  </si>
  <si>
    <t>EOCB0208</t>
  </si>
  <si>
    <t>Operaciones auxiliares de albañilería de fábricas y cubiertas</t>
  </si>
  <si>
    <t>EOCB0209</t>
  </si>
  <si>
    <t>MF1320_1</t>
  </si>
  <si>
    <t>MF1321_1</t>
  </si>
  <si>
    <t>Operaciones auxiliares de acabados rígidos y urbanización</t>
  </si>
  <si>
    <t>EOCB0210</t>
  </si>
  <si>
    <t>MF1938_2</t>
  </si>
  <si>
    <t>MF1939_2</t>
  </si>
  <si>
    <t>MF1940_2</t>
  </si>
  <si>
    <t>MF1941_2</t>
  </si>
  <si>
    <t>Revestimientos con pastas y morteros en construcción</t>
  </si>
  <si>
    <t>EOCB0211</t>
  </si>
  <si>
    <t>MF1929_2</t>
  </si>
  <si>
    <t>MF1930_2</t>
  </si>
  <si>
    <t>MF1931_2</t>
  </si>
  <si>
    <t>MF1932_2</t>
  </si>
  <si>
    <t>Pavimentos y albañilería de urbanización</t>
  </si>
  <si>
    <t>EOCB0310</t>
  </si>
  <si>
    <t>MF1942_2</t>
  </si>
  <si>
    <t>MF1943_2</t>
  </si>
  <si>
    <t>Revestimientos con piezas rígidas por adherencia en construcción</t>
  </si>
  <si>
    <t>EOCB0311</t>
  </si>
  <si>
    <t>MF1936_2</t>
  </si>
  <si>
    <t>MF1937_2</t>
  </si>
  <si>
    <t>Pintura industrial en construcción</t>
  </si>
  <si>
    <t>EOCE0111</t>
  </si>
  <si>
    <t>MF0637_1</t>
  </si>
  <si>
    <t>MF1904_1</t>
  </si>
  <si>
    <t>MF1905_2</t>
  </si>
  <si>
    <t>MF1906_2</t>
  </si>
  <si>
    <t>MF1907_2</t>
  </si>
  <si>
    <t>Armaduras pasivas para hormigón</t>
  </si>
  <si>
    <t>EOCE0211</t>
  </si>
  <si>
    <t>MF0278_1</t>
  </si>
  <si>
    <t>MF1912_2</t>
  </si>
  <si>
    <t>MF1913_2</t>
  </si>
  <si>
    <t>MF1914_2</t>
  </si>
  <si>
    <t>MF1915_2</t>
  </si>
  <si>
    <t>MF1916_2</t>
  </si>
  <si>
    <t>Encofrados</t>
  </si>
  <si>
    <t>EOCH0108</t>
  </si>
  <si>
    <t>MF0277_1</t>
  </si>
  <si>
    <t>Operaciones de hormigón</t>
  </si>
  <si>
    <t>EOCJ0109</t>
  </si>
  <si>
    <t>MF1926_1</t>
  </si>
  <si>
    <t>MF1927_2</t>
  </si>
  <si>
    <t>MF1928_2</t>
  </si>
  <si>
    <t>Montaje de andamios tubulares</t>
  </si>
  <si>
    <t>EOCJ0110</t>
  </si>
  <si>
    <t>MF1903_1</t>
  </si>
  <si>
    <t>MF1920_2</t>
  </si>
  <si>
    <t>MF1921_2</t>
  </si>
  <si>
    <t>MF1922_2</t>
  </si>
  <si>
    <t>MF1923_2</t>
  </si>
  <si>
    <t>Instalación de placas de yeso laminado y falsos techos</t>
  </si>
  <si>
    <t>EOCJ0111</t>
  </si>
  <si>
    <t>MF1917_2</t>
  </si>
  <si>
    <t>MF1918_2</t>
  </si>
  <si>
    <t>MF1919_2</t>
  </si>
  <si>
    <t>Impermeabilización mediante membranas formadas con láminas</t>
  </si>
  <si>
    <t>EOCJ0211</t>
  </si>
  <si>
    <t>MF1902_1</t>
  </si>
  <si>
    <t>MF1924_2</t>
  </si>
  <si>
    <t>MF1925_2</t>
  </si>
  <si>
    <t>Instalación de sistemas técnicos de pavimentos, empanelados y mamparas</t>
  </si>
  <si>
    <t>EOCJ0311</t>
  </si>
  <si>
    <t>Operaciones básicas de revestimientos ligeros y técnicos en construcción</t>
  </si>
  <si>
    <t>FMEA0111</t>
  </si>
  <si>
    <t>MF1850_2</t>
  </si>
  <si>
    <t>MF1851_2</t>
  </si>
  <si>
    <t>MF1852_2</t>
  </si>
  <si>
    <t>Montaje de estructuras e instalación de sistemas y equipos de aeronaves</t>
  </si>
  <si>
    <t>FMEC0108</t>
  </si>
  <si>
    <t>MF1142_2</t>
  </si>
  <si>
    <t>MF1143_2</t>
  </si>
  <si>
    <t>MF1144_2</t>
  </si>
  <si>
    <t>Fabricación y montaje de instalaciones de tubería industrial</t>
  </si>
  <si>
    <t>HOTA0108</t>
  </si>
  <si>
    <t>MF0706_1</t>
  </si>
  <si>
    <t>MF0707_1</t>
  </si>
  <si>
    <t>MF0708_1</t>
  </si>
  <si>
    <t>Operaciones básicas de pisos en alojamientos</t>
  </si>
  <si>
    <t>HOTR0108</t>
  </si>
  <si>
    <t>MF0255_1</t>
  </si>
  <si>
    <t>MF0256_1</t>
  </si>
  <si>
    <t>Operaciones básicas de cocina</t>
  </si>
  <si>
    <t>HOTR0109</t>
  </si>
  <si>
    <t>MF1333_1</t>
  </si>
  <si>
    <t>MF1334_1</t>
  </si>
  <si>
    <t>Operaciones básicas de pastelería</t>
  </si>
  <si>
    <t>MF0711_2</t>
  </si>
  <si>
    <t>HOTR0208</t>
  </si>
  <si>
    <t>MF0257_1</t>
  </si>
  <si>
    <t>MF0258_1</t>
  </si>
  <si>
    <t>Operaciones básicas de restaurante y bar</t>
  </si>
  <si>
    <t>Sumillería</t>
  </si>
  <si>
    <t>HOTR0308</t>
  </si>
  <si>
    <t>MF1089_1</t>
  </si>
  <si>
    <t>MF1090_1</t>
  </si>
  <si>
    <t>Operaciones básicas de catering</t>
  </si>
  <si>
    <t>MF1051_2</t>
  </si>
  <si>
    <t>Dirección en restauración</t>
  </si>
  <si>
    <t>HOTR0408</t>
  </si>
  <si>
    <t>MF0259_2</t>
  </si>
  <si>
    <t>MF0260_2</t>
  </si>
  <si>
    <t>MF0261_2</t>
  </si>
  <si>
    <t>MF0262_2</t>
  </si>
  <si>
    <t>Cocina</t>
  </si>
  <si>
    <t>MF1047_2</t>
  </si>
  <si>
    <t>MF1048_2</t>
  </si>
  <si>
    <t>HOTR0508</t>
  </si>
  <si>
    <t>MF1046_2</t>
  </si>
  <si>
    <t>MF1049_2</t>
  </si>
  <si>
    <t>MF1050_2</t>
  </si>
  <si>
    <t>Servicios de bar y cafetería</t>
  </si>
  <si>
    <t>HOTR0509</t>
  </si>
  <si>
    <t>MF0306_2</t>
  </si>
  <si>
    <t>MF0709_2</t>
  </si>
  <si>
    <t>MF0710_2</t>
  </si>
  <si>
    <t>Repostería</t>
  </si>
  <si>
    <t>HOTR0608</t>
  </si>
  <si>
    <t>MF1052_2</t>
  </si>
  <si>
    <t>MF1053_2</t>
  </si>
  <si>
    <t>MF1054_2</t>
  </si>
  <si>
    <t>Servicios de restaurante</t>
  </si>
  <si>
    <t>HOTU0109</t>
  </si>
  <si>
    <t>MF1042_2</t>
  </si>
  <si>
    <t>MF1043_2</t>
  </si>
  <si>
    <t>MF1044_2</t>
  </si>
  <si>
    <t>MF1045_2</t>
  </si>
  <si>
    <t>Alojamiento rural</t>
  </si>
  <si>
    <t>MF0858_1</t>
  </si>
  <si>
    <t>MF0864_2</t>
  </si>
  <si>
    <t>IEXM0509</t>
  </si>
  <si>
    <t>MF0861_2</t>
  </si>
  <si>
    <t>MF0862_2</t>
  </si>
  <si>
    <t>MF0863_2</t>
  </si>
  <si>
    <t>Operaciones en instalaciones de transporte subterráneas en industrias extractivas</t>
  </si>
  <si>
    <t>IEXM0609</t>
  </si>
  <si>
    <t>MF1317_1</t>
  </si>
  <si>
    <t>MF1318_1</t>
  </si>
  <si>
    <t>MF1319_1</t>
  </si>
  <si>
    <t>Operaciones auxiliares en el montaje y mantenimiento mecánico de instalaciones y equipos de excavaciones y plantas</t>
  </si>
  <si>
    <t>IEXM0709</t>
  </si>
  <si>
    <t>MF0116_2</t>
  </si>
  <si>
    <t>MF1387_2</t>
  </si>
  <si>
    <t>MF1388_2</t>
  </si>
  <si>
    <t>MF1389_2</t>
  </si>
  <si>
    <t>MF1390_2</t>
  </si>
  <si>
    <t>Montaje y mantenimiento mecánico de instalaciones y equipos semimóviles en excavaciones y plantas</t>
  </si>
  <si>
    <t>IFCD0110</t>
  </si>
  <si>
    <t>MF0950_2</t>
  </si>
  <si>
    <t>MF0951_2</t>
  </si>
  <si>
    <t>MF0952_2</t>
  </si>
  <si>
    <t>Confección y publicación de páginas Web</t>
  </si>
  <si>
    <t>IFCM0110</t>
  </si>
  <si>
    <t>MF0956_2</t>
  </si>
  <si>
    <t>MF0960_2</t>
  </si>
  <si>
    <t>MF0961_2</t>
  </si>
  <si>
    <t>Operación en sistemas de comunicaciones de voz y datos</t>
  </si>
  <si>
    <t>IFCM0210</t>
  </si>
  <si>
    <t>MF1210_2</t>
  </si>
  <si>
    <t>MF1211_2</t>
  </si>
  <si>
    <t>MF1212_2</t>
  </si>
  <si>
    <t>Mantenimiento de primer nivel en sistemas de radiocomunicaciones</t>
  </si>
  <si>
    <t>IFCT0108</t>
  </si>
  <si>
    <t>MF1207_1</t>
  </si>
  <si>
    <t>MF1208_1</t>
  </si>
  <si>
    <t>MF1209_1</t>
  </si>
  <si>
    <t>Operaciones auxiliares de montaje y mantenimiento de sistemas microinformáticos</t>
  </si>
  <si>
    <t>Seguridad informática</t>
  </si>
  <si>
    <t>IFCT0110</t>
  </si>
  <si>
    <t>MF0220_2</t>
  </si>
  <si>
    <t>MF0955_2</t>
  </si>
  <si>
    <t>Operación de redes departamentales</t>
  </si>
  <si>
    <t>IFCT0209</t>
  </si>
  <si>
    <t>MF0219_2</t>
  </si>
  <si>
    <t>MF0221_2</t>
  </si>
  <si>
    <t>MF0222_2</t>
  </si>
  <si>
    <t>Sistemas microinformáticos</t>
  </si>
  <si>
    <t>IFCT0210</t>
  </si>
  <si>
    <t>MF0957_2</t>
  </si>
  <si>
    <t>MF0958_2</t>
  </si>
  <si>
    <t>MF0959_2</t>
  </si>
  <si>
    <t>Operación de Sistemas Informáticos</t>
  </si>
  <si>
    <t>IFCT0309</t>
  </si>
  <si>
    <t>MF0953_2</t>
  </si>
  <si>
    <t>MF0954_2</t>
  </si>
  <si>
    <t>Montaje y reparación de sistemas microinformáticos</t>
  </si>
  <si>
    <t>IMAI0108</t>
  </si>
  <si>
    <t>MF1154_1</t>
  </si>
  <si>
    <t>MF1155_1</t>
  </si>
  <si>
    <t>Operaciones de fontanería y calefacción-climatización doméstica</t>
  </si>
  <si>
    <t>IMAI0110</t>
  </si>
  <si>
    <t>MF1879_2</t>
  </si>
  <si>
    <t>MF1880_2</t>
  </si>
  <si>
    <t>MF1881_2</t>
  </si>
  <si>
    <t>Instalación y mantenimiento de sistemas de aislamiento térmico, acústico y protección pasiva contra el fuego</t>
  </si>
  <si>
    <t>IMAQ0108</t>
  </si>
  <si>
    <t>MF0117_2</t>
  </si>
  <si>
    <t>Mantenimiento y montaje mecánico de equipo industrial</t>
  </si>
  <si>
    <t>IMAQ0110</t>
  </si>
  <si>
    <t>MF1877_2</t>
  </si>
  <si>
    <t>MF1878_2</t>
  </si>
  <si>
    <t>Instalación y mantenimiento de ascensores y otros equipos fijos de elevación y transporte</t>
  </si>
  <si>
    <t>IMAR0108</t>
  </si>
  <si>
    <t>MF0114_2</t>
  </si>
  <si>
    <t>MF0115_2</t>
  </si>
  <si>
    <t>Montaje y mantenimiento de instalaciones frigoríficas</t>
  </si>
  <si>
    <t>IMAR0208</t>
  </si>
  <si>
    <t>MF1158_2</t>
  </si>
  <si>
    <t>MF1159_2</t>
  </si>
  <si>
    <t>Montaje y mantenimiento de instalaciones de climatización y ventilación-extracción</t>
  </si>
  <si>
    <t>IMAR0408</t>
  </si>
  <si>
    <t>MF1156_2</t>
  </si>
  <si>
    <t>MF1157_2</t>
  </si>
  <si>
    <t>Montaje y mantenimiento de instalaciones caloríficas</t>
  </si>
  <si>
    <t>IMSE0111</t>
  </si>
  <si>
    <t>MF1396_2</t>
  </si>
  <si>
    <t>MF1397_2</t>
  </si>
  <si>
    <t>MF1398_2</t>
  </si>
  <si>
    <t>Animación musical y visual en vivo y en directo</t>
  </si>
  <si>
    <t>IMST0110</t>
  </si>
  <si>
    <t>MF1399_2</t>
  </si>
  <si>
    <t>MF1400_2</t>
  </si>
  <si>
    <t>MF1401_1</t>
  </si>
  <si>
    <t>Operaciones de producción de laboratorio de imagen</t>
  </si>
  <si>
    <t>Desarrollo de productos audiovisuales multimedia interactivos</t>
  </si>
  <si>
    <t>MAMB0210</t>
  </si>
  <si>
    <t>MF0167_1</t>
  </si>
  <si>
    <t>MF1357_2</t>
  </si>
  <si>
    <t>MF1358_2</t>
  </si>
  <si>
    <t>MF1359_2</t>
  </si>
  <si>
    <t>Montaje e instalación de construcciones de madera</t>
  </si>
  <si>
    <t>MAMD0209</t>
  </si>
  <si>
    <t>MF0162_1</t>
  </si>
  <si>
    <t>MF0173_1</t>
  </si>
  <si>
    <t>MF0882_1</t>
  </si>
  <si>
    <t>Trabajos de carpintería y mueble</t>
  </si>
  <si>
    <t>Mecanizado de madera y derivados</t>
  </si>
  <si>
    <t>MAMR0408</t>
  </si>
  <si>
    <t>MF0163_2</t>
  </si>
  <si>
    <t>MF0164_2</t>
  </si>
  <si>
    <t>MF0165_2</t>
  </si>
  <si>
    <t>Instalación de muebles</t>
  </si>
  <si>
    <t>MAMS0108</t>
  </si>
  <si>
    <t>MF0883_2</t>
  </si>
  <si>
    <t>MF0884_2</t>
  </si>
  <si>
    <t>MF0885_2</t>
  </si>
  <si>
    <t>MF0886_2</t>
  </si>
  <si>
    <t>Instalación de elementos de carpintería</t>
  </si>
  <si>
    <t>MAPB0112</t>
  </si>
  <si>
    <t>MF1299_1</t>
  </si>
  <si>
    <t>MF1300_1</t>
  </si>
  <si>
    <t>MF1301_1</t>
  </si>
  <si>
    <t>Actividades subacuáticas para instalaciones acuícolas y recolección de recursos</t>
  </si>
  <si>
    <t>MF0010_1</t>
  </si>
  <si>
    <t>MF0733_1</t>
  </si>
  <si>
    <t>MAPN0211</t>
  </si>
  <si>
    <t>MF1894_2</t>
  </si>
  <si>
    <t>MF1895_2</t>
  </si>
  <si>
    <t>Operaciones de coordinación en cubierta y parque de pesca</t>
  </si>
  <si>
    <t>MAPN0410</t>
  </si>
  <si>
    <t>MF0537_2</t>
  </si>
  <si>
    <t>MF0538_2</t>
  </si>
  <si>
    <t>MF0539_2</t>
  </si>
  <si>
    <t>MF0540_2</t>
  </si>
  <si>
    <t>MF0541_1</t>
  </si>
  <si>
    <t>MF0542_2</t>
  </si>
  <si>
    <t>Operaciones en transporte marítimo y pesca de bajura</t>
  </si>
  <si>
    <t>MAPN0512</t>
  </si>
  <si>
    <t>MF0731_1</t>
  </si>
  <si>
    <t>MF0732_1</t>
  </si>
  <si>
    <t>Actividades auxiliares de mantenimiento de máquinas, equipos e instalaciones del buque</t>
  </si>
  <si>
    <t>MAPN0612</t>
  </si>
  <si>
    <t>MF1890_2</t>
  </si>
  <si>
    <t>MF1891_2</t>
  </si>
  <si>
    <t>MF1892_2</t>
  </si>
  <si>
    <t>Mantenimiento de los equipos de un parque de pesca y de la instalación frigorífica</t>
  </si>
  <si>
    <t>MAPN0712</t>
  </si>
  <si>
    <t>MF0807_2</t>
  </si>
  <si>
    <t>MF1955_2</t>
  </si>
  <si>
    <t>MF1956_2</t>
  </si>
  <si>
    <t>MF1957_2</t>
  </si>
  <si>
    <t>Operaciones portuarias de carga, estiba, descarga, desestiba y transbordo</t>
  </si>
  <si>
    <t>MAPU0112</t>
  </si>
  <si>
    <t>MF1620_2</t>
  </si>
  <si>
    <t>MF1621_2</t>
  </si>
  <si>
    <t>MF1622_2</t>
  </si>
  <si>
    <t>Mantenimiento de instalaciones en acuicultura</t>
  </si>
  <si>
    <t>MF0048_2</t>
  </si>
  <si>
    <t>QUIE0208</t>
  </si>
  <si>
    <t>MF0320_2</t>
  </si>
  <si>
    <t>MF0321_2</t>
  </si>
  <si>
    <t>MF0322_2</t>
  </si>
  <si>
    <t>Operaciones en instalaciones de energía y de servicios auxiliares</t>
  </si>
  <si>
    <t>MF0044_2</t>
  </si>
  <si>
    <t>QUIO0110</t>
  </si>
  <si>
    <t>MF0773_2</t>
  </si>
  <si>
    <t>MF0776_2</t>
  </si>
  <si>
    <t>MF0777_2</t>
  </si>
  <si>
    <t>Recuperación de lejías negras y energía</t>
  </si>
  <si>
    <t>SANT0108</t>
  </si>
  <si>
    <t>MF0072_2</t>
  </si>
  <si>
    <t>MF0360_2</t>
  </si>
  <si>
    <t>MF0361_2</t>
  </si>
  <si>
    <t>MF0362_2</t>
  </si>
  <si>
    <t>Atención sanitaria a múltiples víctimas y catástrofes</t>
  </si>
  <si>
    <t>SANT0208</t>
  </si>
  <si>
    <t>MF0069_1</t>
  </si>
  <si>
    <t>MF0070_2</t>
  </si>
  <si>
    <t>MF0071_2</t>
  </si>
  <si>
    <t>Transporte sanitario</t>
  </si>
  <si>
    <t>SEAD0111</t>
  </si>
  <si>
    <t>MF0401_2</t>
  </si>
  <si>
    <t>MF0402_2</t>
  </si>
  <si>
    <t>MF0403_2</t>
  </si>
  <si>
    <t>MF0404_2</t>
  </si>
  <si>
    <t>Extinción de incendios y salvamento</t>
  </si>
  <si>
    <t>SEAD0211</t>
  </si>
  <si>
    <t>MF1747_2</t>
  </si>
  <si>
    <t>MF1748_2</t>
  </si>
  <si>
    <t>MF1749_2</t>
  </si>
  <si>
    <t>Prevención de incendios y mantenimiento</t>
  </si>
  <si>
    <t>SEAD0411</t>
  </si>
  <si>
    <t>MF1964_2</t>
  </si>
  <si>
    <t>MF1965_2</t>
  </si>
  <si>
    <t>MF1966_2</t>
  </si>
  <si>
    <t>Operaciones de vigilancia y extinción de incendios forestales y apoyo a contingencias en el medio natural y rural</t>
  </si>
  <si>
    <t>SEAG0108</t>
  </si>
  <si>
    <t>MF0075_2</t>
  </si>
  <si>
    <t>MF0076_2</t>
  </si>
  <si>
    <t>MF0077_2</t>
  </si>
  <si>
    <t>Gestión de residuos urbanos e industriales</t>
  </si>
  <si>
    <t>SEAG0110</t>
  </si>
  <si>
    <t>MF0078_2</t>
  </si>
  <si>
    <t>MF0079_2</t>
  </si>
  <si>
    <t>Servicios para el control de plagas</t>
  </si>
  <si>
    <t>SEAG0209</t>
  </si>
  <si>
    <t>MF1313_1</t>
  </si>
  <si>
    <t>MF1314_1</t>
  </si>
  <si>
    <t>Limpieza en espacios abiertos e instalaciones industriales</t>
  </si>
  <si>
    <t>SEAG0210</t>
  </si>
  <si>
    <t>MF0073_2</t>
  </si>
  <si>
    <t>MF0074_2</t>
  </si>
  <si>
    <t>Operación de estaciones de tratamiento de aguas</t>
  </si>
  <si>
    <t>SEAG0212</t>
  </si>
  <si>
    <t>MF1610_2</t>
  </si>
  <si>
    <t>MF1611_2</t>
  </si>
  <si>
    <t>MF1612_2</t>
  </si>
  <si>
    <t>Mantenimiento higiénico-sanitario de instalaciones susceptibles de proliferación de microorganismos nocivos y su diseminación por aerosolización</t>
  </si>
  <si>
    <t>SSCG0111</t>
  </si>
  <si>
    <t>MF1423_2</t>
  </si>
  <si>
    <t>MF1424_2</t>
  </si>
  <si>
    <t>MF1425_2</t>
  </si>
  <si>
    <t>Gestión de llamadas de teleasistencia</t>
  </si>
  <si>
    <t>SSCS0108</t>
  </si>
  <si>
    <t>MF0249_2</t>
  </si>
  <si>
    <t>MF0250_2</t>
  </si>
  <si>
    <t>MF0251_2</t>
  </si>
  <si>
    <t>Atención sociosanitaria a personas en el domicilio</t>
  </si>
  <si>
    <t>SSCS0208</t>
  </si>
  <si>
    <t>MF1016_2</t>
  </si>
  <si>
    <t>MF1017_2</t>
  </si>
  <si>
    <t>MF1018_2</t>
  </si>
  <si>
    <t>MF1019_2</t>
  </si>
  <si>
    <t>Atención Sociosanitaria a personas dependientes en instituciones sociales</t>
  </si>
  <si>
    <t>TMVI0108</t>
  </si>
  <si>
    <t>MF1461_2</t>
  </si>
  <si>
    <t>MF1462_2</t>
  </si>
  <si>
    <t>MF1463_2</t>
  </si>
  <si>
    <t>Conducción de autobuses</t>
  </si>
  <si>
    <t>TMVI0112</t>
  </si>
  <si>
    <t>MF1466_2</t>
  </si>
  <si>
    <t>MF1467_2</t>
  </si>
  <si>
    <t>Conducción profesional de vehículos turismos y furgonetas</t>
  </si>
  <si>
    <t>TMVI0208</t>
  </si>
  <si>
    <t>MF1465_2</t>
  </si>
  <si>
    <t>Conducción de vehículos pesados de transporte de mercancías por carretera</t>
  </si>
  <si>
    <t>TMVO0112</t>
  </si>
  <si>
    <t>MF2209_1</t>
  </si>
  <si>
    <t>MF2210_1</t>
  </si>
  <si>
    <t>MF2211_1</t>
  </si>
  <si>
    <t>MF2212_1</t>
  </si>
  <si>
    <t>Operaciones auxiliares de asistencia a pasajeros, equipajes, mercancías y aeronaves en aeropuertos</t>
  </si>
  <si>
    <t>TMVU0212</t>
  </si>
  <si>
    <t>MF1831_2</t>
  </si>
  <si>
    <t>MF1832_2</t>
  </si>
  <si>
    <t>MF1833_2</t>
  </si>
  <si>
    <t>MF1834_2</t>
  </si>
  <si>
    <t>Mantenimiento e instalación de sistemas eléctricos y electrónicos de embarcaciones deportivas y de recreo</t>
  </si>
  <si>
    <t>Labores de cubierta en buque de pesca</t>
  </si>
  <si>
    <t>Operaciones de mantenimiento preventivo del vehículo y control de su dotación material</t>
  </si>
  <si>
    <t xml:space="preserve">Montaje y mantenimiento mecánico </t>
  </si>
  <si>
    <t>Elementos fijos</t>
  </si>
  <si>
    <t>Elementos estructurales del vehículo</t>
  </si>
  <si>
    <t>Elementos amovibles</t>
  </si>
  <si>
    <t>Elementos metálicos y sintéticos</t>
  </si>
  <si>
    <t>Administración de sistemas gestores de bases de datos</t>
  </si>
  <si>
    <t>Gestión de bases de datos</t>
  </si>
  <si>
    <t>Aprovisionamiento, preelaboración y conservación culinarios</t>
  </si>
  <si>
    <t>Elaboración culinaria básica</t>
  </si>
  <si>
    <t>Servicio básico de restaurante-bar</t>
  </si>
  <si>
    <t>Aprovisionamiento, bebidas y comidas rápidas</t>
  </si>
  <si>
    <t>Técnicas culinarias</t>
  </si>
  <si>
    <t>Primeros auxilios</t>
  </si>
  <si>
    <t>Operaciones previas al hormigonado</t>
  </si>
  <si>
    <t>Mecanizado básico</t>
  </si>
  <si>
    <t>Representaciones de construcción</t>
  </si>
  <si>
    <t>Arreglo de habitaciones y zonas comunes en alojamientos</t>
  </si>
  <si>
    <t>Mantenimiento básico de motores de combustión interna y realización de guardias en cámara de máquinas del buque</t>
  </si>
  <si>
    <t>Mantenimiento básico de máquinas y equipos auxiliares del buque</t>
  </si>
  <si>
    <t>Estructura y dinámica del medio ambiente</t>
  </si>
  <si>
    <t>Actividades humanas y problemática ambiental</t>
  </si>
  <si>
    <t>Programas de educación ambiental</t>
  </si>
  <si>
    <t>Operaciones de tendido y tensado de conductores en redes eléctricas aéreas y subterráneas</t>
  </si>
  <si>
    <t>Montaje e instalación de elementos de carpintería y mueble</t>
  </si>
  <si>
    <t>Instalación de estructuras de madera</t>
  </si>
  <si>
    <t>Instalación de tuberías</t>
  </si>
  <si>
    <t>Instalación y mantenimiento de sanitarios y elementos de climatización</t>
  </si>
  <si>
    <t>Operaciones auxiliares de montaje de componentes informáticos</t>
  </si>
  <si>
    <t>Operaciones auxiliares de mantenimiento de sistemas microinformáticos</t>
  </si>
  <si>
    <t>Recolección de frutos, semillas, hongos, plantas y otros productos forestales comercializables</t>
  </si>
  <si>
    <t>Operaciones auxiliares en tratamientos selvícolas</t>
  </si>
  <si>
    <t>Operaciones auxiliares en el control de agentes causantes de plagas y enfermedades a las plantas forestales</t>
  </si>
  <si>
    <t>Intervención hiperbárica a baja presión</t>
  </si>
  <si>
    <t>Mantenimiento de instalaciones acuícolas sumergidas</t>
  </si>
  <si>
    <t>Recolección de recursos subacuáticos</t>
  </si>
  <si>
    <t>Limpieza de espacios abiertos</t>
  </si>
  <si>
    <t>Limpieza de instalaciones y equipamientos industriales</t>
  </si>
  <si>
    <t>Operaciones auxiliares de almacenaje</t>
  </si>
  <si>
    <t>Aprovisionamiento interno y conservación en pastelería</t>
  </si>
  <si>
    <t>Preelaboración, elaboración y presentación en pastelería</t>
  </si>
  <si>
    <t>Operaciones de ensamblado en el montaje de equipos eléctricos y electrónicos</t>
  </si>
  <si>
    <t>Operaciones de conexionado en el montaje de equipos eléctricos y electrónicos</t>
  </si>
  <si>
    <t>Operaciones auxiliares en el mantenimiento de equipos eléctricos y electrónicos</t>
  </si>
  <si>
    <t>Conformado semiautomático de barras y mallas de acero</t>
  </si>
  <si>
    <t>Labores básicas en montaje de andamios tubulares</t>
  </si>
  <si>
    <t>Sistemas de gestión ambiental</t>
  </si>
  <si>
    <t>Operaciones básicas en el montaje y mantenimiento de instalaciones solares térmicas</t>
  </si>
  <si>
    <t>Operaciones básicas en el montaje y mantenimiento de instalaciones solares fotovoltaicas</t>
  </si>
  <si>
    <t>Operaciones básicas en el montaje y mantenimiento de instalaciones eólicas de pequeña potencia</t>
  </si>
  <si>
    <t>Operaciones auxiliares de asistencia a pasajeros en aeropuertos</t>
  </si>
  <si>
    <t>Operaciones auxiliares de asistencia a equipajes en aeropuertos</t>
  </si>
  <si>
    <t>Operaciones auxiliares de asistencia a mercancías en terminales de carga aérea</t>
  </si>
  <si>
    <t>Operaciones auxiliares de asistencia a aeronaves</t>
  </si>
  <si>
    <t>Andalucía</t>
  </si>
  <si>
    <t>Albacete</t>
  </si>
  <si>
    <t>Asturias, Principado de</t>
  </si>
  <si>
    <t>Balears, Illes</t>
  </si>
  <si>
    <t>Cantabria</t>
  </si>
  <si>
    <t>Madrid, Comunidad de</t>
  </si>
  <si>
    <t>Murcia, Región de</t>
  </si>
  <si>
    <t>Navarra, Comunidad Foral de</t>
  </si>
  <si>
    <t>Rioja, La</t>
  </si>
  <si>
    <t>Ceuta</t>
  </si>
  <si>
    <t>Melilla</t>
  </si>
  <si>
    <t>Canarias</t>
  </si>
  <si>
    <t>Extremadura</t>
  </si>
  <si>
    <t>Aragón</t>
  </si>
  <si>
    <t>Comunitat Valenciana</t>
  </si>
  <si>
    <t>País Vasco</t>
  </si>
  <si>
    <t>Cataluña</t>
  </si>
  <si>
    <t>Galicia</t>
  </si>
  <si>
    <t>Castilla - La Mancha</t>
  </si>
  <si>
    <t>Castilla y León</t>
  </si>
  <si>
    <t>Alicante/Alacant</t>
  </si>
  <si>
    <t>Asturias</t>
  </si>
  <si>
    <t>Madrid</t>
  </si>
  <si>
    <t>Murcia</t>
  </si>
  <si>
    <t>Navarra</t>
  </si>
  <si>
    <t>Palmas, Las</t>
  </si>
  <si>
    <t>Badajoz</t>
  </si>
  <si>
    <t>Huesca</t>
  </si>
  <si>
    <t>Araba/Álava</t>
  </si>
  <si>
    <t>Barcelona</t>
  </si>
  <si>
    <t>Coruña, A</t>
  </si>
  <si>
    <t>Almería</t>
  </si>
  <si>
    <t>Ávila</t>
  </si>
  <si>
    <t>Santa Cruz de Tenerife</t>
  </si>
  <si>
    <t>Cáceres</t>
  </si>
  <si>
    <t>Zaragoza</t>
  </si>
  <si>
    <t>Castellón/Castelló</t>
  </si>
  <si>
    <t>Bizkaia</t>
  </si>
  <si>
    <t>Girona</t>
  </si>
  <si>
    <t>Lugo</t>
  </si>
  <si>
    <t>Ciudad Real</t>
  </si>
  <si>
    <t>Cádiz</t>
  </si>
  <si>
    <t>Burgos</t>
  </si>
  <si>
    <t>Teruel</t>
  </si>
  <si>
    <t>Valencia/València</t>
  </si>
  <si>
    <t>Gipuzkoa</t>
  </si>
  <si>
    <t>Lleida</t>
  </si>
  <si>
    <t>Ourense</t>
  </si>
  <si>
    <t>Cuenca</t>
  </si>
  <si>
    <t>Córdoba</t>
  </si>
  <si>
    <t>León</t>
  </si>
  <si>
    <t>Tarragona</t>
  </si>
  <si>
    <t>Pontevedra</t>
  </si>
  <si>
    <t>Guadalajara</t>
  </si>
  <si>
    <t>Granada</t>
  </si>
  <si>
    <t>Palencia</t>
  </si>
  <si>
    <t>Toledo</t>
  </si>
  <si>
    <t>Huelva</t>
  </si>
  <si>
    <t>Salamanca</t>
  </si>
  <si>
    <t>Jaén</t>
  </si>
  <si>
    <t>Segovia</t>
  </si>
  <si>
    <t>Málaga</t>
  </si>
  <si>
    <t>Soria</t>
  </si>
  <si>
    <t>Sevilla</t>
  </si>
  <si>
    <t>Valladolid</t>
  </si>
  <si>
    <t>Zamora</t>
  </si>
  <si>
    <t>Convalidado</t>
  </si>
  <si>
    <t>ESTANCIA DE FORMACIÓN EN EMPRESA</t>
  </si>
  <si>
    <t>IFC_C_001_3B</t>
  </si>
  <si>
    <t>Operaciones auxiliares de montaje y mantenimiento de componentes informáticos, eléctricos y electrónicos</t>
  </si>
  <si>
    <t>IFC_C_002_3B</t>
  </si>
  <si>
    <t xml:space="preserve">Operaciones auxiliares de configuración y explotación de sistemas microinformáticos y redes </t>
  </si>
  <si>
    <t>AGA_C_007_3B</t>
  </si>
  <si>
    <t>Operaciones básicas en conservación y mejora forestal</t>
  </si>
  <si>
    <t>AGA_C_005_3B</t>
  </si>
  <si>
    <t>Operaciones básicas en actividades ganaderas</t>
  </si>
  <si>
    <t>HOT_C_001_3B</t>
  </si>
  <si>
    <t>Servicios auxiliares en cocina</t>
  </si>
  <si>
    <t>IFC_C_003_3B</t>
  </si>
  <si>
    <t>Operaciones auxiliares de montaje y mantenimiento de equipos informáticos y redes</t>
  </si>
  <si>
    <t>AGA_C_001_3B</t>
  </si>
  <si>
    <t>Operaciones básicas en viveros y centros de jardinería</t>
  </si>
  <si>
    <t>AGA_C_006_3B</t>
  </si>
  <si>
    <t>Operaciones básicas en aprovechamientos forestales</t>
  </si>
  <si>
    <t>TMV_C_003_3B</t>
  </si>
  <si>
    <t>Mantenimiento básico de estructuras y superficies de embarcaciones deportivas y de recreo</t>
  </si>
  <si>
    <t>HOT_C_007_3B</t>
  </si>
  <si>
    <t>Venta en panadería y pastelería</t>
  </si>
  <si>
    <t>HOT_C_004_3B</t>
  </si>
  <si>
    <t>Actividades básicas del departamento de pisos</t>
  </si>
  <si>
    <t>IMA_C_001_3B</t>
  </si>
  <si>
    <t>Operaciones básicas de fontanería, calefacción y climatización</t>
  </si>
  <si>
    <t>IMA_C_002_3B</t>
  </si>
  <si>
    <t>SSC_C_001_3B</t>
  </si>
  <si>
    <t>Operaciones básicas de limpieza y mantenimiento en domicilios particulares</t>
  </si>
  <si>
    <t>AGA_C_003_3B</t>
  </si>
  <si>
    <t>Operaciones básicas de floristería y composiciones florales</t>
  </si>
  <si>
    <t>AGA_C_004_3B</t>
  </si>
  <si>
    <t>Operaciones básicas en actividades agrícolas</t>
  </si>
  <si>
    <t>HOT_C_003_3B</t>
  </si>
  <si>
    <t>Servicios auxiliares en catering y colectividades</t>
  </si>
  <si>
    <t>HOT_C_005_3B</t>
  </si>
  <si>
    <t>Actividades básicas de lavandería y lencería</t>
  </si>
  <si>
    <t>HOT_C_006_3B</t>
  </si>
  <si>
    <t>Actividades básicas de panadería y pastelería</t>
  </si>
  <si>
    <t>ELE_C_002_3B</t>
  </si>
  <si>
    <t>Operaciones auxiliares de montaje y mantenimiento de equipos eléctricos y electrónicos y de redes de transmisión de datos</t>
  </si>
  <si>
    <t>AGA_C_002_3B</t>
  </si>
  <si>
    <t>Operaciones básicas en instalación y mantenimiento de jardines y zonas verdes</t>
  </si>
  <si>
    <t>SSC_C_002_3B</t>
  </si>
  <si>
    <t>Operaciones básicas de cocinado y apoyo a personas no dependientes en el ámbito doméstico</t>
  </si>
  <si>
    <t>ELE_C_001_3B</t>
  </si>
  <si>
    <t>TMV_C_004_3B</t>
  </si>
  <si>
    <t>Mantenimiento electromecánico básico en embarcaciones deportivas y de recreo</t>
  </si>
  <si>
    <t>MAM_C_001_3B</t>
  </si>
  <si>
    <t>Operaciones auxiliares en trabajos de carpintería y mueble</t>
  </si>
  <si>
    <t>SSC_C_003_3B</t>
  </si>
  <si>
    <t>Operaciones básicas de limpieza en edificios y locales</t>
  </si>
  <si>
    <t>ENA_C_001_4B</t>
  </si>
  <si>
    <t>EOC_C_005_4B</t>
  </si>
  <si>
    <t>Instalación de placa de yeso laminado y falsos techos</t>
  </si>
  <si>
    <t>EOC_C_006_4B</t>
  </si>
  <si>
    <t>Instalación de mamparas y suelos técnicos</t>
  </si>
  <si>
    <t>IFC_C_002_4B</t>
  </si>
  <si>
    <t>Montaje y mantenimiento de equipos informáticos</t>
  </si>
  <si>
    <t>HOT_C_006_4B</t>
  </si>
  <si>
    <t>Servicios en bar y cafetería</t>
  </si>
  <si>
    <t>AGA_C_004_4B</t>
  </si>
  <si>
    <t>Implantación y mantenimiento de zonas verdes</t>
  </si>
  <si>
    <t>HOT_C_003_4B</t>
  </si>
  <si>
    <t xml:space="preserve">Cocina gastronómica </t>
  </si>
  <si>
    <t>HOT_C_005_4B</t>
  </si>
  <si>
    <t>Servicio de vinos</t>
  </si>
  <si>
    <t>IMA_C_002_4B</t>
  </si>
  <si>
    <t>Configuración y montaje de instalaciones solares y receptoras de gas</t>
  </si>
  <si>
    <t>IMA_C_005_4B</t>
  </si>
  <si>
    <t>Mantenimiento de sistemas mecánicos</t>
  </si>
  <si>
    <t>MAM_C_003_4B</t>
  </si>
  <si>
    <t>Instalación de estructuras de madera y elementos de carpintería</t>
  </si>
  <si>
    <t>AGA_C_005_4B</t>
  </si>
  <si>
    <t>Elaboración de composiciones florales y técnicas de venta en establecimientos de floristería</t>
  </si>
  <si>
    <t>HOT_C_002_4B</t>
  </si>
  <si>
    <t>Repostería en Restauración</t>
  </si>
  <si>
    <t>HOT_C_004_4B</t>
  </si>
  <si>
    <t>Servicios en restaurante</t>
  </si>
  <si>
    <t>TMV_C_002_4B</t>
  </si>
  <si>
    <t>Mantenimiento de estructuras y de elementos no estructurales de carrocerías</t>
  </si>
  <si>
    <t>MAM_C_001_4B</t>
  </si>
  <si>
    <t>Mecanizado de madera y derivados de carpintería y mueble con equipos manuales y semiautomáticos</t>
  </si>
  <si>
    <t>IFC_C_001_4B</t>
  </si>
  <si>
    <t>IMS_C_002_4B</t>
  </si>
  <si>
    <t>Operaciones de sonido</t>
  </si>
  <si>
    <t>TMV_C_005_4B</t>
  </si>
  <si>
    <t>Mantenimiento de los sistemas de fuerza y trenes de rodaje referente a vehículos automóviles</t>
  </si>
  <si>
    <t>AGA_C_009_4B</t>
  </si>
  <si>
    <t>Uso público y conservación de especies piscícolas y cinegéticas</t>
  </si>
  <si>
    <t>AGA_C_002_4B</t>
  </si>
  <si>
    <t>AGA_C_003_4B</t>
  </si>
  <si>
    <t>Técnicas de viverismo</t>
  </si>
  <si>
    <t>ELE_C_004_4B</t>
  </si>
  <si>
    <t>ELE_C_002_4B</t>
  </si>
  <si>
    <t>Montaje y mantenimiento de instalaciones automatizadas</t>
  </si>
  <si>
    <t>EOC_C_003_4B</t>
  </si>
  <si>
    <t>Encofrados y hormigón armado</t>
  </si>
  <si>
    <t>IFC_C_003_4B</t>
  </si>
  <si>
    <t>Instalación y uso de aplicaciones ofimáticas</t>
  </si>
  <si>
    <t>IMS_C_001_4B</t>
  </si>
  <si>
    <t>Animación de sesiones musicales y visuales en vivo y en directo</t>
  </si>
  <si>
    <t>AGA_C_001_4B</t>
  </si>
  <si>
    <t>AGA_C_008_4B</t>
  </si>
  <si>
    <t>Sanidad vegetal y Control fitosanitario</t>
  </si>
  <si>
    <t>AGA_C_007_4B</t>
  </si>
  <si>
    <t>Producción de planta forestal en vivero</t>
  </si>
  <si>
    <t>AGA_C_006_4B</t>
  </si>
  <si>
    <t>Aprovechamiento del medio natural, repoblaciones forestales y tratamientos selvícolas </t>
  </si>
  <si>
    <t>ELE_C_003_4B</t>
  </si>
  <si>
    <t>Montaje y mantenimiento de infraestructuras de telecomunicaciones, redes locales de datos y sistemas de telefonía</t>
  </si>
  <si>
    <t>EOC_C_004_4B</t>
  </si>
  <si>
    <t>Ejecución de obras de urbanización</t>
  </si>
  <si>
    <t>EOC_C_001_4B</t>
  </si>
  <si>
    <t>Fábricas de albañilería y revestimientos</t>
  </si>
  <si>
    <t>EOC_C_002_4B</t>
  </si>
  <si>
    <t>Cubiertas e impermeabilizaciones</t>
  </si>
  <si>
    <t>EOC_C_007_4B</t>
  </si>
  <si>
    <t>Pintura decorativa y revestimientos ligeros</t>
  </si>
  <si>
    <t>IMA_C_001_4B</t>
  </si>
  <si>
    <t>IMA_C_003_4B</t>
  </si>
  <si>
    <t>IMA_C_006_4B</t>
  </si>
  <si>
    <t>Mantenimiento de automatismos eléctrico-electrónicos</t>
  </si>
  <si>
    <t>IMA_C_004_4B</t>
  </si>
  <si>
    <t>Montaje y mantenimiento de instalaciones de climatización y ventilación</t>
  </si>
  <si>
    <t>HOT_C_001_4B</t>
  </si>
  <si>
    <t>MAM_C_002_4B</t>
  </si>
  <si>
    <t>Montaje de carpintería y mueble</t>
  </si>
  <si>
    <t>MAM_C_004_4B</t>
  </si>
  <si>
    <t>Instalación de mobiliario</t>
  </si>
  <si>
    <t>ELE_C_001_4B</t>
  </si>
  <si>
    <t>Montaje y mantenimiento de instalaciones eléctricas y redes de distribución de baja tensión</t>
  </si>
  <si>
    <t>IFC_C_001_5B</t>
  </si>
  <si>
    <t>ENA_C_008_5B</t>
  </si>
  <si>
    <t>ENA_C_004_5B</t>
  </si>
  <si>
    <t>ENA_C_006_5B</t>
  </si>
  <si>
    <t>ENA_C_003_5B</t>
  </si>
  <si>
    <t>Gestión deL montaje y mantenimiento de centrales eléctricas</t>
  </si>
  <si>
    <t>ENA_C_001_5B</t>
  </si>
  <si>
    <t>ENA_C_002_5B</t>
  </si>
  <si>
    <t>ENA_C_007_5B</t>
  </si>
  <si>
    <t>Optimización de redes e instalaciones de agua</t>
  </si>
  <si>
    <t>ENA_C_005_5B</t>
  </si>
  <si>
    <t>ELE_C_003_5B</t>
  </si>
  <si>
    <t>Gestión y supervisión del montaje y mantenimiento de sistemas de producción audiovisual y de radiodifusión en unidades fijas y móviles</t>
  </si>
  <si>
    <t>ELE_C_007_5B</t>
  </si>
  <si>
    <t>Planificación de los procesos de mantenimiento y reparación de equipos industriales y profesionales de audio y vídeo</t>
  </si>
  <si>
    <t>HOT_C_009_5B</t>
  </si>
  <si>
    <t xml:space="preserve">Organización de la producción en cocina </t>
  </si>
  <si>
    <t>HOT_C_003_5B</t>
  </si>
  <si>
    <t>Comercial de alojamientos turísticos</t>
  </si>
  <si>
    <t>IFC_C_002_5B</t>
  </si>
  <si>
    <t>Administración de servicios de internet</t>
  </si>
  <si>
    <t>IFC_C_008_5B</t>
  </si>
  <si>
    <t>Desarrollo de aplicaciones web back-end</t>
  </si>
  <si>
    <t>IMA_C_004_5B</t>
  </si>
  <si>
    <t>Montaje y mantenimiento de instalaciones frigoríficas, climatización y producción de calor</t>
  </si>
  <si>
    <t>SSC_C_006_5B</t>
  </si>
  <si>
    <t>Intervención socioeducativa y de promoción de la autonomía con personas en situación de dependencia</t>
  </si>
  <si>
    <t>SSC_C_007_5B</t>
  </si>
  <si>
    <t>Inserción sociolaboral de colectivos en riesgo de exclusión</t>
  </si>
  <si>
    <t>AGA_C_009_5B</t>
  </si>
  <si>
    <t>Sanidad Animal y Asistencia Veterinaria</t>
  </si>
  <si>
    <t>AGA_C_007_5B</t>
  </si>
  <si>
    <t>Gestión de la Producción Ganadera</t>
  </si>
  <si>
    <t>ELE_C_001_5B</t>
  </si>
  <si>
    <t>Desarrollo de proyectos de instalaciones eléctricas de baja tensión y centros de transformación</t>
  </si>
  <si>
    <t>HOT_C_006_5B</t>
  </si>
  <si>
    <t>Agente de viajes</t>
  </si>
  <si>
    <t>HOT_C_005_5B</t>
  </si>
  <si>
    <t>Organización de eventos turísticos</t>
  </si>
  <si>
    <t>SEA_C_005_5B</t>
  </si>
  <si>
    <t>Apoyo logístico y supervisión de operaciones de rescate y salvamento</t>
  </si>
  <si>
    <t>COM_C_004_5B</t>
  </si>
  <si>
    <t>Gestión comercial del transporte de mercancías</t>
  </si>
  <si>
    <t>COM_C_007_5B</t>
  </si>
  <si>
    <t>Logística y gestión de almacén</t>
  </si>
  <si>
    <t>ELE_C_006_5B</t>
  </si>
  <si>
    <t>Mantenimiento y reparación de equipos y sistemas microprocesados y de telecomunicaciones</t>
  </si>
  <si>
    <t>EOC_C_007_5B</t>
  </si>
  <si>
    <t>Organización y control de ejecución de obras civiles</t>
  </si>
  <si>
    <t>HOT_C_002_5B</t>
  </si>
  <si>
    <t>Gestión del departamento de pisos en alojamientos</t>
  </si>
  <si>
    <t>IFC_C_005_5B</t>
  </si>
  <si>
    <t>Programación de aplicaciones multiplataforma</t>
  </si>
  <si>
    <t>IMA_C_001_5B</t>
  </si>
  <si>
    <t>Desarrollo y configuración de instalaciones térmicas y de fluidos</t>
  </si>
  <si>
    <t>MAP_C_003_5B</t>
  </si>
  <si>
    <t>Navegación y transporte marítimo</t>
  </si>
  <si>
    <t>IMS_C_002_5B</t>
  </si>
  <si>
    <t>SEA_C_004_5B</t>
  </si>
  <si>
    <t>Planificación y supervisión de emergencias de origen natural, tecnológico y antrópico</t>
  </si>
  <si>
    <t>SSC_C_005_5B</t>
  </si>
  <si>
    <t>Intervención social y mediación en el ámbito comunitario y convivencial</t>
  </si>
  <si>
    <t>HOT_C_014_5B</t>
  </si>
  <si>
    <t>IFC_C_004_5B</t>
  </si>
  <si>
    <t>Programación de sistemas de gestión</t>
  </si>
  <si>
    <t>IFC_C_006_5B</t>
  </si>
  <si>
    <t>Programación de software de sistemas</t>
  </si>
  <si>
    <t>IMS_C_001_5B</t>
  </si>
  <si>
    <t>Proyectos de animación 2D y 3D</t>
  </si>
  <si>
    <t>SEA_C_006_5B</t>
  </si>
  <si>
    <t>Planificación de protección civil y evaluación de riesgos en emergencias de origen natural, tecnológico y antrópico</t>
  </si>
  <si>
    <t>SEA_C_009_5B</t>
  </si>
  <si>
    <t>Gestión de la salud y el medio ambiente</t>
  </si>
  <si>
    <t>SSC_C_001_5B</t>
  </si>
  <si>
    <t>Educador o educadora en instituciones y/o en programas específicos de trabajo con menores (0-6 años) en situación de riesgo social o en medios de apoyo familiar</t>
  </si>
  <si>
    <t>SSC_C_009_5B</t>
  </si>
  <si>
    <t>Intervención para la promoción de la igualdad de género en el ámbito comunitario y organizacional y la participación social de las mujeres</t>
  </si>
  <si>
    <t>AGA_C_006_5B</t>
  </si>
  <si>
    <t>Gestión de la conservación y mejora ambiental del medio natural</t>
  </si>
  <si>
    <t>ELE_C_005_5B</t>
  </si>
  <si>
    <t>Desarrollo de proyectos de infraestructuras de telecomunicación y de redes de voz y datos, con integración de servicios de hogar digital, en el entorno de edificios inteligentes</t>
  </si>
  <si>
    <t>EOC_C_005_5B</t>
  </si>
  <si>
    <t>Control de proyectos y obras civiles</t>
  </si>
  <si>
    <t>HOT_C_001_5B</t>
  </si>
  <si>
    <t>Gestión del departamento de recepción y reservas en alojamientos</t>
  </si>
  <si>
    <t>HOT_C_004_5B</t>
  </si>
  <si>
    <t>Viajes combinados</t>
  </si>
  <si>
    <t>IFC_C_003_5B</t>
  </si>
  <si>
    <t>Gestión de sistemas de información</t>
  </si>
  <si>
    <t>HOT_C_011_5B</t>
  </si>
  <si>
    <t xml:space="preserve">Procesos de pastelería y repostería en cocina </t>
  </si>
  <si>
    <t>AGA_C_003_5B</t>
  </si>
  <si>
    <t>Gestión de explotaciones agrarias</t>
  </si>
  <si>
    <t>COM_C_012_5B</t>
  </si>
  <si>
    <t>Logística y comercio internacional</t>
  </si>
  <si>
    <t>AGA_C_008_5B</t>
  </si>
  <si>
    <t>Gestión de la Cría y Manejo Equino</t>
  </si>
  <si>
    <t>HOT_C_013_5B</t>
  </si>
  <si>
    <t>IMA_C_003_5B</t>
  </si>
  <si>
    <t>Configuración, gestión y eficiencia de instalaciones térmicas y de fluidos</t>
  </si>
  <si>
    <t>SEA_C_001_5B</t>
  </si>
  <si>
    <t>Sensibilización y educación ambiental</t>
  </si>
  <si>
    <t>SSC_C_011_5B</t>
  </si>
  <si>
    <t>Promoción y participación de la comunidad sorda y sordociega</t>
  </si>
  <si>
    <t>ELE_C_008_5B</t>
  </si>
  <si>
    <t>AGA_C_005_5B</t>
  </si>
  <si>
    <t>Gestión del vivero forestal</t>
  </si>
  <si>
    <t>ELE_C_004_5B</t>
  </si>
  <si>
    <t>Gestión y supervisión del montaje y mantenimiento de las infraestructuras de telecomunicación, sistemas telemáticos y de redes de voz y datos en el entorno de edificios</t>
  </si>
  <si>
    <t>ELE_C_002_5B</t>
  </si>
  <si>
    <t>Gestión y supervisión del montaje y mantenimiento de Instalaciones eléctricas de baja tensión</t>
  </si>
  <si>
    <t>HOT_C_008_5B</t>
  </si>
  <si>
    <t>Promoción e información turística local</t>
  </si>
  <si>
    <t>IMA_C_002_5B</t>
  </si>
  <si>
    <t>Planificación del montaje de instalaciones térmicas y de fluidos</t>
  </si>
  <si>
    <t>SEA_C_003_5B</t>
  </si>
  <si>
    <t>Gestión ambiental para el control y protección del medio natural</t>
  </si>
  <si>
    <t>SEA_C_002_5B</t>
  </si>
  <si>
    <t>Promoción y protección del medio natural y su uso público</t>
  </si>
  <si>
    <t>SSC_C_002_5B</t>
  </si>
  <si>
    <t>Educador o educadora de ocio y tiempo libre infantil con menores de 0 a 6 en el ámbito de la educación no formal</t>
  </si>
  <si>
    <t>SSC_C_008_5B</t>
  </si>
  <si>
    <t>Apoyo a la intervención socioeducativa del alumnado con necesidad específica de apoyo educativo (ACNEAE)</t>
  </si>
  <si>
    <t>SSC_C_010_5B</t>
  </si>
  <si>
    <t>Intervención preventiva y actuación en situaciones de violencia de género</t>
  </si>
  <si>
    <t>MAP_C_004_5B</t>
  </si>
  <si>
    <t>Pesca de altura</t>
  </si>
  <si>
    <t>MAP_C_006_5B</t>
  </si>
  <si>
    <t>Organización y supervisión del mantenimiento de la planta propulsora y maquinaria auxiliar, y de la guardia de máquinas de buques y embarcaciones</t>
  </si>
  <si>
    <t>AGA_C_001_5B</t>
  </si>
  <si>
    <t>Gestión de zonas verdes</t>
  </si>
  <si>
    <t>COM_C_006_5B</t>
  </si>
  <si>
    <t>Organización y gestión del transporte de viajeros</t>
  </si>
  <si>
    <t>IFC_C_007_5B</t>
  </si>
  <si>
    <t>Desarrollo de aplicaciones web Front-End</t>
  </si>
  <si>
    <t>SEA_C_008_5B</t>
  </si>
  <si>
    <t>Vigilancia y control de la contaminación ambiental</t>
  </si>
  <si>
    <t>SSC_C_003_5B</t>
  </si>
  <si>
    <t>Animación y dinamización en el ámbito turístico</t>
  </si>
  <si>
    <t>SSC_C_004_5B</t>
  </si>
  <si>
    <t>Animación sociocultural comunitaria</t>
  </si>
  <si>
    <t>EOC_C_008_5B</t>
  </si>
  <si>
    <t>Control de obras de construcción y control documental</t>
  </si>
  <si>
    <t>AGA_C_002_5B</t>
  </si>
  <si>
    <t>Gestión de viveros</t>
  </si>
  <si>
    <t>AGA_C_004_5B</t>
  </si>
  <si>
    <t>Gestión forestal</t>
  </si>
  <si>
    <t>EOC_C_003_5B</t>
  </si>
  <si>
    <t>Representaciones de obra civil</t>
  </si>
  <si>
    <t>HOT_C_007_5B</t>
  </si>
  <si>
    <t>Guía y asistencia turísticas</t>
  </si>
  <si>
    <t>HOT_C_010_5B</t>
  </si>
  <si>
    <t xml:space="preserve">Procesos productivos en cocina  </t>
  </si>
  <si>
    <t>HOT_C_012_5B</t>
  </si>
  <si>
    <t xml:space="preserve">Gestión de procesos de servicio en restauración </t>
  </si>
  <si>
    <t>IMA_C_005_5B</t>
  </si>
  <si>
    <t>Montaje y supervisión de sistemas mecatrónicos industriales</t>
  </si>
  <si>
    <t>SEA_C_007_5B</t>
  </si>
  <si>
    <t>Control de riesgos para la salud asociados a los alimentos, consumo de agua y organismos nocivos</t>
  </si>
  <si>
    <t>COM_C_009_5B</t>
  </si>
  <si>
    <t>Gestión logística y comercial en la pequeña empresa</t>
  </si>
  <si>
    <t>HOT_B_3036</t>
  </si>
  <si>
    <t xml:space="preserve">Aprovisionamiento y conservación de materias primas e higiene en la manipulación </t>
  </si>
  <si>
    <t>HOT_B_3005</t>
  </si>
  <si>
    <t xml:space="preserve">Atención al Cliente   </t>
  </si>
  <si>
    <t>IFC_B_3015</t>
  </si>
  <si>
    <t>Equipos eléctricos y electrónicos</t>
  </si>
  <si>
    <t>HOT_B_3131</t>
  </si>
  <si>
    <t>Lavandería y mantenimiento de lencería en el alojamiento</t>
  </si>
  <si>
    <t>IFC_B_3016</t>
  </si>
  <si>
    <t>Instalación y mantenimiento de redes para transmisión de datos</t>
  </si>
  <si>
    <t>AGA_B_3052</t>
  </si>
  <si>
    <t>Operaciones auxiliares de obtención y recolección de cultivos</t>
  </si>
  <si>
    <t>IFC_B_3030</t>
  </si>
  <si>
    <t>Operaciones auxiliares para la configuración y la explotación</t>
  </si>
  <si>
    <t>IFC_B_3029</t>
  </si>
  <si>
    <t>Montaje y mantenimiento de sistemas y componentes informáticos</t>
  </si>
  <si>
    <t>IMA_B_3024</t>
  </si>
  <si>
    <t>Fontanería y calefacción básica</t>
  </si>
  <si>
    <t>SSC_B_3104</t>
  </si>
  <si>
    <t xml:space="preserve">
Limpieza de domicilios particulares, edificios, oficinas y locales</t>
  </si>
  <si>
    <t>TMV_B_3040</t>
  </si>
  <si>
    <t>Protección y embellecimiento de superficies de embarcaciones</t>
  </si>
  <si>
    <t>TMV_B_3043</t>
  </si>
  <si>
    <t>Mecanizado y soldadura</t>
  </si>
  <si>
    <t>HOT_B_3093</t>
  </si>
  <si>
    <t xml:space="preserve">Lavado y secado de ropa </t>
  </si>
  <si>
    <t>HOT_B_3034</t>
  </si>
  <si>
    <t>Técnicas elementales de preelaboración</t>
  </si>
  <si>
    <t>HOT_B_3039</t>
  </si>
  <si>
    <t xml:space="preserve">Preparación y montaje de materiales para colectividades y catering </t>
  </si>
  <si>
    <t>SSC_B_3098</t>
  </si>
  <si>
    <t xml:space="preserve">
Mantenimiento de prendas de vestir y ropa de hogar</t>
  </si>
  <si>
    <t>SSC_B_3102</t>
  </si>
  <si>
    <t xml:space="preserve">
Cocina doméstica</t>
  </si>
  <si>
    <t>SSC_B_3116</t>
  </si>
  <si>
    <t xml:space="preserve">
Limpieza con máquinas</t>
  </si>
  <si>
    <t>ELE_B_3013</t>
  </si>
  <si>
    <t>Instalaciones eléctricas y domóticas</t>
  </si>
  <si>
    <t>ELE_B_3014</t>
  </si>
  <si>
    <t>Instalaciones de telecomunicaciones</t>
  </si>
  <si>
    <t>AGA_B_3121</t>
  </si>
  <si>
    <t>Recolección de productos forestales</t>
  </si>
  <si>
    <t>AGA_B_3114</t>
  </si>
  <si>
    <t>Operaciones básicas de manejo de la producción ganadera</t>
  </si>
  <si>
    <t>HOT_B_3017</t>
  </si>
  <si>
    <t>Procesos básicos de pastelería</t>
  </si>
  <si>
    <t>MAM_B_3074</t>
  </si>
  <si>
    <t>Operaciones básicas de mecanizado de madera y derivados</t>
  </si>
  <si>
    <t>MAM_B_3075</t>
  </si>
  <si>
    <t>Instalación de elementos de carpintería y mueble</t>
  </si>
  <si>
    <t>AGA_B_3115</t>
  </si>
  <si>
    <t>Operaciones auxiliares de mantenimiento e higiene en instalaciones ganaderas</t>
  </si>
  <si>
    <t>AGA_B_3050</t>
  </si>
  <si>
    <t>Actividades de riego, abonado y tratamientos en cultivos</t>
  </si>
  <si>
    <t>AGA_B_3053</t>
  </si>
  <si>
    <t>Operaciones básicas de producción y mantenimiento de plantas en viveros y centros de jardinería</t>
  </si>
  <si>
    <t>AGA_B_3055</t>
  </si>
  <si>
    <t>Operaciones básicas en instalación de jardines, parques y zonas verdes</t>
  </si>
  <si>
    <t>AGA_B_3056</t>
  </si>
  <si>
    <t>Operaciones básicas para el mantenimiento de jardines, parques y zonas verdes</t>
  </si>
  <si>
    <t>HOT_B_3077</t>
  </si>
  <si>
    <t xml:space="preserve">Materiales y productos textiles  </t>
  </si>
  <si>
    <t>HOT_B_3094</t>
  </si>
  <si>
    <t xml:space="preserve">Planchado y embolsado de ropa </t>
  </si>
  <si>
    <t>HOT_B_3035</t>
  </si>
  <si>
    <t>Procesos básicos de producción culinaria</t>
  </si>
  <si>
    <t>HOT_B_3130</t>
  </si>
  <si>
    <t>Puesta a punto de habitaciones y zonas comunes en alojamiento</t>
  </si>
  <si>
    <t>TMV_B_3066</t>
  </si>
  <si>
    <t>Mantenimiento básico de sistemas eléctricos e informáticos</t>
  </si>
  <si>
    <t>AGA_B_3118</t>
  </si>
  <si>
    <t>Repoblación e infraestructuras forestales</t>
  </si>
  <si>
    <t>AGA_B_3054</t>
  </si>
  <si>
    <t>Operaciones auxiliares en la elaboración de composiciones con flores y plantas</t>
  </si>
  <si>
    <t>AGA_B_3051</t>
  </si>
  <si>
    <t>Operaciones auxiliares de preparación del terreno, plantación y siembra de cultivos</t>
  </si>
  <si>
    <t>AGA_B_3120</t>
  </si>
  <si>
    <t>Selvicultura y plagas</t>
  </si>
  <si>
    <t>AGA_B_3057</t>
  </si>
  <si>
    <t>Materiales de floristería</t>
  </si>
  <si>
    <t>HOT_B_3133</t>
  </si>
  <si>
    <t>Operaciones auxiliares en la industria alimentaria</t>
  </si>
  <si>
    <t>IMA_B_3020</t>
  </si>
  <si>
    <t>Operaciones básicas de fabricación</t>
  </si>
  <si>
    <t>IMA_B_3025</t>
  </si>
  <si>
    <t>Montaje de equipos de climatización</t>
  </si>
  <si>
    <t>AGA_B_3113</t>
  </si>
  <si>
    <t>Operaciones auxiliares de cría y alimentación del ganado</t>
  </si>
  <si>
    <t>AGA_B_3119</t>
  </si>
  <si>
    <t>Trabajos de aprovechamientos forestales</t>
  </si>
  <si>
    <t>IMA_B_3023</t>
  </si>
  <si>
    <t>Redes de evacuación</t>
  </si>
  <si>
    <t>TMV_B_3048</t>
  </si>
  <si>
    <t>Mantenimiento básico de la planta propulsora y equipos asociados</t>
  </si>
  <si>
    <t>ELE_B_3016</t>
  </si>
  <si>
    <t>ELE_B_3015</t>
  </si>
  <si>
    <t>MAM_B_3076</t>
  </si>
  <si>
    <t>Acabados básicos de la madera</t>
  </si>
  <si>
    <t>TMV_B_3028</t>
  </si>
  <si>
    <t>Reparación estructural básica de embarcaciones deportivas</t>
  </si>
  <si>
    <t>HOT_B_0156</t>
  </si>
  <si>
    <t>Inglés profesional (GM)</t>
  </si>
  <si>
    <t>EOC_B_1200</t>
  </si>
  <si>
    <t>Organización de trabajos de interior, decoración y rehabilitación</t>
  </si>
  <si>
    <t>HOT_B_0031</t>
  </si>
  <si>
    <t xml:space="preserve">Seguridad e higiene en la manipulación de alimentos </t>
  </si>
  <si>
    <t>EOC_B_1196</t>
  </si>
  <si>
    <t>Mamparas y suelos técnicos</t>
  </si>
  <si>
    <t>EOC_B_1197</t>
  </si>
  <si>
    <t>Techos suspendidos</t>
  </si>
  <si>
    <t>ENA_B_1568</t>
  </si>
  <si>
    <t>Mantenimiento de redes</t>
  </si>
  <si>
    <t>ENA_B_1563</t>
  </si>
  <si>
    <t>Montaje y puesta en servicio de redes de agua</t>
  </si>
  <si>
    <t>ENA_B_1567</t>
  </si>
  <si>
    <t>Hidráulica y redes de agua</t>
  </si>
  <si>
    <t>EOC_B_0995</t>
  </si>
  <si>
    <t>Construcción</t>
  </si>
  <si>
    <t>EOC_B_0996</t>
  </si>
  <si>
    <t>Interpretación de planos de construcción</t>
  </si>
  <si>
    <t>IMA_B_0038</t>
  </si>
  <si>
    <t xml:space="preserve">Instalaciones eléctricas y automatismos </t>
  </si>
  <si>
    <t>EOC_B_1195</t>
  </si>
  <si>
    <t>Particiones prefabricadas</t>
  </si>
  <si>
    <t>ENA_B_1562</t>
  </si>
  <si>
    <t>Técnicas de mecanizado y unión</t>
  </si>
  <si>
    <t>ENA_B_1565</t>
  </si>
  <si>
    <t>Construcción en redes y estaciones de tratamiento de agua</t>
  </si>
  <si>
    <t>HOT_B_0047</t>
  </si>
  <si>
    <t>HOT_B_0151</t>
  </si>
  <si>
    <t>Operaciones básicas en restaurante</t>
  </si>
  <si>
    <t>IMA_B_0302</t>
  </si>
  <si>
    <t xml:space="preserve">Montaje y mantenimiento de instalaciones caloríficas </t>
  </si>
  <si>
    <t>IMA_B_0952</t>
  </si>
  <si>
    <t>Automatismos neumáticos e hidráulicos</t>
  </si>
  <si>
    <t>IMA_B_0955</t>
  </si>
  <si>
    <t>Montaje y mantenimiento de líneas automatizadas</t>
  </si>
  <si>
    <t>MAM_B_0542</t>
  </si>
  <si>
    <t>Control de almacén</t>
  </si>
  <si>
    <t>IMS_B_1299</t>
  </si>
  <si>
    <t>Captación y grabación de sonido</t>
  </si>
  <si>
    <t>TMV_B_0254</t>
  </si>
  <si>
    <t>MAM_B_0544</t>
  </si>
  <si>
    <t>AGA_B_0479</t>
  </si>
  <si>
    <t>Control fitosanitario</t>
  </si>
  <si>
    <t>AGA_B_0837</t>
  </si>
  <si>
    <t>Maquinaria e instalaciones forestales</t>
  </si>
  <si>
    <t>AGA_B_0578</t>
  </si>
  <si>
    <t>Producción de plantas y tepes en vivero</t>
  </si>
  <si>
    <t>EOC_B_0999</t>
  </si>
  <si>
    <t>EOC_B_0998</t>
  </si>
  <si>
    <t>Revestimientos</t>
  </si>
  <si>
    <t>HOT_B_0048</t>
  </si>
  <si>
    <t>Productos culinarios</t>
  </si>
  <si>
    <t>MAM_B_0540</t>
  </si>
  <si>
    <t>Operaciones básicas de carpintería</t>
  </si>
  <si>
    <t>TMV_B_0454</t>
  </si>
  <si>
    <t>Circuitos de fluidos Suspensión y dirección</t>
  </si>
  <si>
    <t>TMV_B_0260</t>
  </si>
  <si>
    <t>AGA_B_0404</t>
  </si>
  <si>
    <t>Fundamentos agronómicos</t>
  </si>
  <si>
    <t>AGA_B_0412</t>
  </si>
  <si>
    <t>Manejo sanitario del agrosistema</t>
  </si>
  <si>
    <t>AGA_B_0581</t>
  </si>
  <si>
    <t>Técnicas de venta en jardinería y floristería</t>
  </si>
  <si>
    <t>AGA_B_0832</t>
  </si>
  <si>
    <t>Repoblaciones forestales y tratamientos selvícolas</t>
  </si>
  <si>
    <t>AGA_B_0411</t>
  </si>
  <si>
    <t>Producción ganadera ecológica</t>
  </si>
  <si>
    <t>HOT_B_0153</t>
  </si>
  <si>
    <t xml:space="preserve">Servicios en restaurante y eventos especiales </t>
  </si>
  <si>
    <t>IFC_B_0221</t>
  </si>
  <si>
    <t>Montaje y mantenimiento de equipos</t>
  </si>
  <si>
    <t>IFC_B_0227</t>
  </si>
  <si>
    <t>Servicios en red</t>
  </si>
  <si>
    <t>IMA_B_0954</t>
  </si>
  <si>
    <t xml:space="preserve">Montaje y mantenimiento eléctrico-electrónico </t>
  </si>
  <si>
    <t>MAM_B_0547</t>
  </si>
  <si>
    <t>Acabados en carpintería y mueble</t>
  </si>
  <si>
    <t>MAM_B_0541</t>
  </si>
  <si>
    <t>Operaciones básicas de mobiliario</t>
  </si>
  <si>
    <t>IMS_B_1301</t>
  </si>
  <si>
    <t>Preparación de sesiones de vídeo disc-jockey</t>
  </si>
  <si>
    <t>IMS_B_1302</t>
  </si>
  <si>
    <t>Animación musical en vivo</t>
  </si>
  <si>
    <t>AGA_B_0407</t>
  </si>
  <si>
    <t>Taller y equipos de tracción</t>
  </si>
  <si>
    <t>ELE_B_0232</t>
  </si>
  <si>
    <t>Automatismos industriales</t>
  </si>
  <si>
    <t>EOC_B_1000</t>
  </si>
  <si>
    <t>Hormigón armado</t>
  </si>
  <si>
    <t>EOC_B_1002</t>
  </si>
  <si>
    <t>Obras de urbanización</t>
  </si>
  <si>
    <t>EOC_B_1005</t>
  </si>
  <si>
    <t>Impermeabilizaciones y aislamientos</t>
  </si>
  <si>
    <t>AGA_B_0406</t>
  </si>
  <si>
    <t>Implantación de cultivos ecológicos</t>
  </si>
  <si>
    <t>AGA_B_0409</t>
  </si>
  <si>
    <t>Principios de sanidad vegetal</t>
  </si>
  <si>
    <t>AGA_B_0580</t>
  </si>
  <si>
    <t>Establecimientos de floristería</t>
  </si>
  <si>
    <t>AGA_B_0833</t>
  </si>
  <si>
    <t>Aprovechamiento del medio natural</t>
  </si>
  <si>
    <t>ELE_B_0240</t>
  </si>
  <si>
    <t>Máquinas eléctricas</t>
  </si>
  <si>
    <t>HOT_B_0154</t>
  </si>
  <si>
    <t xml:space="preserve">El vino y su servicio </t>
  </si>
  <si>
    <t>IFC_B_0222</t>
  </si>
  <si>
    <t>Sistemas operativos monopuesto</t>
  </si>
  <si>
    <t>IFC_B_0226</t>
  </si>
  <si>
    <t>IMA_B_0037</t>
  </si>
  <si>
    <t>Técnicas de montaje de instalaciones</t>
  </si>
  <si>
    <t>IMA_B_0951</t>
  </si>
  <si>
    <t>Electricidad y automatismos eléctricos</t>
  </si>
  <si>
    <t>MAM_B_0781</t>
  </si>
  <si>
    <t>TMV_B_0256</t>
  </si>
  <si>
    <t>ELE_B_0239</t>
  </si>
  <si>
    <t>Instalaciones solares fotovoltaicas</t>
  </si>
  <si>
    <t>AGA_B_0410</t>
  </si>
  <si>
    <t>Producción vegetal ecológica</t>
  </si>
  <si>
    <t>AGA_B_0576</t>
  </si>
  <si>
    <t>Implantación de jardines y zonas verdes</t>
  </si>
  <si>
    <t>ELE_B_0363</t>
  </si>
  <si>
    <t xml:space="preserve">Instalaciones de megafonía y sonorización </t>
  </si>
  <si>
    <t>EOC_B_0997</t>
  </si>
  <si>
    <t>Fábricas</t>
  </si>
  <si>
    <t>EOC_B_1004</t>
  </si>
  <si>
    <t>Cubiertas</t>
  </si>
  <si>
    <t>MAM_B_0778</t>
  </si>
  <si>
    <t>Planificación de la instalación</t>
  </si>
  <si>
    <t>IMS_B_1304</t>
  </si>
  <si>
    <t xml:space="preserve">Toma y edición digital de imagen	</t>
  </si>
  <si>
    <t>TMV_B_0258</t>
  </si>
  <si>
    <t>HOT_B_0152</t>
  </si>
  <si>
    <t xml:space="preserve">Servicios en bar-cafetería </t>
  </si>
  <si>
    <t>ELE_B_0237</t>
  </si>
  <si>
    <t>Infraestructuras comunes de telecomunicación en viviendas y edificios</t>
  </si>
  <si>
    <t>EOC_B_1001</t>
  </si>
  <si>
    <t>Organización de trabajos de construcción</t>
  </si>
  <si>
    <t>EOC_B_1198</t>
  </si>
  <si>
    <t>Revestimientos ligeros</t>
  </si>
  <si>
    <t>HOT_B_0026</t>
  </si>
  <si>
    <t>Procesos básicos de pastelería y repostería</t>
  </si>
  <si>
    <t>HOT_B_0028</t>
  </si>
  <si>
    <t>Postres en restauración</t>
  </si>
  <si>
    <t>IFC_B_0225</t>
  </si>
  <si>
    <t>Redes locales</t>
  </si>
  <si>
    <t>IMA_B_0393</t>
  </si>
  <si>
    <t>Montaje y mantenimiento de instalaciones de gas y combustibles líquidos</t>
  </si>
  <si>
    <t>IMA_B_0953</t>
  </si>
  <si>
    <t>MAM_B_0546</t>
  </si>
  <si>
    <t>IMS_B_1303</t>
  </si>
  <si>
    <t>Animación visual en vivo</t>
  </si>
  <si>
    <t>IMS_B_1298</t>
  </si>
  <si>
    <t>Instalación y montaje de equipos de sonido</t>
  </si>
  <si>
    <t>IMS_B_1300</t>
  </si>
  <si>
    <t>Control, edición y mezcla de sonido</t>
  </si>
  <si>
    <t>MAM_B_0538</t>
  </si>
  <si>
    <t>Materiales en carpintería y mueble</t>
  </si>
  <si>
    <t>TMV_B_0255</t>
  </si>
  <si>
    <t>HOT_B_0150</t>
  </si>
  <si>
    <t xml:space="preserve">Operaciones básicas  en bar-cafetería </t>
  </si>
  <si>
    <t>ELE_B_0236</t>
  </si>
  <si>
    <t>Instalaciones de distribución</t>
  </si>
  <si>
    <t>AGA_B_0577</t>
  </si>
  <si>
    <t>Mantenimiento y mejora de jardines y zonas verdes</t>
  </si>
  <si>
    <t>AGA_B_0579</t>
  </si>
  <si>
    <t>Composiciones florales y con plantas</t>
  </si>
  <si>
    <t>AGA_B_0835</t>
  </si>
  <si>
    <t>ELE_B_0361</t>
  </si>
  <si>
    <t>Infraestructuras de redes de datos y sistemas de telefonía</t>
  </si>
  <si>
    <t>ELE_B_0364</t>
  </si>
  <si>
    <t>Circuito cerrado de televisión y seguridad electrónica</t>
  </si>
  <si>
    <t>EOC_B_1003</t>
  </si>
  <si>
    <t>Solados, alicatados y chapados</t>
  </si>
  <si>
    <t>EOC_B_1194</t>
  </si>
  <si>
    <t>Revestimientos continuos</t>
  </si>
  <si>
    <t>IMA_B_0949</t>
  </si>
  <si>
    <t>Técnicas de fabricación</t>
  </si>
  <si>
    <t>IMA_B_0950</t>
  </si>
  <si>
    <t>Técnicas de unión y montaje</t>
  </si>
  <si>
    <t>MAM_B_0780</t>
  </si>
  <si>
    <t>Instalación de carpintería</t>
  </si>
  <si>
    <t>MAM_B_0779</t>
  </si>
  <si>
    <t>MAM_B_0545</t>
  </si>
  <si>
    <t>Mecanizado por control numérico en carpintería y mueble</t>
  </si>
  <si>
    <t>TMV_B_0455</t>
  </si>
  <si>
    <t>Sistemas de transmisión y frenado</t>
  </si>
  <si>
    <t>ELE_B_0235</t>
  </si>
  <si>
    <t>Instalaciones eléctricas interiores</t>
  </si>
  <si>
    <t>AGA_B_0408</t>
  </si>
  <si>
    <t>Infraestructuras e instalaciones agrícolas</t>
  </si>
  <si>
    <t>AGA_B_0834</t>
  </si>
  <si>
    <t>Conservación de las especies cinegéticas y piscícolas</t>
  </si>
  <si>
    <t>AGA_B_0405</t>
  </si>
  <si>
    <t>Fundamentos zootécnicos</t>
  </si>
  <si>
    <t>ELE_B_0238</t>
  </si>
  <si>
    <t>Instalaciones domóticas</t>
  </si>
  <si>
    <t>EOC_B_1199</t>
  </si>
  <si>
    <t>HOT_B_0046</t>
  </si>
  <si>
    <t>Preelaboración y conservación de alimentos</t>
  </si>
  <si>
    <t>HOT_B_0045</t>
  </si>
  <si>
    <t xml:space="preserve">Ofertas gastronómicas </t>
  </si>
  <si>
    <t>IFC_B_0223</t>
  </si>
  <si>
    <t>Aplicaciones ofimáticas</t>
  </si>
  <si>
    <t>IMA_B_0392</t>
  </si>
  <si>
    <t>Montaje y mantenimiento de instalaciones de energía solar</t>
  </si>
  <si>
    <t>IMA_B_0040</t>
  </si>
  <si>
    <t>Montaje y mantenimiento de equipos de refrigeración comercial</t>
  </si>
  <si>
    <t>IMA_B_0041</t>
  </si>
  <si>
    <t>Montaje y mantenimiento de instalaciones frigoríficas industriales</t>
  </si>
  <si>
    <t>IMA_B_0042</t>
  </si>
  <si>
    <t>Montaje y mantenimiento de instalaciones de climatización, ventilación y extracción</t>
  </si>
  <si>
    <t>HOT_B_0174</t>
  </si>
  <si>
    <t>Dirección de alojamientos turísticos</t>
  </si>
  <si>
    <t>SSC_B_0344</t>
  </si>
  <si>
    <t>Metodología de la intervención social</t>
  </si>
  <si>
    <t>ENA_B_0123</t>
  </si>
  <si>
    <t>Representación gráfica de instalaciones</t>
  </si>
  <si>
    <t>ENA_B_0672</t>
  </si>
  <si>
    <t>Centrales de producción eléctricas</t>
  </si>
  <si>
    <t>ENA_B_0674</t>
  </si>
  <si>
    <t>Mantenimiento de centrales eléctricas</t>
  </si>
  <si>
    <t>ENA_B_0683</t>
  </si>
  <si>
    <t>Gestión del montaje de parques eólicos</t>
  </si>
  <si>
    <t>ENA_B_1579</t>
  </si>
  <si>
    <t>Gestión de operaciones, calidad y medioambiente</t>
  </si>
  <si>
    <t>MAP_B_0800</t>
  </si>
  <si>
    <t>Control de las emergencias</t>
  </si>
  <si>
    <t>COM_B_0623</t>
  </si>
  <si>
    <t>Gestión económica y financiera de la empresa</t>
  </si>
  <si>
    <t>ENA_B_0671</t>
  </si>
  <si>
    <t>Prevención de riesgos eléctricos</t>
  </si>
  <si>
    <t>ENA_B_1578</t>
  </si>
  <si>
    <t>Operaciones en redes en instalaciones de agua</t>
  </si>
  <si>
    <t>ENA_B_1580</t>
  </si>
  <si>
    <t>Técnicas de montaje en instalaciones de agua</t>
  </si>
  <si>
    <t>ENA_B_0684</t>
  </si>
  <si>
    <t>Operación y mantenimiento de parques eólicos</t>
  </si>
  <si>
    <t>ENA_B_0673</t>
  </si>
  <si>
    <t>Operación en centrales eléctricas</t>
  </si>
  <si>
    <t>HOT_B_0512</t>
  </si>
  <si>
    <t>Planificación y dirección de servicios y eventos en restauración</t>
  </si>
  <si>
    <t>ENA_B_0354</t>
  </si>
  <si>
    <t>Promoción del uso eficiente de la energía y del agua</t>
  </si>
  <si>
    <t>ENA_B_0670</t>
  </si>
  <si>
    <t>Telecontrol y automatismos</t>
  </si>
  <si>
    <t>ENA_B_0675</t>
  </si>
  <si>
    <t>Coordinación de equipos humanos</t>
  </si>
  <si>
    <t>ENA_B_0669</t>
  </si>
  <si>
    <t>Subestaciones eléctricas</t>
  </si>
  <si>
    <t>ENA_B_1577</t>
  </si>
  <si>
    <t>Automatismos y telecontrol en instalaciones de agua</t>
  </si>
  <si>
    <t>EOC_B_0566</t>
  </si>
  <si>
    <t>Planificación de construcción</t>
  </si>
  <si>
    <t>IFC_B_0372</t>
  </si>
  <si>
    <t>ENA_B_1575</t>
  </si>
  <si>
    <t>Configuración de redes de agua</t>
  </si>
  <si>
    <t>EOC_B_0564</t>
  </si>
  <si>
    <t xml:space="preserve">Mediciones y valoraciones de construcción </t>
  </si>
  <si>
    <t>ENA_B_0122</t>
  </si>
  <si>
    <t>Procesos de montaje de instalaciones</t>
  </si>
  <si>
    <t>ENA_B_0349</t>
  </si>
  <si>
    <t>Eficiencia energética de instalaciones</t>
  </si>
  <si>
    <t>HOT_B_0384</t>
  </si>
  <si>
    <t>Recursos turísticos</t>
  </si>
  <si>
    <t>ENA_B_0352</t>
  </si>
  <si>
    <t>Configuración de instalaciones solares térmicas</t>
  </si>
  <si>
    <t>ENA_B_0353</t>
  </si>
  <si>
    <t>Gestión del montaje y mantenimiento de instalaciones solares térmicas</t>
  </si>
  <si>
    <t>ENA_B_0350</t>
  </si>
  <si>
    <t>Certificación energética de edificios</t>
  </si>
  <si>
    <t>IFC_B_0377</t>
  </si>
  <si>
    <t>IFC_B_0485</t>
  </si>
  <si>
    <t xml:space="preserve">Programación </t>
  </si>
  <si>
    <t>MAP_B_0802</t>
  </si>
  <si>
    <t>Organización de la asistencia sanitaria a bordo</t>
  </si>
  <si>
    <t>ENA_B_1572</t>
  </si>
  <si>
    <t>Planificación y replanteo</t>
  </si>
  <si>
    <t>MAP_B_0179</t>
  </si>
  <si>
    <t>Inglés Profesional (GS)</t>
  </si>
  <si>
    <t>ENA_B_0681</t>
  </si>
  <si>
    <t>Configuración de instalaciones solares fotovoltaicas</t>
  </si>
  <si>
    <t>ENA_B_1574</t>
  </si>
  <si>
    <t>Gestión eficiente del agua</t>
  </si>
  <si>
    <t>HOT_B_0504</t>
  </si>
  <si>
    <t xml:space="preserve">Recursos humanos y dirección de equipos en restauración </t>
  </si>
  <si>
    <t>SSC_B_0337</t>
  </si>
  <si>
    <t xml:space="preserve">
Contexto de la intervención social</t>
  </si>
  <si>
    <t>ENA_B_0351</t>
  </si>
  <si>
    <t>Gestión eficiente del agua en edificación</t>
  </si>
  <si>
    <t>ENA_B_0682</t>
  </si>
  <si>
    <t>Gestión del montaje de instalaciones solares fotovoltaicas</t>
  </si>
  <si>
    <t>COM_B_0625</t>
  </si>
  <si>
    <t>Logística de almacenamiento</t>
  </si>
  <si>
    <t>COM_B_0626</t>
  </si>
  <si>
    <t>Logística del aprovisionamiento</t>
  </si>
  <si>
    <t>HOT_B_0398</t>
  </si>
  <si>
    <t>Venta de servicios turísticos</t>
  </si>
  <si>
    <t>HOT_B_0399</t>
  </si>
  <si>
    <t>Dirección de entidades de intermediación turística</t>
  </si>
  <si>
    <t>HOT_B_0387</t>
  </si>
  <si>
    <t>Diseño de productos turísticos</t>
  </si>
  <si>
    <t>HOT_B_0501</t>
  </si>
  <si>
    <t xml:space="preserve">Gestión de la calidad y de la seguridad e higiene alimentarias </t>
  </si>
  <si>
    <t>HOT_B_0511</t>
  </si>
  <si>
    <t xml:space="preserve">Sumillería </t>
  </si>
  <si>
    <t>IFC_B_0375</t>
  </si>
  <si>
    <t>Servicios de red e Internet</t>
  </si>
  <si>
    <t>IFC_B_0376</t>
  </si>
  <si>
    <t>Implantación de aplicaciones web</t>
  </si>
  <si>
    <t>IFC_B_0490</t>
  </si>
  <si>
    <t>Programación de servicios y procesos</t>
  </si>
  <si>
    <t>IMA_B_0135</t>
  </si>
  <si>
    <t>Mantenimiento de instalaciones frigoríficas y de climatización</t>
  </si>
  <si>
    <t>IMA_B_0136</t>
  </si>
  <si>
    <t>Mantenimiento de instalaciones caloríficas y de fluidos</t>
  </si>
  <si>
    <t>IMA_B_0935</t>
  </si>
  <si>
    <t>Sistemas mecánicos</t>
  </si>
  <si>
    <t>IMS_B_0907</t>
  </si>
  <si>
    <t>Realización del montaje y postproducción de audiovisuales</t>
  </si>
  <si>
    <t>IMS_B_1091</t>
  </si>
  <si>
    <t>Desarrollo de entornos interactivos multidispositivo</t>
  </si>
  <si>
    <t>SEA_B_0785</t>
  </si>
  <si>
    <t>SEA_B_1546</t>
  </si>
  <si>
    <t>SEA_B_1547</t>
  </si>
  <si>
    <t>Educación para la salud y el medio ambiente</t>
  </si>
  <si>
    <t>SEA_B_0793</t>
  </si>
  <si>
    <t>Desenvolvimiento en el medio</t>
  </si>
  <si>
    <t>SSC_B_0018</t>
  </si>
  <si>
    <t xml:space="preserve">
Intervención con familias y atención a menores en riesgo social</t>
  </si>
  <si>
    <t>SSC_B_0338</t>
  </si>
  <si>
    <t xml:space="preserve">
Inserción sociolaboral</t>
  </si>
  <si>
    <t>ELE_B_0967</t>
  </si>
  <si>
    <t>Comunicaciones industriales</t>
  </si>
  <si>
    <t>AGA_B_0693</t>
  </si>
  <si>
    <t>Topografía agraria</t>
  </si>
  <si>
    <t>AGA_B_0691</t>
  </si>
  <si>
    <t>Gestión y organización del vivero</t>
  </si>
  <si>
    <t>COM_B_0621</t>
  </si>
  <si>
    <t>Gestión administrativa del transporte y la logística</t>
  </si>
  <si>
    <t>AGA_B_0815</t>
  </si>
  <si>
    <t>Gestión de la conservación del medio natural</t>
  </si>
  <si>
    <t>AGA_B_1274</t>
  </si>
  <si>
    <t>Organización y control de la reproducción y cría</t>
  </si>
  <si>
    <t>ELE_B_0553</t>
  </si>
  <si>
    <t>Técnicas y procesos en infraestructuras de telecomunicaciones</t>
  </si>
  <si>
    <t>EOC_B_1290</t>
  </si>
  <si>
    <t>Control de estructuras de construcción</t>
  </si>
  <si>
    <t>HOT_B_0176</t>
  </si>
  <si>
    <t>Recepción y reservas</t>
  </si>
  <si>
    <t>HOT_B_0171</t>
  </si>
  <si>
    <t>Estructura del mercado turístico</t>
  </si>
  <si>
    <t>IFC_B_0614</t>
  </si>
  <si>
    <t>Despliegue de aplicaciones web</t>
  </si>
  <si>
    <t>IFC_B_0615</t>
  </si>
  <si>
    <t>Diseño de interfaces web</t>
  </si>
  <si>
    <t>IMA_B_0120</t>
  </si>
  <si>
    <t>Sistemas eléctricos y automáticos</t>
  </si>
  <si>
    <t>IMA_B_0936</t>
  </si>
  <si>
    <t>Sistemas hidráulicos y neumáticos</t>
  </si>
  <si>
    <t>IMA_B_0125</t>
  </si>
  <si>
    <t>Configuración de instalaciones de climatización, calefacción y ACS</t>
  </si>
  <si>
    <t>IMS_B_1086</t>
  </si>
  <si>
    <t>Diseño, dibujo y modelado para animación</t>
  </si>
  <si>
    <t>IMS_B_1087</t>
  </si>
  <si>
    <t>Animación de elementos 2D y 3D</t>
  </si>
  <si>
    <t>IMS_B_1088</t>
  </si>
  <si>
    <t>Color, iluminación y acabados 2D y 3D</t>
  </si>
  <si>
    <t>SEA_B_0787</t>
  </si>
  <si>
    <t>SEA_B_1502</t>
  </si>
  <si>
    <t>Evaluación de riesgos y medidas preventivas</t>
  </si>
  <si>
    <t>SEA_B_1548</t>
  </si>
  <si>
    <t>Control de aguas</t>
  </si>
  <si>
    <t>MAP_B_0803</t>
  </si>
  <si>
    <t>Administración y gestión del buque y de la actividad pesquera</t>
  </si>
  <si>
    <t>SSC_B_1125</t>
  </si>
  <si>
    <t xml:space="preserve">
Animación y gestión cultural</t>
  </si>
  <si>
    <t>SSC_B_0340</t>
  </si>
  <si>
    <t xml:space="preserve">
Mediación comunitaria</t>
  </si>
  <si>
    <t>SSC_B_0343</t>
  </si>
  <si>
    <t xml:space="preserve">
Sistemas aumentativos y alternativos de comunicación</t>
  </si>
  <si>
    <t>SSC_B_1403</t>
  </si>
  <si>
    <t xml:space="preserve">
Promoción del empleo femenino</t>
  </si>
  <si>
    <t>ELE_B_0961</t>
  </si>
  <si>
    <t>Sistemas de medida y regulación</t>
  </si>
  <si>
    <t>AGA_B_0697</t>
  </si>
  <si>
    <t>Diseño de jardines y restauración del paisaje</t>
  </si>
  <si>
    <t>AGA_B_1280</t>
  </si>
  <si>
    <t>Asistencia a la atención veterinaria</t>
  </si>
  <si>
    <t>ELE_B_0519</t>
  </si>
  <si>
    <t>Documentación técnica en instalaciones eléctricas</t>
  </si>
  <si>
    <t>ELE_B_0601</t>
  </si>
  <si>
    <t>Gestión de proyectos de instalaciones de telecomunicaciones</t>
  </si>
  <si>
    <t>EOC_B_0770</t>
  </si>
  <si>
    <t>Redes y servicios en obra civil</t>
  </si>
  <si>
    <t>EOC_B_1289</t>
  </si>
  <si>
    <t>Procesos constructivos en obra civil</t>
  </si>
  <si>
    <t>HOT_B_0179</t>
  </si>
  <si>
    <t xml:space="preserve">Inglés profesional (GS) </t>
  </si>
  <si>
    <t>HOT_B_0173</t>
  </si>
  <si>
    <t>Marketing turístico</t>
  </si>
  <si>
    <t>HOT_B_0503</t>
  </si>
  <si>
    <t>Gestión administrativa y comercial en restauración</t>
  </si>
  <si>
    <t>IFC_B_0613</t>
  </si>
  <si>
    <t>Desarrollo web en entorno servidor</t>
  </si>
  <si>
    <t>IFC_B_0486</t>
  </si>
  <si>
    <t>Acceso a datos</t>
  </si>
  <si>
    <t>IFC_B_0491</t>
  </si>
  <si>
    <t>Sistemas de gestión empresarial</t>
  </si>
  <si>
    <t>IMA_B_0122</t>
  </si>
  <si>
    <t>IMA_B_0943</t>
  </si>
  <si>
    <t>Integración de sistemas</t>
  </si>
  <si>
    <t>IMS_B_1085</t>
  </si>
  <si>
    <t>Proyectos de animación audiovisual 2D y 3D</t>
  </si>
  <si>
    <t>SEA_B_1501</t>
  </si>
  <si>
    <t>Planificación en emergencias y protección civil</t>
  </si>
  <si>
    <t>SEA_B_1503</t>
  </si>
  <si>
    <t>Planificación y desarrollo de acciones formativas, informativas y divulgativas en protección civil y emergencias</t>
  </si>
  <si>
    <t>SEA_B_1506</t>
  </si>
  <si>
    <t>Supervisión de la intervención en incendios forestales y quemas prescritas</t>
  </si>
  <si>
    <t>SEA_B_1507</t>
  </si>
  <si>
    <t>Supervisión de la intervención en operaciones de incendios urbanos y emergencias ordinarias</t>
  </si>
  <si>
    <t>SSC_B_0179</t>
  </si>
  <si>
    <t>Inglés profesional (GS)</t>
  </si>
  <si>
    <t>SSC_B_1126</t>
  </si>
  <si>
    <t xml:space="preserve">
Animación turística</t>
  </si>
  <si>
    <t>SSC_B_1128</t>
  </si>
  <si>
    <t xml:space="preserve">
Desarrollo comunitario</t>
  </si>
  <si>
    <t>SSC_B_1130</t>
  </si>
  <si>
    <t xml:space="preserve">
Intervención socioeducativa con jóvenes</t>
  </si>
  <si>
    <t>SSC_B_0017</t>
  </si>
  <si>
    <t xml:space="preserve">
Habilidades sociales</t>
  </si>
  <si>
    <t>SSC_B_1111</t>
  </si>
  <si>
    <t xml:space="preserve">
Metodología de la integracio¿n social de las personas con dificultades de comunicación , lenguaje y habla</t>
  </si>
  <si>
    <t>MAP_B_0805</t>
  </si>
  <si>
    <t>Pesca de altura y gran altura</t>
  </si>
  <si>
    <t>ELE_B_0960</t>
  </si>
  <si>
    <t>Sistemas secuenciales programables</t>
  </si>
  <si>
    <t>COM_B_0927</t>
  </si>
  <si>
    <t>Gestión de productos y promociones en el punto de venta</t>
  </si>
  <si>
    <t>AGA_B_0698</t>
  </si>
  <si>
    <t>Conservación de jardines y céspedes deportivos</t>
  </si>
  <si>
    <t>COM_B_0628</t>
  </si>
  <si>
    <t>Organización del transporte de viajeros</t>
  </si>
  <si>
    <t>COM_B_0622</t>
  </si>
  <si>
    <t>Transporte internacional de mercancías</t>
  </si>
  <si>
    <t>AGA_B_0816</t>
  </si>
  <si>
    <t>Defensa contra incendios forestales</t>
  </si>
  <si>
    <t>AGA_B_0812</t>
  </si>
  <si>
    <t>Gestión cinegética</t>
  </si>
  <si>
    <t>AGA_B_1279</t>
  </si>
  <si>
    <t>Saneamiento ganadero</t>
  </si>
  <si>
    <t>ELE_B_0552</t>
  </si>
  <si>
    <t>Sistemas informáticos y redes locales</t>
  </si>
  <si>
    <t>ELE_B_0525</t>
  </si>
  <si>
    <t>Configuración de infraestructuras de sistemas de telecomunicaciones</t>
  </si>
  <si>
    <t>ELE_B_0522</t>
  </si>
  <si>
    <t>Desarrollo de redes eléctricas y centros de transformación</t>
  </si>
  <si>
    <t>ELE_B_0523</t>
  </si>
  <si>
    <t>Configuración de instalaciones domóticas y automáticas</t>
  </si>
  <si>
    <t>ELE_B_1053</t>
  </si>
  <si>
    <t>antenimiento de equipos de radiocomunicaciones</t>
  </si>
  <si>
    <t>ELE_B_1055</t>
  </si>
  <si>
    <t>Mantenimiento de equipos de electrónica industrial</t>
  </si>
  <si>
    <t>EOC_B_1292</t>
  </si>
  <si>
    <t>Control de ejecución en obra civil</t>
  </si>
  <si>
    <t>AGA_B_0694</t>
  </si>
  <si>
    <t>Maquinaria e instalaciones agroforestales</t>
  </si>
  <si>
    <t>AGA_B_0692</t>
  </si>
  <si>
    <t>Fitopatología</t>
  </si>
  <si>
    <t>ELE_B_0554</t>
  </si>
  <si>
    <t>Sistemas de producción audiovisual</t>
  </si>
  <si>
    <t>ELE_B_0556</t>
  </si>
  <si>
    <t>Sistemas de radiocomunicaciones</t>
  </si>
  <si>
    <t>ELE_B_0713</t>
  </si>
  <si>
    <t>Sistemas de telefonía fija y móvil</t>
  </si>
  <si>
    <t>ELE_B_0524</t>
  </si>
  <si>
    <t>Configuración de instalaciones eléctricas</t>
  </si>
  <si>
    <t>ELE_B_1052</t>
  </si>
  <si>
    <t>Equipos microprogramables</t>
  </si>
  <si>
    <t>ELE_B_1056</t>
  </si>
  <si>
    <t>Mantenimiento de equipos de audio</t>
  </si>
  <si>
    <t>EOC_B_0563</t>
  </si>
  <si>
    <t>HOT_B_0175</t>
  </si>
  <si>
    <t>Gestión del departamento de pisos</t>
  </si>
  <si>
    <t>HOT_B_0177</t>
  </si>
  <si>
    <t>Recursos humanos en el alojamiento</t>
  </si>
  <si>
    <t>IMA_B_0133</t>
  </si>
  <si>
    <t>Gestión del montaje, de la calidad y del mantenimiento</t>
  </si>
  <si>
    <t>IMA_B_0121</t>
  </si>
  <si>
    <t>Equipos e instalaciones térmicas</t>
  </si>
  <si>
    <t>SEA_B_1552</t>
  </si>
  <si>
    <t>Contaminación ambiental y atmosférica</t>
  </si>
  <si>
    <t>SSC_B_1129</t>
  </si>
  <si>
    <t xml:space="preserve">
Información juvenil</t>
  </si>
  <si>
    <t>SSC_B_0020</t>
  </si>
  <si>
    <t>SEA_B_1550</t>
  </si>
  <si>
    <t>Salud y riesgos del medio construido</t>
  </si>
  <si>
    <t>SSC_B_1401</t>
  </si>
  <si>
    <t xml:space="preserve">
Información y comunicación con perspectiva de género</t>
  </si>
  <si>
    <t>SSC_B_1115</t>
  </si>
  <si>
    <t xml:space="preserve">
Lengua de signos</t>
  </si>
  <si>
    <t>SSC_B_1116</t>
  </si>
  <si>
    <t xml:space="preserve">
Ámbitos de aplicación de la lengua de signos</t>
  </si>
  <si>
    <t>ELE_B_0963</t>
  </si>
  <si>
    <t>Documentación técnica</t>
  </si>
  <si>
    <t>AGA_B_0696</t>
  </si>
  <si>
    <t>Gestión de cultivos</t>
  </si>
  <si>
    <t>AGA_B_1281</t>
  </si>
  <si>
    <t>Bioseguridad</t>
  </si>
  <si>
    <t>COM_B_0629</t>
  </si>
  <si>
    <t>Organización del transporte de mercancías</t>
  </si>
  <si>
    <t>AGA_B_0813</t>
  </si>
  <si>
    <t>Gestión de la pesca continental</t>
  </si>
  <si>
    <t>AGA_B_0790</t>
  </si>
  <si>
    <t>Técnicas de educación ambiental</t>
  </si>
  <si>
    <t>ELE_B_0602</t>
  </si>
  <si>
    <t>Gestión del montaje y del mantenimiento de instalaciones eléctricas</t>
  </si>
  <si>
    <t>EOC_B_0565</t>
  </si>
  <si>
    <t>Replanteos de construcción</t>
  </si>
  <si>
    <t>HOT_B_0172</t>
  </si>
  <si>
    <t>Protocolo y relaciones públicas</t>
  </si>
  <si>
    <t>HOT_B_0397</t>
  </si>
  <si>
    <t>Gestión de productos turísticos</t>
  </si>
  <si>
    <t>HOT_B_0509</t>
  </si>
  <si>
    <t xml:space="preserve">Procesos de servicios en bar-cafetería </t>
  </si>
  <si>
    <t>HOT_B_0496</t>
  </si>
  <si>
    <t>Control del aprovisionamiento de materias primas</t>
  </si>
  <si>
    <t>IFC_B_0378</t>
  </si>
  <si>
    <t>Seguridad y alta disponibilidad</t>
  </si>
  <si>
    <t>IFC_B_0369</t>
  </si>
  <si>
    <t>Implantación de sistemas operativos</t>
  </si>
  <si>
    <t>IFC_B_0374</t>
  </si>
  <si>
    <t>Administración de sistemas operativos</t>
  </si>
  <si>
    <t>HOT_B_0497</t>
  </si>
  <si>
    <t>Procesos de preelaboración y conservación en cocina</t>
  </si>
  <si>
    <t>IFC_B_0484</t>
  </si>
  <si>
    <t>Bases de datos</t>
  </si>
  <si>
    <t>IFC_B_0483</t>
  </si>
  <si>
    <t>Sistemas informáticos</t>
  </si>
  <si>
    <t>IMA_B_0123</t>
  </si>
  <si>
    <t>MAP_B_0799</t>
  </si>
  <si>
    <t>Navegación, gobierno y comunicaciones del buque</t>
  </si>
  <si>
    <t>IMS_B_1090</t>
  </si>
  <si>
    <t>Realización de proyectos multimedia interactivos</t>
  </si>
  <si>
    <t>SEA_B_1504</t>
  </si>
  <si>
    <t>Supervisión de la intervención en riesgos producidos por fenómenos naturales</t>
  </si>
  <si>
    <t>SEA_B_1505</t>
  </si>
  <si>
    <t>Supervisión de la intervención en riesgos tecnológicos y antrópicos</t>
  </si>
  <si>
    <t>SEA_B_0791</t>
  </si>
  <si>
    <t>SSC_B_1124</t>
  </si>
  <si>
    <t xml:space="preserve">
Dinamización grupal</t>
  </si>
  <si>
    <t>SSC_B_0016</t>
  </si>
  <si>
    <t xml:space="preserve">
Desarrollo socioafectivo</t>
  </si>
  <si>
    <t>EOC_B_1287</t>
  </si>
  <si>
    <t>Documentación de proyectos y obras de construcción</t>
  </si>
  <si>
    <t>MAP_B_1308</t>
  </si>
  <si>
    <t>Organización del mantenimiento de planta propulsora y maquinaria auxiliar de buques</t>
  </si>
  <si>
    <t>COM_B_0179</t>
  </si>
  <si>
    <t>AGA_B_0811</t>
  </si>
  <si>
    <t>Gestión y organización del vivero forestal</t>
  </si>
  <si>
    <t>AGA_B_1278</t>
  </si>
  <si>
    <t>Maquinaria e instalaciones ganaderas</t>
  </si>
  <si>
    <t>AGA_B_1276</t>
  </si>
  <si>
    <t>Gestión de la recría de caballos</t>
  </si>
  <si>
    <t>ELE_B_0521</t>
  </si>
  <si>
    <t>Técnicas y procesos en instalaciones domóticas y automáticas</t>
  </si>
  <si>
    <t>ELE_B_1057</t>
  </si>
  <si>
    <t>Mantenimiento de equipos de vídeo</t>
  </si>
  <si>
    <t>HOT_B_0180</t>
  </si>
  <si>
    <t>Segunda lengua extranjera</t>
  </si>
  <si>
    <t>HOT_B_0500</t>
  </si>
  <si>
    <t xml:space="preserve">Gestión de la producción en cocina </t>
  </si>
  <si>
    <t>IFC_B_0371</t>
  </si>
  <si>
    <t>Fundamentos de hardware</t>
  </si>
  <si>
    <t>HOT_B_0498</t>
  </si>
  <si>
    <t xml:space="preserve">Elaboraciones de pastelería y repostería en cocina </t>
  </si>
  <si>
    <t>HOT_B_0510</t>
  </si>
  <si>
    <t xml:space="preserve">Procesos de servicios en restaurante </t>
  </si>
  <si>
    <t>IFC_B_0488</t>
  </si>
  <si>
    <t>Desarrollo de interfaces</t>
  </si>
  <si>
    <t>IMA_B_0939</t>
  </si>
  <si>
    <t>Procesos de fabricación</t>
  </si>
  <si>
    <t>IMS_B_1089</t>
  </si>
  <si>
    <t>Proyectos de juegos y entornos interactivos</t>
  </si>
  <si>
    <t>SEA_B_1551</t>
  </si>
  <si>
    <t>Control y seguridad alimentaria</t>
  </si>
  <si>
    <t>SEA_B_1508</t>
  </si>
  <si>
    <t>Supervisión de la intervención en operaciones de salvamento y rescate</t>
  </si>
  <si>
    <t>SSC_B_0012</t>
  </si>
  <si>
    <t xml:space="preserve">
Autonomía personal y salud infantil</t>
  </si>
  <si>
    <t>SSC_B_0014</t>
  </si>
  <si>
    <t xml:space="preserve">
Expresión y comunicación</t>
  </si>
  <si>
    <t>SSC_B_0341</t>
  </si>
  <si>
    <t xml:space="preserve">
Apoyo a la intervención educativa</t>
  </si>
  <si>
    <t>SSC_B_1112</t>
  </si>
  <si>
    <t xml:space="preserve">
Sensibilizacio¿n social y participacio¿n</t>
  </si>
  <si>
    <t>SSC_B_1402</t>
  </si>
  <si>
    <t xml:space="preserve">
Prevención de la violencia de género</t>
  </si>
  <si>
    <t>COM_B_0624</t>
  </si>
  <si>
    <t>Comercialización del transporte y la logística</t>
  </si>
  <si>
    <t>AGA_B_0810</t>
  </si>
  <si>
    <t>Gestión de los aprovechamientos del medio forestal</t>
  </si>
  <si>
    <t>AGA_B_0814</t>
  </si>
  <si>
    <t>Gestión de montes</t>
  </si>
  <si>
    <t>AGA_B_1275</t>
  </si>
  <si>
    <t>Gestión de la producción animal</t>
  </si>
  <si>
    <t>AGA_B_1277</t>
  </si>
  <si>
    <t>Organización y supervisión de la doma y manejo de équidos</t>
  </si>
  <si>
    <t>EOC_B_0773</t>
  </si>
  <si>
    <t>Desarrollo de proyectos de obras lineales</t>
  </si>
  <si>
    <t>HOT_B_0386</t>
  </si>
  <si>
    <t xml:space="preserve">Procesos de guía y asistencia turística </t>
  </si>
  <si>
    <t>IMA_B_0124</t>
  </si>
  <si>
    <t>Energías renovables y eficiencia energética</t>
  </si>
  <si>
    <t>IMA_B_0128</t>
  </si>
  <si>
    <t>Planificación del montaje de instalaciones</t>
  </si>
  <si>
    <t>IMA_B_0126</t>
  </si>
  <si>
    <t>Configuración de instalaciones frigoríficas</t>
  </si>
  <si>
    <t>SEA_B_1510</t>
  </si>
  <si>
    <t>Gestión de recursos de emergencias y protección civil</t>
  </si>
  <si>
    <t>SEA_B_1553</t>
  </si>
  <si>
    <t>Control de organismos nocivos</t>
  </si>
  <si>
    <t>SEA_B_1509</t>
  </si>
  <si>
    <t>Supervisión de las acciones de apoyo a las personas afectadas por desastres y catástrofes</t>
  </si>
  <si>
    <t>SEA_B_0017</t>
  </si>
  <si>
    <t>Habilidades sociales</t>
  </si>
  <si>
    <t>SEA_B_0786</t>
  </si>
  <si>
    <t>Medio natural</t>
  </si>
  <si>
    <t>SEA_B_0792</t>
  </si>
  <si>
    <t>Actividades de uso público</t>
  </si>
  <si>
    <t>SEA_B_1554</t>
  </si>
  <si>
    <t>Unidad de salud ambiental</t>
  </si>
  <si>
    <t>SSC_B_0342</t>
  </si>
  <si>
    <t xml:space="preserve">
Promoción de la autonomía personal</t>
  </si>
  <si>
    <t>SSC_B_1405</t>
  </si>
  <si>
    <t xml:space="preserve">
Participación social de las mujeres</t>
  </si>
  <si>
    <t>ELE_B_0959</t>
  </si>
  <si>
    <t>Sistemas eléctricos, neumáticos e hidráulicos</t>
  </si>
  <si>
    <t>ELE_B_0965</t>
  </si>
  <si>
    <t>Sistemas programables avanzados</t>
  </si>
  <si>
    <t>AGA_B_0695</t>
  </si>
  <si>
    <t>Planificación de cultivos</t>
  </si>
  <si>
    <t>ELE_B_0518</t>
  </si>
  <si>
    <t>Técnicas y procesos en instalaciones eléctricas</t>
  </si>
  <si>
    <t>ELE_B_1054</t>
  </si>
  <si>
    <t>Mantenimiento de equipos de voz y datos</t>
  </si>
  <si>
    <t>EOC_B_0772</t>
  </si>
  <si>
    <t>Desarrollo de proyectos urbanísticos</t>
  </si>
  <si>
    <t>HOT_B_0499</t>
  </si>
  <si>
    <t xml:space="preserve">Procesos de elaboración culinaria </t>
  </si>
  <si>
    <t>IFC_B_0612</t>
  </si>
  <si>
    <t>Desarrollo web en entorno cliente</t>
  </si>
  <si>
    <t>IMA_B_0937</t>
  </si>
  <si>
    <t>Sistemas eléctricos y electrónicos</t>
  </si>
  <si>
    <t>IMA_B_0127</t>
  </si>
  <si>
    <t>Configuración de instalaciones de fluidos</t>
  </si>
  <si>
    <t>MAP_B_0798</t>
  </si>
  <si>
    <t>Maniobra y estiba</t>
  </si>
  <si>
    <t>SEA_B_1549</t>
  </si>
  <si>
    <t>Control de residuos</t>
  </si>
  <si>
    <t>SEA_B_0790</t>
  </si>
  <si>
    <t>SSC_B_0339</t>
  </si>
  <si>
    <t xml:space="preserve">
Atención a las unidades de convivencia</t>
  </si>
  <si>
    <t>SSC_B_0013</t>
  </si>
  <si>
    <t xml:space="preserve">
El juego infantil y su metodología</t>
  </si>
  <si>
    <t>SSC_B_1404</t>
  </si>
  <si>
    <t xml:space="preserve">
Ámbitos de intervención para la promoción de igualdad</t>
  </si>
  <si>
    <t>TMV_A_0452_01</t>
  </si>
  <si>
    <t>Funcionamiento de motores de dos y cuatro tiempos</t>
  </si>
  <si>
    <t>TMV_A_0452_02</t>
  </si>
  <si>
    <t>Funcionamiento de los sistemas de lubricación y refrigeración de los motores térmicos</t>
  </si>
  <si>
    <t>TMV_A_0452_03</t>
  </si>
  <si>
    <t>Localización de averías de los motores térmicos y de sus sistemas de lubricación y refrigeración</t>
  </si>
  <si>
    <t>TMV_A_0452_04</t>
  </si>
  <si>
    <t>Mantenimiento de los motores térmicos</t>
  </si>
  <si>
    <t>TMV_A_0452_05</t>
  </si>
  <si>
    <t>Mantenimiento de los sistemas de lubricación y refrigeración</t>
  </si>
  <si>
    <t>TMV_A_0452_06</t>
  </si>
  <si>
    <t>Prevención de riesgos laborales y protección ambiental</t>
  </si>
  <si>
    <t>TMV_A_0260_01</t>
  </si>
  <si>
    <t>Elaboración de croquis de piezas</t>
  </si>
  <si>
    <t>TMV_A_0260_02</t>
  </si>
  <si>
    <t>Trazado de piezas para su mecanizado</t>
  </si>
  <si>
    <t>TMV_A_0260_03</t>
  </si>
  <si>
    <t>Mecanizado manual de piezas</t>
  </si>
  <si>
    <t>TMV_A_0260_04</t>
  </si>
  <si>
    <t>Técnicas de roscado de piezas</t>
  </si>
  <si>
    <t>TMV_A_0260_05</t>
  </si>
  <si>
    <t>Uniones de elementos metálicos mediante soldadura blanda</t>
  </si>
  <si>
    <t>TMV_A_0973_01</t>
  </si>
  <si>
    <t>Motores y generadores de corriente continua</t>
  </si>
  <si>
    <t>TMV_A_0973_02</t>
  </si>
  <si>
    <t>Motores y generadores de corriente alterna asíncronos y síncronos</t>
  </si>
  <si>
    <t>TMV_A_0973_03</t>
  </si>
  <si>
    <t>Localización de averías en los motores y generadores eléctricos</t>
  </si>
  <si>
    <t>TMV_A_0973_04</t>
  </si>
  <si>
    <t>Mantenimiento de máquinas eléctricas de corriente continua</t>
  </si>
  <si>
    <t>TMV_A_0973_05</t>
  </si>
  <si>
    <t>Mantenimiento de máquinas eléctricas de corriente alterna</t>
  </si>
  <si>
    <t>TMV_A_0973_06</t>
  </si>
  <si>
    <t>Realización de ensayos en los motores eléctricos de tracción</t>
  </si>
  <si>
    <t>TMV_A_0973_07</t>
  </si>
  <si>
    <t>Convertidores eléctricos de potencia</t>
  </si>
  <si>
    <t>TMV_A_0973_08</t>
  </si>
  <si>
    <t>Mantenimiento de los convertidores eléctricos de potencia</t>
  </si>
  <si>
    <t>TMV_A_0973_09</t>
  </si>
  <si>
    <t>Mantenimiento de pantógrafos</t>
  </si>
  <si>
    <t>TMV_A_0976_01</t>
  </si>
  <si>
    <t>Componentes eléctricos y electrónicos</t>
  </si>
  <si>
    <t>TMV_A_0976_02</t>
  </si>
  <si>
    <t>Montaje y desmontaje de circuitos eléctricos y electrónicos</t>
  </si>
  <si>
    <t>TMV_A_0976_03</t>
  </si>
  <si>
    <t>Caracterización de los sistemas lógicos cableados</t>
  </si>
  <si>
    <t>TMV_A_0976_04</t>
  </si>
  <si>
    <t>Localización de averías de los sistemas lógicos cableados</t>
  </si>
  <si>
    <t>TMV_A_0976_05</t>
  </si>
  <si>
    <t>Mantenimiento de los sistemas lógicos cableados</t>
  </si>
  <si>
    <t>TMV_A_0976_06</t>
  </si>
  <si>
    <t>Caracterización de los sistemas lógicos programables</t>
  </si>
  <si>
    <t>TMV_A_0976_07</t>
  </si>
  <si>
    <t>Localización de averías de los sistemas lógicos programables</t>
  </si>
  <si>
    <t>TMV_A_0976_08</t>
  </si>
  <si>
    <t>Mantenimiento de los sistemas lógicos programables</t>
  </si>
  <si>
    <t>TMV_A_0977_01</t>
  </si>
  <si>
    <t>Funcionamiento de los sistemas de climatización del material rodante</t>
  </si>
  <si>
    <t>TMV_A_0977_02</t>
  </si>
  <si>
    <t>Localización de averías en los equipos de climatización</t>
  </si>
  <si>
    <t>TMV_A_0977_03</t>
  </si>
  <si>
    <t>Mantenimiento de los sistemas de climatización de aire de material rodante</t>
  </si>
  <si>
    <t>TMV_A_0977_04</t>
  </si>
  <si>
    <t>Mantenimiento de los sistemas de megafonía, vídeo-información y seguridad contra incendios de los vehículos de material rodante</t>
  </si>
  <si>
    <t>TMV_A_0977_05</t>
  </si>
  <si>
    <t>Mantenimiento del sistema de WC de los vehículos del material rodante</t>
  </si>
  <si>
    <t>TMV_A_0977_06</t>
  </si>
  <si>
    <t>Mantenimiento del sistema automático de puertas de los vehículos del material rodante</t>
  </si>
  <si>
    <t>TMV_A_0977_07</t>
  </si>
  <si>
    <t>IMS_A_1304_01</t>
  </si>
  <si>
    <t>Ajuste y caracterización de dispositivos de visualización, digitalización y captura de imágenes fijas</t>
  </si>
  <si>
    <t>IMS_A_1304_02</t>
  </si>
  <si>
    <t>Captación de imágenes fotográficas y de vídeo para piezas de animación musical y visual</t>
  </si>
  <si>
    <t>IMS_A_1304_03</t>
  </si>
  <si>
    <t>Tratamiento digital de imágenes fijas de mapa de bits</t>
  </si>
  <si>
    <t>IMS_A_1304_04</t>
  </si>
  <si>
    <t>Fotomontaje y edición de imágenes fijas de mapa de bits</t>
  </si>
  <si>
    <t>IMS_A_1304_05</t>
  </si>
  <si>
    <t>Tratamiento y edición de imágenes vectoriales</t>
  </si>
  <si>
    <t>IMS_A_1304_06</t>
  </si>
  <si>
    <t>Edición de piezas visuales para sesiones de animación músico visual</t>
  </si>
  <si>
    <t>IMS_A_1300_01</t>
  </si>
  <si>
    <t>Ajuste de equipos y software de control, edición y mezcla de sonido</t>
  </si>
  <si>
    <t>IMS_A_1300_02</t>
  </si>
  <si>
    <t>Mezcla y procesado de sonido en espectáculos o eventos en directo</t>
  </si>
  <si>
    <t>IMS_A_1300_03</t>
  </si>
  <si>
    <t>Edición de sonido</t>
  </si>
  <si>
    <t>IMS_A_1300_04</t>
  </si>
  <si>
    <t>Montaje, configuración y ajuste de envíos a monitores</t>
  </si>
  <si>
    <t>IMS_A_1300_05</t>
  </si>
  <si>
    <t>Ajuste y mezcla de sistemas de monitoraje In Ear</t>
  </si>
  <si>
    <t>IMS_A_1300_06</t>
  </si>
  <si>
    <t>Planificación de la distribución de canales de mesas de mezclas</t>
  </si>
  <si>
    <t>IMS_A_1085_01</t>
  </si>
  <si>
    <t>Definición de las características técnicas de proyectos de animación 2D y 3D</t>
  </si>
  <si>
    <t>IMS_A_1085_02</t>
  </si>
  <si>
    <t>Definición de modos de trabajo en red y protocolos de comunicación e interacción en proyectos de animación 2D y 3D</t>
  </si>
  <si>
    <t>IMS_A_1085_03</t>
  </si>
  <si>
    <t>Preparación del renderizado de proyectos de animación 2D y 3D</t>
  </si>
  <si>
    <t>IMS_A_1085_04</t>
  </si>
  <si>
    <t>Realización del renderizado de proyectos de animación 2D y 3D</t>
  </si>
  <si>
    <t>IMS_A_1085_05</t>
  </si>
  <si>
    <t>Finalización de proyectos de animación 2D y 3D</t>
  </si>
  <si>
    <t>IMS_A_1086_01</t>
  </si>
  <si>
    <t>Diseño de personajes, escenarios y atrezo en proyectos de animación 2D y 3D</t>
  </si>
  <si>
    <t>IMS_A_1086_02</t>
  </si>
  <si>
    <t>Desarrollo y concepto visual en proyectos de animación 2D y 3D</t>
  </si>
  <si>
    <t>IMS_A_1086_03</t>
  </si>
  <si>
    <t>Elaboración de storyboards y animáticas en proyectos de animación 2D y 3D</t>
  </si>
  <si>
    <t>IMS_A_1086_04</t>
  </si>
  <si>
    <t>Modelado de escenarios, personajes y decorados en proyectos de stop motion</t>
  </si>
  <si>
    <t>IMS_A_1086_05</t>
  </si>
  <si>
    <t>Modelado por ordenador de escenarios, personajes y decorados en proyectos de animación 2D y 3D</t>
  </si>
  <si>
    <t>IMS_A_1087_01</t>
  </si>
  <si>
    <t>Animación, captura en stop motion y pixilación en proyectos de animación</t>
  </si>
  <si>
    <t>IMS_A_1087_02</t>
  </si>
  <si>
    <t>Elaboración de character setup de personajes en proyectos de animación 3D</t>
  </si>
  <si>
    <t>IMS_A_1087_03</t>
  </si>
  <si>
    <t>Animación de fotogramas sobre superficie física o por ordenador en proyectos de animación 2D y 3D</t>
  </si>
  <si>
    <t>IMS_A_1087_04</t>
  </si>
  <si>
    <t>Realización de efectos 3D aplicando las leyes físicas en proyectos de animación</t>
  </si>
  <si>
    <t>IMS_A_1087_05</t>
  </si>
  <si>
    <t>Creación del layout en proyectos de animación 2D y 3D</t>
  </si>
  <si>
    <t>IMS_A_1087_06</t>
  </si>
  <si>
    <t>Colocación y movimiento de cámaras en proyectos de animación 2D y 3D</t>
  </si>
  <si>
    <t>IMS_A_1087_07</t>
  </si>
  <si>
    <t>Captura de movimiento y rotoscopia en proyectos de animación 2D y 3D</t>
  </si>
  <si>
    <t>IMS_A_1088_01</t>
  </si>
  <si>
    <t>Mapeo UV en proyectos de animación 2D y 3D</t>
  </si>
  <si>
    <t>IMS_A_1088_02</t>
  </si>
  <si>
    <t>Técnicas y procesos de aplicación de materiales y texturas en proyectos de animación 2D y 3D</t>
  </si>
  <si>
    <t>IMS_A_1088_03</t>
  </si>
  <si>
    <t>Técnicas y procesos de generación de pelo virtual, geometría pintada (paint effects) y texturas procedurales en proyectos de animación 2D y 3D</t>
  </si>
  <si>
    <t>IMS_A_1088_04</t>
  </si>
  <si>
    <t>Técnicas y procesos de aplicación de color en proyectos de animación 2D y 3D</t>
  </si>
  <si>
    <t>IMS_A_1088_05</t>
  </si>
  <si>
    <t>Iluminación de escenarios en proyectos de animación 2D y 3D</t>
  </si>
  <si>
    <t>IMS_A_1088_06</t>
  </si>
  <si>
    <t>Técnicas y procesos de animación de luces en proyectos de animación 2D y 3D</t>
  </si>
  <si>
    <t>IMS_A_1088_07</t>
  </si>
  <si>
    <t>Iluminación de planos en proyectos de animación 2D y 3D</t>
  </si>
  <si>
    <t>IMS_A_0907_01</t>
  </si>
  <si>
    <t>Configuración y mantenimiento del equipamiento de edición y postproducción de audiovisuales</t>
  </si>
  <si>
    <t>IMS_A_0907_02</t>
  </si>
  <si>
    <t>Realización del montaje y postproducción de productos audiovisuales</t>
  </si>
  <si>
    <t>IMS_A_0907_03</t>
  </si>
  <si>
    <t>Generación de efectos en el montaje y postproducción de audiovisuales</t>
  </si>
  <si>
    <t>IMS_A_0907_04</t>
  </si>
  <si>
    <t>Técnicas y procesos de intercambio de material audiovisual entre plataformas en el montaje y postproducción de audiovisuales</t>
  </si>
  <si>
    <t>IMS_A_0907_05</t>
  </si>
  <si>
    <t>Procesos finales en el montaje y postproducción de audiovisuales</t>
  </si>
  <si>
    <t>IMS_A_0907_06</t>
  </si>
  <si>
    <t>Adecuación del máster a los distintos formatos y tecnologías en el montaje y postproducción de audiovisuales</t>
  </si>
  <si>
    <t>IMS_A_1089_01</t>
  </si>
  <si>
    <t>Determinación de objetivos, sistemas, especificaciones, requisitos y narrativas en proyectos audiovisuales multimedia interactivos</t>
  </si>
  <si>
    <t>IMS_A_1089 _0</t>
  </si>
  <si>
    <t>Determinación de arquitecturas tecnológicas de desarrollo en proyectos audiovisuales multimedia interactivos</t>
  </si>
  <si>
    <t>IMS_A_1089_03</t>
  </si>
  <si>
    <t>Planificación y realización del seguimiento de proyectos audiovisuales multimedia interactivos</t>
  </si>
  <si>
    <t>IMS_A_1089_04</t>
  </si>
  <si>
    <t>Aplicación de sistemas de calidad y evaluación en proyectos audiovisuales multimedia interactivos</t>
  </si>
  <si>
    <t>IMS_A_1089_05</t>
  </si>
  <si>
    <t>Clasificación y organización de fuentes, derechos de autor y sistemas de almacenamiento en proyectos audiovisuales multimedia interactivos</t>
  </si>
  <si>
    <t>Operaciones básicas para la instalación de jardines, parques y zonas verdes</t>
  </si>
  <si>
    <t>OPERACIONES BÁSICAS PARA EL MANTENIMIENTO DE JARDINES, PARQUES Y ZONAS VERDES</t>
  </si>
  <si>
    <t>Trabajos auxiliares en los aprovechamientos madereros</t>
  </si>
  <si>
    <t>Trabajos auxiliares en las operaciones de descorche</t>
  </si>
  <si>
    <t>Operaciones auxiliares de repoblación, corrección hidrológica, y de construcción y mantenimiento de infraestructuras  forestales</t>
  </si>
  <si>
    <t>MANIPULACIÓN DE CARGAS CON CARRETILLAS ELEVADORAS</t>
  </si>
  <si>
    <t>PREPARACIÓN DE PEDIDOS</t>
  </si>
  <si>
    <t>OBRAS DE FÁBRICA PARA REVESTIR</t>
  </si>
  <si>
    <t>LABORES AUXILIARES DE OBRA</t>
  </si>
  <si>
    <t>PUESTA EN OBRA DE HORMIGONES</t>
  </si>
  <si>
    <t>MANIPULACIÓN DE CARGAS CON PUENTES GRÚA Y POLIPASTOS</t>
  </si>
  <si>
    <t>PASTAS, MORTEROS, ADHESIVOS Y HORMIGONES</t>
  </si>
  <si>
    <t>FALDONES DE CUBIERTAS</t>
  </si>
  <si>
    <t>TRATAMIENTO DE SOPORTES PARA REVESTIMIENTO EN CONSTRUCCIÓN</t>
  </si>
  <si>
    <t>ENFOSCADOS Y GUARNECIDOS "A BUENA VISTA"</t>
  </si>
  <si>
    <t>PINTURA Y MATERIALES DE IMPRIMACIÓN Y PROTECTORES EN CONSTRUCCIÓN</t>
  </si>
  <si>
    <t>TRATAMIENTOS AUXILIARES EN REVESTIMIENTOS CON PIEZAS RÍGIDAS</t>
  </si>
  <si>
    <t>PAVIMENTOS DE HORMIGÓN IMPRESO Y ADOQUINADOS</t>
  </si>
  <si>
    <t>PAVIMENTOS LIGEROS CON APOYO CONTINUO</t>
  </si>
  <si>
    <t>LABORES BÁSICAS EN INSTALACIÓN DE PLACA DE YESO LAMINADO</t>
  </si>
  <si>
    <t>Operaciones de montaje de instalaciones eléctricas de baja tensión y domóticas en edificios</t>
  </si>
  <si>
    <t>Operaciones de montaje de instalaciones de telecomunicaciones</t>
  </si>
  <si>
    <t>Operaciones de montaje de  apoyos en redes eléctricas aéreas</t>
  </si>
  <si>
    <t>MECANIZADO BÁSICO</t>
  </si>
  <si>
    <t>Lavado de ropa en alojamientos</t>
  </si>
  <si>
    <t>Planchado y arreglo de ropa en alojamientos</t>
  </si>
  <si>
    <t>Aprovisionamiento y montaje para servicios de catering</t>
  </si>
  <si>
    <t>Recepción y lavado de servicios de catering</t>
  </si>
  <si>
    <t>Preparación y montaje de  productos fotográficos para la entrega final</t>
  </si>
  <si>
    <t>PREVENCIÓN DE RIESGOS EN EXCAVACIONES SUBTERRÁNEAS Y A CIELO ABIERTO</t>
  </si>
  <si>
    <t>Operaciones auxiliares de montaje y mantenimiento de instalaciones y equipos fijos en excavaciones y plantas</t>
  </si>
  <si>
    <t>Operaciones auxiliares de montaje y mantenimiento de equipos y maquinaria en excavaciones subterráneas y a cielo abierto</t>
  </si>
  <si>
    <t>OPERACIONES BÁSICAS DE CORTE, CONFORMADO Y SOLDADURA EN PROCESOS DE MONTAJE Y MANTENIMIENTO MECÁNICO</t>
  </si>
  <si>
    <t>OPERACIONES AUXILIARES CON TECNOLOGÍAS DE LA INFORMACIÓN Y LA COMUNICACIÓN</t>
  </si>
  <si>
    <t>MECANIZADO DE MADERA Y DERIVADOS</t>
  </si>
  <si>
    <t>APLICACIÓN DE PRODUCTOS SUPERFICIALES DE ACABADO EN CARPINTERÍA Y MUEBLE</t>
  </si>
  <si>
    <t>AJUSTE Y EMBALADO DE MUEBLES Y ELEMENTOS DE CARPINTERÍA</t>
  </si>
  <si>
    <t>MOTORES DE COMBUSTIÓN INTERNA, Y MÁQUINAS Y EQUIPOS AUXILIARES DEL BUQUE</t>
  </si>
  <si>
    <t>SEGURIDAD Y PRIMEROS AUXILIOS A BORDO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</si>
</sst>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6"/>
      <color rgb="FF000000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b/>
      <sz val="4"/>
      <color theme="1"/>
      <name val="Arial"/>
      <family val="2"/>
    </font>
    <font>
      <b/>
      <vertAlign val="superscript"/>
      <sz val="4"/>
      <color theme="1"/>
      <name val="Arial"/>
      <family val="2"/>
    </font>
    <font>
      <i/>
      <sz val="4"/>
      <color theme="1"/>
      <name val="Arial"/>
      <family val="2"/>
    </font>
    <font>
      <sz val="5"/>
      <color theme="1"/>
      <name val="Arial"/>
      <family val="2"/>
    </font>
    <font>
      <b/>
      <sz val="7"/>
      <color theme="1"/>
      <name val="Arial"/>
      <family val="2"/>
    </font>
    <font>
      <b/>
      <vertAlign val="superscript"/>
      <sz val="7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rgb="FFFF000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9"/>
      <color theme="1"/>
      <name val="Arial"/>
      <family val="2"/>
    </font>
    <font>
      <sz val="11"/>
      <color indexed="8"/>
      <name val="Calibri"/>
      <family val="2"/>
      <scheme val="minor"/>
    </font>
    <font>
      <sz val="7"/>
      <color theme="1"/>
      <name val="Arial"/>
      <family val="2"/>
    </font>
    <font>
      <b/>
      <sz val="7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5"/>
      <color theme="1"/>
      <name val="Arial"/>
      <family val="2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b/>
      <sz val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rgb="FF679B66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25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2" fontId="0" fillId="7" borderId="3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1" fontId="0" fillId="6" borderId="11" xfId="0" applyNumberFormat="1" applyFill="1" applyBorder="1" applyAlignment="1">
      <alignment horizontal="center" vertical="center"/>
    </xf>
    <xf numFmtId="2" fontId="0" fillId="8" borderId="0" xfId="0" applyNumberFormat="1" applyFill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7" fillId="0" borderId="1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0" fillId="5" borderId="0" xfId="0" applyFill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8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9" fillId="0" borderId="0" xfId="0" applyFont="1" applyAlignment="1">
      <alignment vertical="center" wrapText="1"/>
    </xf>
    <xf numFmtId="0" fontId="13" fillId="0" borderId="12" xfId="0" applyFont="1" applyBorder="1" applyAlignment="1" applyProtection="1">
      <alignment vertical="center" wrapText="1"/>
      <protection locked="0"/>
    </xf>
    <xf numFmtId="0" fontId="13" fillId="0" borderId="9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8" fillId="0" borderId="0" xfId="0" applyFont="1" applyAlignment="1" applyProtection="1">
      <alignment vertical="center" wrapText="1"/>
      <protection locked="0"/>
    </xf>
    <xf numFmtId="0" fontId="18" fillId="0" borderId="0" xfId="0" applyFont="1" applyAlignment="1">
      <alignment vertical="center" wrapText="1"/>
    </xf>
    <xf numFmtId="0" fontId="9" fillId="0" borderId="4" xfId="0" applyFont="1" applyBorder="1"/>
    <xf numFmtId="0" fontId="7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14" fontId="7" fillId="0" borderId="0" xfId="0" applyNumberFormat="1" applyFont="1" applyAlignment="1" applyProtection="1">
      <alignment vertical="center"/>
      <protection locked="0"/>
    </xf>
    <xf numFmtId="0" fontId="5" fillId="4" borderId="6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13" fillId="0" borderId="49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50" xfId="0" applyFont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2" fontId="8" fillId="0" borderId="52" xfId="0" applyNumberFormat="1" applyFont="1" applyBorder="1" applyAlignment="1">
      <alignment horizontal="center" vertical="center" wrapText="1"/>
    </xf>
    <xf numFmtId="2" fontId="8" fillId="0" borderId="55" xfId="0" applyNumberFormat="1" applyFont="1" applyBorder="1" applyAlignment="1">
      <alignment horizontal="center" vertical="center" wrapText="1"/>
    </xf>
    <xf numFmtId="2" fontId="8" fillId="0" borderId="54" xfId="0" applyNumberFormat="1" applyFont="1" applyBorder="1" applyAlignment="1">
      <alignment horizontal="center" vertical="center" wrapText="1"/>
    </xf>
    <xf numFmtId="0" fontId="21" fillId="3" borderId="52" xfId="0" applyFont="1" applyFill="1" applyBorder="1" applyAlignment="1">
      <alignment vertical="center" wrapText="1"/>
    </xf>
    <xf numFmtId="0" fontId="21" fillId="3" borderId="53" xfId="0" applyFont="1" applyFill="1" applyBorder="1" applyAlignment="1">
      <alignment vertical="center" wrapText="1"/>
    </xf>
    <xf numFmtId="14" fontId="19" fillId="2" borderId="53" xfId="0" applyNumberFormat="1" applyFont="1" applyFill="1" applyBorder="1" applyAlignment="1" applyProtection="1">
      <alignment vertical="center" wrapText="1"/>
      <protection locked="0"/>
    </xf>
    <xf numFmtId="0" fontId="3" fillId="5" borderId="53" xfId="0" applyFont="1" applyFill="1" applyBorder="1" applyAlignment="1">
      <alignment wrapText="1"/>
    </xf>
    <xf numFmtId="0" fontId="5" fillId="0" borderId="53" xfId="0" applyFont="1" applyBorder="1" applyAlignment="1">
      <alignment vertical="center" wrapText="1"/>
    </xf>
    <xf numFmtId="0" fontId="5" fillId="0" borderId="53" xfId="0" applyFont="1" applyBorder="1" applyAlignment="1" applyProtection="1">
      <alignment vertical="center" wrapText="1"/>
      <protection locked="0"/>
    </xf>
    <xf numFmtId="0" fontId="9" fillId="0" borderId="53" xfId="0" applyFont="1" applyBorder="1" applyAlignment="1" applyProtection="1">
      <alignment vertical="center"/>
      <protection locked="0"/>
    </xf>
    <xf numFmtId="0" fontId="5" fillId="0" borderId="54" xfId="0" applyFont="1" applyBorder="1" applyAlignment="1" applyProtection="1">
      <alignment vertical="center" wrapText="1"/>
      <protection locked="0"/>
    </xf>
    <xf numFmtId="0" fontId="0" fillId="0" borderId="33" xfId="0" applyBorder="1"/>
    <xf numFmtId="0" fontId="9" fillId="0" borderId="56" xfId="0" applyFont="1" applyBorder="1"/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6" borderId="7" xfId="0" applyFont="1" applyFill="1" applyBorder="1" applyAlignment="1">
      <alignment horizontal="center" vertical="center" wrapText="1"/>
    </xf>
    <xf numFmtId="0" fontId="27" fillId="6" borderId="26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14" fontId="2" fillId="0" borderId="47" xfId="0" applyNumberFormat="1" applyFont="1" applyBorder="1" applyAlignment="1" applyProtection="1">
      <alignment horizontal="center" vertical="center"/>
      <protection locked="0"/>
    </xf>
    <xf numFmtId="0" fontId="7" fillId="6" borderId="46" xfId="0" applyFont="1" applyFill="1" applyBorder="1" applyAlignment="1">
      <alignment horizontal="center" vertical="center"/>
    </xf>
    <xf numFmtId="0" fontId="27" fillId="6" borderId="18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0" fillId="7" borderId="0" xfId="0" applyFill="1"/>
    <xf numFmtId="0" fontId="14" fillId="3" borderId="4" xfId="0" applyFont="1" applyFill="1" applyBorder="1" applyAlignment="1">
      <alignment horizontal="center" vertical="center" wrapText="1"/>
    </xf>
    <xf numFmtId="0" fontId="0" fillId="6" borderId="0" xfId="0" applyFill="1"/>
    <xf numFmtId="0" fontId="28" fillId="11" borderId="6" xfId="2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8" fillId="0" borderId="55" xfId="0" applyFont="1" applyBorder="1" applyAlignment="1">
      <alignment horizontal="center" vertical="center" wrapText="1"/>
    </xf>
    <xf numFmtId="0" fontId="5" fillId="12" borderId="5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2" fontId="8" fillId="0" borderId="29" xfId="0" applyNumberFormat="1" applyFont="1" applyBorder="1" applyAlignment="1">
      <alignment horizontal="center" vertical="center" wrapText="1"/>
    </xf>
    <xf numFmtId="2" fontId="8" fillId="0" borderId="35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 wrapText="1"/>
    </xf>
    <xf numFmtId="0" fontId="27" fillId="6" borderId="59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 applyProtection="1">
      <alignment horizontal="center" vertical="center" wrapText="1"/>
      <protection locked="0"/>
    </xf>
    <xf numFmtId="0" fontId="13" fillId="4" borderId="23" xfId="0" applyFont="1" applyFill="1" applyBorder="1" applyAlignment="1" applyProtection="1">
      <alignment horizontal="center" vertical="center" wrapText="1"/>
      <protection locked="0"/>
    </xf>
    <xf numFmtId="0" fontId="13" fillId="4" borderId="24" xfId="0" applyFont="1" applyFill="1" applyBorder="1" applyAlignment="1" applyProtection="1">
      <alignment horizontal="center" vertical="center" wrapText="1"/>
      <protection locked="0"/>
    </xf>
    <xf numFmtId="0" fontId="13" fillId="4" borderId="25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27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left" vertical="center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0" fillId="4" borderId="21" xfId="0" applyFont="1" applyFill="1" applyBorder="1" applyAlignment="1">
      <alignment horizontal="center" vertical="center" wrapText="1"/>
    </xf>
    <xf numFmtId="0" fontId="30" fillId="4" borderId="22" xfId="0" applyFont="1" applyFill="1" applyBorder="1" applyAlignment="1">
      <alignment horizontal="center" vertical="center" wrapText="1"/>
    </xf>
    <xf numFmtId="0" fontId="30" fillId="4" borderId="5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9" fillId="6" borderId="28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9" fillId="6" borderId="10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/>
    </xf>
    <xf numFmtId="0" fontId="9" fillId="6" borderId="40" xfId="0" applyFont="1" applyFill="1" applyBorder="1" applyAlignment="1">
      <alignment horizontal="center"/>
    </xf>
    <xf numFmtId="0" fontId="9" fillId="6" borderId="41" xfId="0" applyFont="1" applyFill="1" applyBorder="1" applyAlignment="1">
      <alignment horizontal="center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19" fillId="5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 applyProtection="1">
      <alignment horizontal="center" vertical="center" wrapText="1"/>
      <protection locked="0"/>
    </xf>
    <xf numFmtId="0" fontId="8" fillId="4" borderId="26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23" fillId="5" borderId="48" xfId="0" applyFont="1" applyFill="1" applyBorder="1" applyAlignment="1" applyProtection="1">
      <alignment horizontal="center" vertical="center"/>
      <protection locked="0"/>
    </xf>
    <xf numFmtId="0" fontId="23" fillId="5" borderId="42" xfId="0" applyFont="1" applyFill="1" applyBorder="1" applyAlignment="1" applyProtection="1">
      <alignment horizontal="center" vertical="center"/>
      <protection locked="0"/>
    </xf>
    <xf numFmtId="0" fontId="26" fillId="4" borderId="3" xfId="0" applyFont="1" applyFill="1" applyBorder="1" applyAlignment="1">
      <alignment horizontal="left" vertical="center"/>
    </xf>
    <xf numFmtId="0" fontId="26" fillId="4" borderId="4" xfId="0" applyFont="1" applyFill="1" applyBorder="1" applyAlignment="1">
      <alignment horizontal="left" vertical="center"/>
    </xf>
    <xf numFmtId="0" fontId="26" fillId="4" borderId="5" xfId="0" applyFont="1" applyFill="1" applyBorder="1" applyAlignment="1">
      <alignment horizontal="left" vertical="center"/>
    </xf>
    <xf numFmtId="0" fontId="26" fillId="4" borderId="32" xfId="0" applyFont="1" applyFill="1" applyBorder="1" applyAlignment="1">
      <alignment horizontal="left" vertical="center"/>
    </xf>
    <xf numFmtId="0" fontId="26" fillId="4" borderId="35" xfId="0" applyFont="1" applyFill="1" applyBorder="1" applyAlignment="1">
      <alignment horizontal="left" vertical="center"/>
    </xf>
    <xf numFmtId="0" fontId="26" fillId="4" borderId="37" xfId="0" applyFont="1" applyFill="1" applyBorder="1" applyAlignment="1">
      <alignment horizontal="left" vertical="center"/>
    </xf>
    <xf numFmtId="0" fontId="21" fillId="9" borderId="30" xfId="0" applyFont="1" applyFill="1" applyBorder="1" applyAlignment="1">
      <alignment horizontal="center" wrapText="1"/>
    </xf>
    <xf numFmtId="0" fontId="2" fillId="9" borderId="34" xfId="0" applyFont="1" applyFill="1" applyBorder="1" applyAlignment="1">
      <alignment horizontal="center" wrapText="1"/>
    </xf>
    <xf numFmtId="0" fontId="2" fillId="9" borderId="36" xfId="0" applyFont="1" applyFill="1" applyBorder="1" applyAlignment="1">
      <alignment horizontal="center" wrapText="1"/>
    </xf>
    <xf numFmtId="0" fontId="20" fillId="4" borderId="19" xfId="0" applyFont="1" applyFill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 wrapText="1"/>
    </xf>
    <xf numFmtId="0" fontId="20" fillId="4" borderId="60" xfId="0" applyFont="1" applyFill="1" applyBorder="1" applyAlignment="1">
      <alignment horizontal="center" vertical="center" wrapText="1"/>
    </xf>
    <xf numFmtId="14" fontId="24" fillId="0" borderId="49" xfId="0" applyNumberFormat="1" applyFont="1" applyBorder="1" applyAlignment="1" applyProtection="1">
      <alignment horizontal="center" vertical="center" wrapText="1"/>
      <protection locked="0"/>
    </xf>
    <xf numFmtId="14" fontId="24" fillId="0" borderId="29" xfId="0" applyNumberFormat="1" applyFont="1" applyBorder="1" applyAlignment="1" applyProtection="1">
      <alignment horizontal="center" vertical="center" wrapText="1"/>
      <protection locked="0"/>
    </xf>
    <xf numFmtId="14" fontId="24" fillId="0" borderId="60" xfId="0" applyNumberFormat="1" applyFont="1" applyBorder="1" applyAlignment="1" applyProtection="1">
      <alignment horizontal="center" vertical="center" wrapText="1"/>
      <protection locked="0"/>
    </xf>
    <xf numFmtId="0" fontId="10" fillId="4" borderId="12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19" fillId="10" borderId="19" xfId="0" applyFont="1" applyFill="1" applyBorder="1" applyAlignment="1">
      <alignment horizontal="center" vertical="center" wrapText="1"/>
    </xf>
    <xf numFmtId="0" fontId="19" fillId="10" borderId="29" xfId="0" applyFont="1" applyFill="1" applyBorder="1" applyAlignment="1">
      <alignment horizontal="center" vertical="center" wrapText="1"/>
    </xf>
    <xf numFmtId="0" fontId="19" fillId="10" borderId="3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0" fillId="5" borderId="35" xfId="0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31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3" borderId="33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3" fillId="5" borderId="28" xfId="0" applyFont="1" applyFill="1" applyBorder="1" applyAlignment="1">
      <alignment horizont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5" borderId="19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3" borderId="52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23" fillId="5" borderId="45" xfId="0" applyFont="1" applyFill="1" applyBorder="1" applyAlignment="1" applyProtection="1">
      <alignment horizontal="center" vertical="center" wrapText="1"/>
      <protection locked="0"/>
    </xf>
    <xf numFmtId="0" fontId="23" fillId="5" borderId="46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4" borderId="49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3" borderId="5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52" xfId="0" applyFont="1" applyFill="1" applyBorder="1" applyAlignment="1">
      <alignment horizontal="center" vertical="center" wrapText="1"/>
    </xf>
    <xf numFmtId="0" fontId="10" fillId="4" borderId="59" xfId="0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 wrapText="1"/>
    </xf>
    <xf numFmtId="14" fontId="24" fillId="0" borderId="38" xfId="0" applyNumberFormat="1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25" fillId="9" borderId="32" xfId="0" applyFont="1" applyFill="1" applyBorder="1" applyAlignment="1">
      <alignment horizontal="center" vertical="top" wrapText="1"/>
    </xf>
    <xf numFmtId="0" fontId="25" fillId="9" borderId="35" xfId="0" applyFont="1" applyFill="1" applyBorder="1" applyAlignment="1">
      <alignment horizontal="center" vertical="top" wrapText="1"/>
    </xf>
    <xf numFmtId="0" fontId="25" fillId="9" borderId="37" xfId="0" applyFont="1" applyFill="1" applyBorder="1" applyAlignment="1">
      <alignment horizontal="center" vertical="top" wrapText="1"/>
    </xf>
    <xf numFmtId="0" fontId="7" fillId="4" borderId="31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left" vertical="center" wrapText="1"/>
    </xf>
    <xf numFmtId="0" fontId="7" fillId="4" borderId="33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5" fillId="4" borderId="40" xfId="0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4" borderId="2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3" fillId="5" borderId="45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6F604101-816A-4C36-B588-FC592969013C}"/>
    <cellStyle name="Normal 2 2" xfId="2" xr:uid="{EC430CB3-92E9-42E6-B18C-89730D1348B5}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AFBFE"/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76022</xdr:rowOff>
    </xdr:from>
    <xdr:to>
      <xdr:col>3</xdr:col>
      <xdr:colOff>273531</xdr:colOff>
      <xdr:row>2</xdr:row>
      <xdr:rowOff>202416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022"/>
          <a:ext cx="2402649" cy="574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29982</xdr:colOff>
      <xdr:row>0</xdr:row>
      <xdr:rowOff>0</xdr:rowOff>
    </xdr:from>
    <xdr:to>
      <xdr:col>19</xdr:col>
      <xdr:colOff>13606</xdr:colOff>
      <xdr:row>2</xdr:row>
      <xdr:rowOff>256183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9982" y="0"/>
          <a:ext cx="2269624" cy="705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7972-7785-4B1F-9126-F2E99F0698C1}">
  <sheetPr codeName="Hoja1"/>
  <dimension ref="A1:BX265"/>
  <sheetViews>
    <sheetView tabSelected="1" topLeftCell="A6" zoomScale="130" zoomScaleNormal="130" zoomScalePageLayoutView="60" workbookViewId="0">
      <selection activeCell="O16" sqref="O16:O19"/>
    </sheetView>
  </sheetViews>
  <sheetFormatPr baseColWidth="10" defaultColWidth="11.42578125" defaultRowHeight="15" x14ac:dyDescent="0.25"/>
  <cols>
    <col min="1" max="1" width="4" customWidth="1"/>
    <col min="2" max="2" width="16.85546875" customWidth="1"/>
    <col min="3" max="3" width="11.140625" customWidth="1"/>
    <col min="4" max="4" width="6.7109375" customWidth="1"/>
    <col min="5" max="15" width="10.5703125" customWidth="1"/>
    <col min="16" max="16" width="8" customWidth="1"/>
    <col min="17" max="18" width="8.85546875" customWidth="1"/>
    <col min="19" max="19" width="8.7109375" customWidth="1"/>
    <col min="20" max="20" width="11.42578125" customWidth="1"/>
    <col min="21" max="21" width="11.42578125" style="1" hidden="1" customWidth="1"/>
    <col min="22" max="22" width="12.28515625" hidden="1" customWidth="1"/>
    <col min="23" max="32" width="11.42578125" style="4" hidden="1" customWidth="1"/>
    <col min="33" max="33" width="13" style="4" hidden="1" customWidth="1"/>
    <col min="34" max="43" width="11.42578125" style="4" hidden="1" customWidth="1"/>
    <col min="44" max="44" width="11.85546875" style="4" hidden="1" customWidth="1"/>
    <col min="45" max="64" width="11.42578125" hidden="1" customWidth="1"/>
    <col min="65" max="75" width="11.42578125" customWidth="1"/>
    <col min="76" max="76" width="11.42578125" hidden="1" customWidth="1"/>
    <col min="77" max="116" width="11.42578125" customWidth="1"/>
  </cols>
  <sheetData>
    <row r="1" spans="1:76" ht="14.25" customHeight="1" x14ac:dyDescent="0.25"/>
    <row r="2" spans="1:76" ht="21" customHeight="1" x14ac:dyDescent="0.25"/>
    <row r="3" spans="1:76" ht="23.25" customHeight="1" thickBot="1" x14ac:dyDescent="0.3"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76" ht="10.5" customHeight="1" x14ac:dyDescent="0.25">
      <c r="A4" s="171" t="s">
        <v>0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3"/>
      <c r="S4" s="49"/>
    </row>
    <row r="5" spans="1:76" ht="6.75" customHeight="1" thickBot="1" x14ac:dyDescent="0.3">
      <c r="A5" s="174"/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6"/>
      <c r="S5" s="50"/>
    </row>
    <row r="6" spans="1:76" ht="36" customHeight="1" x14ac:dyDescent="0.25">
      <c r="A6" s="134" t="s">
        <v>1</v>
      </c>
      <c r="B6" s="135"/>
      <c r="C6" s="135"/>
      <c r="D6" s="135"/>
      <c r="E6" s="136"/>
      <c r="F6" s="137"/>
      <c r="G6" s="138"/>
      <c r="H6" s="138"/>
      <c r="I6" s="139"/>
      <c r="J6" s="230" t="s">
        <v>2</v>
      </c>
      <c r="K6" s="135"/>
      <c r="L6" s="135"/>
      <c r="M6" s="135"/>
      <c r="N6" s="135"/>
      <c r="O6" s="137"/>
      <c r="P6" s="138"/>
      <c r="Q6" s="138"/>
      <c r="R6" s="231"/>
      <c r="S6" s="51"/>
    </row>
    <row r="7" spans="1:76" ht="13.5" customHeight="1" x14ac:dyDescent="0.25">
      <c r="A7" s="177" t="s">
        <v>3</v>
      </c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9"/>
      <c r="S7" s="52"/>
    </row>
    <row r="8" spans="1:76" ht="24.75" customHeight="1" x14ac:dyDescent="0.25">
      <c r="A8" s="189" t="s">
        <v>4</v>
      </c>
      <c r="B8" s="190"/>
      <c r="C8" s="180" t="str">
        <f>VLOOKUP(C9,Auxiliar!O:P,2,0)</f>
        <v xml:space="preserve"> </v>
      </c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2"/>
      <c r="S8" s="53"/>
    </row>
    <row r="9" spans="1:76" ht="18" customHeight="1" x14ac:dyDescent="0.25">
      <c r="A9" s="189" t="s">
        <v>5</v>
      </c>
      <c r="B9" s="190"/>
      <c r="C9" s="59" t="s">
        <v>6</v>
      </c>
      <c r="D9" s="36" t="s">
        <v>7</v>
      </c>
      <c r="E9" s="60" t="str">
        <f>IF(VLOOKUP(C9,Auxiliar!O:R,4,FALSE)=0,"",VLOOKUP(C9,Auxiliar!O:R,4,FALSE))</f>
        <v/>
      </c>
      <c r="F9" s="239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1"/>
      <c r="S9" s="54"/>
      <c r="BX9">
        <v>30</v>
      </c>
    </row>
    <row r="10" spans="1:76" ht="13.5" customHeight="1" x14ac:dyDescent="0.25">
      <c r="A10" s="177" t="s">
        <v>8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9"/>
      <c r="S10" s="52"/>
      <c r="BX10">
        <v>50</v>
      </c>
    </row>
    <row r="11" spans="1:76" ht="13.5" customHeight="1" x14ac:dyDescent="0.25">
      <c r="A11" s="189" t="s">
        <v>5</v>
      </c>
      <c r="B11" s="190"/>
      <c r="C11" s="59"/>
      <c r="D11" s="190" t="s">
        <v>4</v>
      </c>
      <c r="E11" s="190"/>
      <c r="F11" s="183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5"/>
      <c r="S11" s="54"/>
      <c r="BX11">
        <v>60</v>
      </c>
    </row>
    <row r="12" spans="1:76" ht="13.5" customHeight="1" x14ac:dyDescent="0.25">
      <c r="A12" s="189" t="s">
        <v>9</v>
      </c>
      <c r="B12" s="190"/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79" t="s">
        <v>10</v>
      </c>
      <c r="Q12" s="206"/>
      <c r="R12" s="232"/>
      <c r="S12" s="55"/>
    </row>
    <row r="13" spans="1:76" ht="13.5" customHeight="1" thickBot="1" x14ac:dyDescent="0.3">
      <c r="A13" s="248" t="s">
        <v>11</v>
      </c>
      <c r="B13" s="249"/>
      <c r="C13" s="198"/>
      <c r="D13" s="198"/>
      <c r="E13" s="204" t="s">
        <v>12</v>
      </c>
      <c r="F13" s="205"/>
      <c r="G13" s="242"/>
      <c r="H13" s="243"/>
      <c r="I13" s="244"/>
      <c r="J13" s="245" t="s">
        <v>13</v>
      </c>
      <c r="K13" s="246"/>
      <c r="L13" s="246"/>
      <c r="M13" s="242"/>
      <c r="N13" s="243"/>
      <c r="O13" s="243"/>
      <c r="P13" s="243"/>
      <c r="Q13" s="243"/>
      <c r="R13" s="247"/>
      <c r="S13" s="56"/>
    </row>
    <row r="14" spans="1:76" ht="10.5" customHeight="1" thickBot="1" x14ac:dyDescent="0.3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58"/>
      <c r="S14" s="57"/>
    </row>
    <row r="15" spans="1:76" ht="14.25" customHeight="1" thickBot="1" x14ac:dyDescent="0.3">
      <c r="A15" s="199" t="s">
        <v>14</v>
      </c>
      <c r="B15" s="200"/>
      <c r="C15" s="200"/>
      <c r="D15" s="201"/>
      <c r="E15" s="191" t="s">
        <v>15</v>
      </c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72"/>
      <c r="Q15" s="193" t="s">
        <v>16</v>
      </c>
      <c r="R15" s="219" t="s">
        <v>17</v>
      </c>
      <c r="S15" s="219" t="s">
        <v>18</v>
      </c>
    </row>
    <row r="16" spans="1:76" ht="9.75" customHeight="1" x14ac:dyDescent="0.25">
      <c r="A16" s="225" t="s">
        <v>19</v>
      </c>
      <c r="B16" s="141" t="s">
        <v>20</v>
      </c>
      <c r="C16" s="141" t="s">
        <v>21</v>
      </c>
      <c r="D16" s="207" t="s">
        <v>22</v>
      </c>
      <c r="E16" s="202" t="s">
        <v>23</v>
      </c>
      <c r="F16" s="140" t="s">
        <v>23</v>
      </c>
      <c r="G16" s="140" t="s">
        <v>23</v>
      </c>
      <c r="H16" s="140" t="s">
        <v>23</v>
      </c>
      <c r="I16" s="140" t="s">
        <v>23</v>
      </c>
      <c r="J16" s="140" t="s">
        <v>23</v>
      </c>
      <c r="K16" s="140" t="s">
        <v>23</v>
      </c>
      <c r="L16" s="140" t="s">
        <v>23</v>
      </c>
      <c r="M16" s="140" t="s">
        <v>23</v>
      </c>
      <c r="N16" s="221" t="s">
        <v>23</v>
      </c>
      <c r="O16" s="96" t="s">
        <v>772</v>
      </c>
      <c r="P16" s="228" t="s">
        <v>24</v>
      </c>
      <c r="Q16" s="194"/>
      <c r="R16" s="220"/>
      <c r="S16" s="220"/>
      <c r="U16" s="4"/>
    </row>
    <row r="17" spans="1:56" ht="19.5" customHeight="1" x14ac:dyDescent="0.25">
      <c r="A17" s="226"/>
      <c r="B17" s="141"/>
      <c r="C17" s="141"/>
      <c r="D17" s="208"/>
      <c r="E17" s="203"/>
      <c r="F17" s="141"/>
      <c r="G17" s="141"/>
      <c r="H17" s="141"/>
      <c r="I17" s="141"/>
      <c r="J17" s="141"/>
      <c r="K17" s="141"/>
      <c r="L17" s="141"/>
      <c r="M17" s="141"/>
      <c r="N17" s="222"/>
      <c r="O17" s="97"/>
      <c r="P17" s="229"/>
      <c r="Q17" s="194"/>
      <c r="R17" s="220"/>
      <c r="S17" s="220"/>
      <c r="U17" s="4" t="s">
        <v>25</v>
      </c>
    </row>
    <row r="18" spans="1:56" ht="12" customHeight="1" thickBot="1" x14ac:dyDescent="0.3">
      <c r="A18" s="226"/>
      <c r="B18" s="141"/>
      <c r="C18" s="141"/>
      <c r="D18" s="208"/>
      <c r="E18" s="61" t="str">
        <f>IFERROR(IF(VLOOKUP($C$9,Auxiliar!$A$2:$L$591,2,0)=0,"",VLOOKUP($C$9,Auxiliar!$A$2:$L$591,2,0)),"")</f>
        <v/>
      </c>
      <c r="F18" s="62" t="str">
        <f>IFERROR(IF(VLOOKUP($C$9,Auxiliar!$A$2:$L$591,3,0)=0,"",VLOOKUP($C$9,Auxiliar!$A$2:$L$591,3,0)),"")</f>
        <v/>
      </c>
      <c r="G18" s="62" t="str">
        <f>IFERROR(IF(VLOOKUP($C$9,Auxiliar!$A$2:$L$591,4,0)=0,"",VLOOKUP($C$9,Auxiliar!$A$2:$L$591,4,0)),"")</f>
        <v/>
      </c>
      <c r="H18" s="62" t="str">
        <f>IFERROR(IF(VLOOKUP($C$9,Auxiliar!$A$2:$L$591,5,0)=0,"",VLOOKUP($C$9,Auxiliar!$A$2:$L$591,5,0)),"")</f>
        <v/>
      </c>
      <c r="I18" s="62" t="str">
        <f>IFERROR(IF(VLOOKUP($C$9,Auxiliar!$A$2:$L$591,6,0)=0,"",VLOOKUP($C$9,Auxiliar!$A$2:$L$591,6,0)),"")</f>
        <v/>
      </c>
      <c r="J18" s="62" t="str">
        <f>IFERROR(IF(VLOOKUP($C$9,Auxiliar!$A$2:$L$591,7,0)=0,"",VLOOKUP($C$9,Auxiliar!$A$2:$L$591,7,0)),"")</f>
        <v/>
      </c>
      <c r="K18" s="62" t="str">
        <f>IFERROR(IF(VLOOKUP($C$9,Auxiliar!$A$2:$L$591,8,0)=0,"",VLOOKUP($C$9,Auxiliar!$A$2:$L$591,8,0)),"")</f>
        <v/>
      </c>
      <c r="L18" s="62" t="str">
        <f>IFERROR(IF(VLOOKUP($C$9,Auxiliar!$A$2:$L$591,9,0)=0,"",VLOOKUP($C$9,Auxiliar!$A$2:$L$591,9,0)),"")</f>
        <v/>
      </c>
      <c r="M18" s="62" t="str">
        <f>IFERROR(IF(VLOOKUP($C$9,Auxiliar!$A$2:$L$591,10,0)=0,"",VLOOKUP($C$9,Auxiliar!$A$2:$L$591,10,0)),"")</f>
        <v/>
      </c>
      <c r="N18" s="65" t="str">
        <f>IFERROR(IF(VLOOKUP($C$9,Auxiliar!$A$2:$L$591,11,0)=0,"",VLOOKUP($C$9,Auxiliar!$A$2:$L$591,11,0)),"")</f>
        <v/>
      </c>
      <c r="O18" s="97"/>
      <c r="P18" s="78" t="s">
        <v>26</v>
      </c>
      <c r="Q18" s="194"/>
      <c r="R18" s="220"/>
      <c r="S18" s="220"/>
      <c r="U18" s="4" t="s">
        <v>27</v>
      </c>
      <c r="V18" t="s">
        <v>28</v>
      </c>
    </row>
    <row r="19" spans="1:56" ht="12" customHeight="1" thickBot="1" x14ac:dyDescent="0.3">
      <c r="A19" s="227"/>
      <c r="B19" s="192"/>
      <c r="C19" s="192"/>
      <c r="D19" s="209"/>
      <c r="E19" s="169" t="s">
        <v>29</v>
      </c>
      <c r="F19" s="170"/>
      <c r="G19" s="170"/>
      <c r="H19" s="170"/>
      <c r="I19" s="170"/>
      <c r="J19" s="170"/>
      <c r="K19" s="170"/>
      <c r="L19" s="170"/>
      <c r="M19" s="170"/>
      <c r="N19" s="170"/>
      <c r="O19" s="98"/>
      <c r="P19" s="85"/>
      <c r="Q19" s="195"/>
      <c r="R19" s="223"/>
      <c r="S19" s="220"/>
      <c r="U19" s="4" t="s">
        <v>30</v>
      </c>
      <c r="V19" t="s">
        <v>31</v>
      </c>
      <c r="W19" s="5"/>
      <c r="X19" s="5"/>
      <c r="AG19" s="6"/>
    </row>
    <row r="20" spans="1:56" ht="13.5" customHeight="1" thickBot="1" x14ac:dyDescent="0.3">
      <c r="A20" s="12">
        <v>1</v>
      </c>
      <c r="B20" s="25"/>
      <c r="C20" s="25"/>
      <c r="D20" s="39"/>
      <c r="E20" s="43"/>
      <c r="F20" s="40"/>
      <c r="G20" s="40"/>
      <c r="H20" s="40"/>
      <c r="I20" s="40"/>
      <c r="J20" s="40"/>
      <c r="K20" s="40"/>
      <c r="L20" s="40"/>
      <c r="M20" s="40"/>
      <c r="N20" s="45"/>
      <c r="O20" s="86"/>
      <c r="P20" s="87"/>
      <c r="Q20" s="82" t="str">
        <f>IF(OR(O20="No Superado",O20="",P20="",P20="No Superado"),"",IF(OR(AU20&lt;5,AV20&lt;5,AW20&lt;5,AX20&lt;5,AY20&lt;5,AZ20&lt;5,BA20&lt;5,BB20&lt;5,BC20&lt;5,BD20&lt;5)," ",IF(AR20="","",IF(AR20&gt;=5,"S - "&amp;(AR20),"NS - "&amp;(AR20)))))</f>
        <v/>
      </c>
      <c r="R20" s="80" t="str">
        <f>IF(OR(O20="",P20=22),"",IF(OR(O20="No Superado",O20="",P20="",P20="No Superado"),"NO",IF(Q20="","",IF(OR(AG20&lt;5,AH20&lt;5,AI20&lt;5,AJ20&lt;5,AK20&lt;5,AL20&lt;5,AM20&lt;5,AN20&lt;5,AO20&lt;5,AP20&lt;5),"NO","SI"))))</f>
        <v/>
      </c>
      <c r="S20" s="46" t="str">
        <f t="shared" ref="S20:S43" si="0">IF(R20="","",IF(AND(OR(AG20&lt;5,AG20=""),OR(AH20&lt;5,AH20=""),OR(AI20&lt;5,AI20=""),OR(AJ20&lt;5,AJ20=""),OR(AK20&lt;5,AK20=""),OR(AL20&lt;5,AL20=""),OR(AM20&lt;5,AM20=""),OR(AN20&lt;5,AN20=""),OR(AO20&lt;5,AO20="")),"NO",IF(R20="NO","SI","")))</f>
        <v/>
      </c>
      <c r="U20" s="4" t="s">
        <v>32</v>
      </c>
      <c r="V20" t="s">
        <v>33</v>
      </c>
      <c r="W20" s="3" t="str">
        <f t="shared" ref="W20" si="1">MID(E20,5,6)</f>
        <v/>
      </c>
      <c r="X20" s="3" t="str">
        <f t="shared" ref="X20" si="2">MID(F20,5,6)</f>
        <v/>
      </c>
      <c r="Y20" s="3" t="str">
        <f t="shared" ref="Y20" si="3">MID(G20,5,6)</f>
        <v/>
      </c>
      <c r="Z20" s="3" t="str">
        <f t="shared" ref="Z20" si="4">MID(H20,5,6)</f>
        <v/>
      </c>
      <c r="AA20" s="3" t="str">
        <f t="shared" ref="AA20" si="5">MID(I20,5,6)</f>
        <v/>
      </c>
      <c r="AB20" s="3" t="str">
        <f t="shared" ref="AB20" si="6">MID(J20,5,6)</f>
        <v/>
      </c>
      <c r="AC20" s="3" t="str">
        <f t="shared" ref="AC20" si="7">MID(K20,5,6)</f>
        <v/>
      </c>
      <c r="AD20" s="3" t="str">
        <f t="shared" ref="AD20" si="8">MID(L20,5,6)</f>
        <v/>
      </c>
      <c r="AE20" s="3" t="str">
        <f t="shared" ref="AE20" si="9">MID(M20,5,6)</f>
        <v/>
      </c>
      <c r="AF20" s="3" t="str">
        <f t="shared" ref="AF20" si="10">MID(N20,5,6)</f>
        <v/>
      </c>
      <c r="AG20" s="7" t="str">
        <f>IFERROR(IF(COUNTBLANK(W20:AF20)=10,"",VALUE(W20)),"")</f>
        <v/>
      </c>
      <c r="AH20" s="7" t="str">
        <f>IFERROR(IF(COUNTBLANK(W20:AF20)=10,"",VALUE(X20)),"")</f>
        <v/>
      </c>
      <c r="AI20" s="7" t="str">
        <f>IFERROR(IF(COUNTBLANK(W20:AF20)=10,"",VALUE(Y20)),"")</f>
        <v/>
      </c>
      <c r="AJ20" s="7" t="str">
        <f>IFERROR(IF(COUNTBLANK(W20:AF20)=10,"",VALUE(Z20)),"")</f>
        <v/>
      </c>
      <c r="AK20" s="7" t="str">
        <f>IFERROR(IF(COUNTBLANK(W20:AF20)=10,"",VALUE(AA20)),"")</f>
        <v/>
      </c>
      <c r="AL20" s="7" t="str">
        <f>IFERROR(IF(COUNTBLANK(W20:AF20)=10,"",VALUE(AB20)),"")</f>
        <v/>
      </c>
      <c r="AM20" s="7" t="str">
        <f>IFERROR(IF(COUNTBLANK(W20:AF20)=10,"",VALUE(AC20)),"")</f>
        <v/>
      </c>
      <c r="AN20" s="7" t="str">
        <f>IFERROR(IF(COUNTBLANK(W20:AF20)=10,"",VALUE(AD20)),"")</f>
        <v/>
      </c>
      <c r="AO20" s="7" t="str">
        <f>IFERROR(IF(COUNTBLANK(W20:AF20)=10,"",VALUE(AE20)),"")</f>
        <v/>
      </c>
      <c r="AP20" s="7" t="str">
        <f>IFERROR(IF(COUNTBLANK(W20:AF20)=10,"",VALUE(AF20)),"")</f>
        <v/>
      </c>
      <c r="AQ20" s="8" t="str">
        <f>IF(COUNTBLANK(AG20:AP20)=10,"",AVERAGE(AG20,AH20,AI20,AJ20,AK20,AL20,AM20,AN20,AO20,AP20))</f>
        <v/>
      </c>
      <c r="AR20" s="6" t="str">
        <f>IFERROR(ROUND(AQ20,2),"")</f>
        <v/>
      </c>
      <c r="AS20" t="str">
        <f>IF(AND(AG20&lt;5,AH20&lt;5,AI20&lt;5,AJ20&lt;5,AK20&lt;5,AL20&lt;5),"hola","adiós")</f>
        <v>adiós</v>
      </c>
      <c r="AT20" t="str">
        <f t="shared" ref="AT20" si="11">IFERROR(VALUE(AR20),"")</f>
        <v/>
      </c>
      <c r="AU20" s="9" t="str">
        <f t="shared" ref="AU20" si="12">IFERROR(VALUE(AG20),"")</f>
        <v/>
      </c>
      <c r="AV20" s="10" t="str">
        <f t="shared" ref="AV20" si="13">IFERROR(VALUE(AH20),"")</f>
        <v/>
      </c>
      <c r="AW20" s="10" t="str">
        <f t="shared" ref="AW20" si="14">IFERROR(VALUE(AI20),"")</f>
        <v/>
      </c>
      <c r="AX20" s="10" t="str">
        <f t="shared" ref="AX20" si="15">IFERROR(VALUE(AJ20),"")</f>
        <v/>
      </c>
      <c r="AY20" s="10" t="str">
        <f t="shared" ref="AY20" si="16">IFERROR(VALUE(AK20),"")</f>
        <v/>
      </c>
      <c r="AZ20" s="11" t="str">
        <f t="shared" ref="AZ20" si="17">IFERROR(VALUE(AL20),"")</f>
        <v/>
      </c>
      <c r="BA20" s="11" t="str">
        <f t="shared" ref="BA20:BD20" si="18">IFERROR(VALUE(AM20),"")</f>
        <v/>
      </c>
      <c r="BB20" s="11" t="str">
        <f t="shared" si="18"/>
        <v/>
      </c>
      <c r="BC20" s="11" t="str">
        <f t="shared" si="18"/>
        <v/>
      </c>
      <c r="BD20" s="11" t="str">
        <f t="shared" si="18"/>
        <v/>
      </c>
    </row>
    <row r="21" spans="1:56" ht="12.75" customHeight="1" thickBot="1" x14ac:dyDescent="0.3">
      <c r="A21" s="13">
        <v>2</v>
      </c>
      <c r="B21" s="26"/>
      <c r="C21" s="26"/>
      <c r="D21" s="41"/>
      <c r="E21" s="43"/>
      <c r="F21" s="40"/>
      <c r="G21" s="40"/>
      <c r="H21" s="40"/>
      <c r="I21" s="40"/>
      <c r="J21" s="40"/>
      <c r="K21" s="40"/>
      <c r="L21" s="40"/>
      <c r="M21" s="40"/>
      <c r="N21" s="45"/>
      <c r="O21" s="88"/>
      <c r="P21" s="89"/>
      <c r="Q21" s="83" t="str">
        <f t="shared" ref="Q21:Q84" si="19">IF(OR(O21="No Superado",O21="",P21="",P21="No Superado"),"",IF(OR(AU21&lt;5,AV21&lt;5,AW21&lt;5,AX21&lt;5,AY21&lt;5,AZ21&lt;5,BA21&lt;5,BB21&lt;5,BC21&lt;5,BD21&lt;5)," ",IF(AR21="","",IF(AR21&gt;=5,"S - "&amp;(AR21),"NS - "&amp;(AR21)))))</f>
        <v/>
      </c>
      <c r="R21" s="77" t="str">
        <f t="shared" ref="R21:R84" si="20">IF(OR(O21="",P21=22),"",IF(OR(O21="No Superado",O21="",P21="",P21="No Superado"),"NO",IF(Q21="","",IF(OR(AG21&lt;5,AH21&lt;5,AI21&lt;5,AJ21&lt;5,AK21&lt;5,AL21&lt;5,AM21&lt;5,AN21&lt;5,AO21&lt;5,AP21&lt;5),"NO","SI"))))</f>
        <v/>
      </c>
      <c r="S21" s="47" t="str">
        <f t="shared" si="0"/>
        <v/>
      </c>
      <c r="U21" s="4" t="s">
        <v>34</v>
      </c>
      <c r="V21" t="s">
        <v>771</v>
      </c>
      <c r="W21" s="3" t="str">
        <f t="shared" ref="W21:W84" si="21">MID(E21,5,6)</f>
        <v/>
      </c>
      <c r="X21" s="3" t="str">
        <f t="shared" ref="X21:X84" si="22">MID(F21,5,6)</f>
        <v/>
      </c>
      <c r="Y21" s="3" t="str">
        <f t="shared" ref="Y21:Y84" si="23">MID(G21,5,6)</f>
        <v/>
      </c>
      <c r="Z21" s="3" t="str">
        <f t="shared" ref="Z21:Z84" si="24">MID(H21,5,6)</f>
        <v/>
      </c>
      <c r="AA21" s="3" t="str">
        <f t="shared" ref="AA21:AA84" si="25">MID(I21,5,6)</f>
        <v/>
      </c>
      <c r="AB21" s="3" t="str">
        <f t="shared" ref="AB21:AB84" si="26">MID(J21,5,6)</f>
        <v/>
      </c>
      <c r="AC21" s="3" t="str">
        <f t="shared" ref="AC21:AC84" si="27">MID(K21,5,6)</f>
        <v/>
      </c>
      <c r="AD21" s="3" t="str">
        <f t="shared" ref="AD21:AD84" si="28">MID(L21,5,6)</f>
        <v/>
      </c>
      <c r="AE21" s="3" t="str">
        <f t="shared" ref="AE21:AE84" si="29">MID(M21,5,6)</f>
        <v/>
      </c>
      <c r="AF21" s="3" t="str">
        <f t="shared" ref="AF21:AF84" si="30">MID(N21,5,6)</f>
        <v/>
      </c>
      <c r="AG21" s="7" t="str">
        <f t="shared" ref="AG21:AG84" si="31">IFERROR(IF(COUNTBLANK(W21:AB21)=6,"",VALUE(W21)),"")</f>
        <v/>
      </c>
      <c r="AH21" s="7" t="str">
        <f t="shared" ref="AH21:AH84" si="32">IFERROR(IF(COUNTBLANK(W21:AF21)=10,"",VALUE(X21)),"")</f>
        <v/>
      </c>
      <c r="AI21" s="7" t="str">
        <f t="shared" ref="AI21:AI84" si="33">IFERROR(IF(COUNTBLANK(W21:AF21)=10,"",VALUE(Y21)),"")</f>
        <v/>
      </c>
      <c r="AJ21" s="7" t="str">
        <f t="shared" ref="AJ21:AJ84" si="34">IFERROR(IF(COUNTBLANK(W21:AF21)=10,"",VALUE(Z21)),"")</f>
        <v/>
      </c>
      <c r="AK21" s="7" t="str">
        <f t="shared" ref="AK21:AK84" si="35">IFERROR(IF(COUNTBLANK(W21:AF21)=10,"",VALUE(AA21)),"")</f>
        <v/>
      </c>
      <c r="AL21" s="7" t="str">
        <f t="shared" ref="AL21:AL84" si="36">IFERROR(IF(COUNTBLANK(W21:AF21)=10,"",VALUE(AB21)),"")</f>
        <v/>
      </c>
      <c r="AM21" s="7" t="str">
        <f t="shared" ref="AM21:AM84" si="37">IFERROR(IF(COUNTBLANK(W21:AF21)=10,"",VALUE(AC21)),"")</f>
        <v/>
      </c>
      <c r="AN21" s="7" t="str">
        <f t="shared" ref="AN21:AN84" si="38">IFERROR(IF(COUNTBLANK(W21:AF21)=10,"",VALUE(AD21)),"")</f>
        <v/>
      </c>
      <c r="AO21" s="7" t="str">
        <f t="shared" ref="AO21:AO84" si="39">IFERROR(IF(COUNTBLANK(W21:AF21)=10,"",VALUE(AE21)),"")</f>
        <v/>
      </c>
      <c r="AP21" s="7" t="str">
        <f t="shared" ref="AP21:AP84" si="40">IFERROR(IF(COUNTBLANK(W21:AF21)=10,"",VALUE(AF21)),"")</f>
        <v/>
      </c>
      <c r="AQ21" s="8" t="str">
        <f t="shared" ref="AQ21:AQ84" si="41">IF(COUNTBLANK(AG21:AP21)=10,"",AVERAGE(AG21,AH21,AI21,AJ21,AK21,AL21,AM21,AN21,AO21,AP21))</f>
        <v/>
      </c>
      <c r="AR21" s="6" t="str">
        <f t="shared" ref="AR21:AR84" si="42">IFERROR(ROUND(AQ21,2),"")</f>
        <v/>
      </c>
      <c r="AS21" t="str">
        <f t="shared" ref="AS21:AS84" si="43">IF(AND(AG21&lt;5,AH21&lt;5,AI21&lt;5,AJ21&lt;5,AK21&lt;5,AL21&lt;5),"hola","adiós")</f>
        <v>adiós</v>
      </c>
      <c r="AT21" t="str">
        <f t="shared" ref="AT21:AT84" si="44">IFERROR(VALUE(AR21),"")</f>
        <v/>
      </c>
      <c r="AU21" s="9" t="str">
        <f t="shared" ref="AU21:AU84" si="45">IFERROR(VALUE(AG21),"")</f>
        <v/>
      </c>
      <c r="AV21" s="10" t="str">
        <f t="shared" ref="AV21:AV84" si="46">IFERROR(VALUE(AH21),"")</f>
        <v/>
      </c>
      <c r="AW21" s="10" t="str">
        <f t="shared" ref="AW21:AW84" si="47">IFERROR(VALUE(AI21),"")</f>
        <v/>
      </c>
      <c r="AX21" s="10" t="str">
        <f t="shared" ref="AX21:AX84" si="48">IFERROR(VALUE(AJ21),"")</f>
        <v/>
      </c>
      <c r="AY21" s="10" t="str">
        <f t="shared" ref="AY21:AY84" si="49">IFERROR(VALUE(AK21),"")</f>
        <v/>
      </c>
      <c r="AZ21" s="11" t="str">
        <f t="shared" ref="AZ21:AZ84" si="50">IFERROR(VALUE(AL21),"")</f>
        <v/>
      </c>
      <c r="BA21" s="11" t="str">
        <f t="shared" ref="BA21:BA84" si="51">IFERROR(VALUE(AM21),"")</f>
        <v/>
      </c>
      <c r="BB21" s="11" t="str">
        <f t="shared" ref="BB21:BB84" si="52">IFERROR(VALUE(AN21),"")</f>
        <v/>
      </c>
      <c r="BC21" s="11" t="str">
        <f t="shared" ref="BC21:BC84" si="53">IFERROR(VALUE(AO21),"")</f>
        <v/>
      </c>
      <c r="BD21" s="11" t="str">
        <f t="shared" ref="BD21:BD84" si="54">IFERROR(VALUE(AP21),"")</f>
        <v/>
      </c>
    </row>
    <row r="22" spans="1:56" ht="12.75" customHeight="1" thickBot="1" x14ac:dyDescent="0.3">
      <c r="A22" s="13">
        <v>3</v>
      </c>
      <c r="B22" s="26"/>
      <c r="C22" s="26"/>
      <c r="D22" s="41"/>
      <c r="E22" s="43"/>
      <c r="F22" s="40"/>
      <c r="G22" s="40"/>
      <c r="H22" s="40"/>
      <c r="I22" s="40"/>
      <c r="J22" s="40"/>
      <c r="K22" s="40"/>
      <c r="L22" s="40"/>
      <c r="M22" s="40"/>
      <c r="N22" s="45"/>
      <c r="O22" s="88"/>
      <c r="P22" s="89"/>
      <c r="Q22" s="83" t="str">
        <f t="shared" si="19"/>
        <v/>
      </c>
      <c r="R22" s="77" t="str">
        <f t="shared" si="20"/>
        <v/>
      </c>
      <c r="S22" s="47" t="str">
        <f t="shared" si="0"/>
        <v/>
      </c>
      <c r="U22" s="4" t="s">
        <v>35</v>
      </c>
      <c r="W22" s="3" t="str">
        <f t="shared" si="21"/>
        <v/>
      </c>
      <c r="X22" s="3" t="str">
        <f t="shared" si="22"/>
        <v/>
      </c>
      <c r="Y22" s="3" t="str">
        <f t="shared" si="23"/>
        <v/>
      </c>
      <c r="Z22" s="3" t="str">
        <f t="shared" si="24"/>
        <v/>
      </c>
      <c r="AA22" s="3" t="str">
        <f t="shared" si="25"/>
        <v/>
      </c>
      <c r="AB22" s="3" t="str">
        <f t="shared" si="26"/>
        <v/>
      </c>
      <c r="AC22" s="3" t="str">
        <f t="shared" si="27"/>
        <v/>
      </c>
      <c r="AD22" s="3" t="str">
        <f t="shared" si="28"/>
        <v/>
      </c>
      <c r="AE22" s="3" t="str">
        <f t="shared" si="29"/>
        <v/>
      </c>
      <c r="AF22" s="3" t="str">
        <f t="shared" si="30"/>
        <v/>
      </c>
      <c r="AG22" s="7" t="str">
        <f t="shared" si="31"/>
        <v/>
      </c>
      <c r="AH22" s="7" t="str">
        <f t="shared" si="32"/>
        <v/>
      </c>
      <c r="AI22" s="7" t="str">
        <f t="shared" si="33"/>
        <v/>
      </c>
      <c r="AJ22" s="7" t="str">
        <f t="shared" si="34"/>
        <v/>
      </c>
      <c r="AK22" s="7" t="str">
        <f t="shared" si="35"/>
        <v/>
      </c>
      <c r="AL22" s="7" t="str">
        <f t="shared" si="36"/>
        <v/>
      </c>
      <c r="AM22" s="7" t="str">
        <f t="shared" si="37"/>
        <v/>
      </c>
      <c r="AN22" s="7" t="str">
        <f t="shared" si="38"/>
        <v/>
      </c>
      <c r="AO22" s="7" t="str">
        <f t="shared" si="39"/>
        <v/>
      </c>
      <c r="AP22" s="7" t="str">
        <f t="shared" si="40"/>
        <v/>
      </c>
      <c r="AQ22" s="8" t="str">
        <f t="shared" si="41"/>
        <v/>
      </c>
      <c r="AR22" s="6" t="str">
        <f t="shared" si="42"/>
        <v/>
      </c>
      <c r="AS22" t="str">
        <f t="shared" si="43"/>
        <v>adiós</v>
      </c>
      <c r="AT22" t="str">
        <f t="shared" si="44"/>
        <v/>
      </c>
      <c r="AU22" s="9" t="str">
        <f t="shared" si="45"/>
        <v/>
      </c>
      <c r="AV22" s="10" t="str">
        <f t="shared" si="46"/>
        <v/>
      </c>
      <c r="AW22" s="10" t="str">
        <f t="shared" si="47"/>
        <v/>
      </c>
      <c r="AX22" s="10" t="str">
        <f t="shared" si="48"/>
        <v/>
      </c>
      <c r="AY22" s="10" t="str">
        <f t="shared" si="49"/>
        <v/>
      </c>
      <c r="AZ22" s="11" t="str">
        <f t="shared" si="50"/>
        <v/>
      </c>
      <c r="BA22" s="11" t="str">
        <f t="shared" si="51"/>
        <v/>
      </c>
      <c r="BB22" s="11" t="str">
        <f t="shared" si="52"/>
        <v/>
      </c>
      <c r="BC22" s="11" t="str">
        <f t="shared" si="53"/>
        <v/>
      </c>
      <c r="BD22" s="11" t="str">
        <f t="shared" si="54"/>
        <v/>
      </c>
    </row>
    <row r="23" spans="1:56" ht="12.75" customHeight="1" thickBot="1" x14ac:dyDescent="0.3">
      <c r="A23" s="13">
        <v>4</v>
      </c>
      <c r="B23" s="26"/>
      <c r="C23" s="26"/>
      <c r="D23" s="41"/>
      <c r="E23" s="43"/>
      <c r="F23" s="40"/>
      <c r="G23" s="40"/>
      <c r="H23" s="40"/>
      <c r="I23" s="40"/>
      <c r="J23" s="40"/>
      <c r="K23" s="40"/>
      <c r="L23" s="40"/>
      <c r="M23" s="40"/>
      <c r="N23" s="45"/>
      <c r="O23" s="88"/>
      <c r="P23" s="89"/>
      <c r="Q23" s="83" t="str">
        <f t="shared" si="19"/>
        <v/>
      </c>
      <c r="R23" s="77" t="str">
        <f t="shared" si="20"/>
        <v/>
      </c>
      <c r="S23" s="47" t="str">
        <f t="shared" si="0"/>
        <v/>
      </c>
      <c r="U23" s="4" t="s">
        <v>36</v>
      </c>
      <c r="V23" s="4"/>
      <c r="W23" s="3" t="str">
        <f t="shared" si="21"/>
        <v/>
      </c>
      <c r="X23" s="3" t="str">
        <f t="shared" si="22"/>
        <v/>
      </c>
      <c r="Y23" s="3" t="str">
        <f t="shared" si="23"/>
        <v/>
      </c>
      <c r="Z23" s="3" t="str">
        <f t="shared" si="24"/>
        <v/>
      </c>
      <c r="AA23" s="3" t="str">
        <f t="shared" si="25"/>
        <v/>
      </c>
      <c r="AB23" s="3" t="str">
        <f t="shared" si="26"/>
        <v/>
      </c>
      <c r="AC23" s="3" t="str">
        <f t="shared" si="27"/>
        <v/>
      </c>
      <c r="AD23" s="3" t="str">
        <f t="shared" si="28"/>
        <v/>
      </c>
      <c r="AE23" s="3" t="str">
        <f t="shared" si="29"/>
        <v/>
      </c>
      <c r="AF23" s="3" t="str">
        <f t="shared" si="30"/>
        <v/>
      </c>
      <c r="AG23" s="7" t="str">
        <f t="shared" si="31"/>
        <v/>
      </c>
      <c r="AH23" s="7" t="str">
        <f t="shared" si="32"/>
        <v/>
      </c>
      <c r="AI23" s="7" t="str">
        <f t="shared" si="33"/>
        <v/>
      </c>
      <c r="AJ23" s="7" t="str">
        <f t="shared" si="34"/>
        <v/>
      </c>
      <c r="AK23" s="7" t="str">
        <f t="shared" si="35"/>
        <v/>
      </c>
      <c r="AL23" s="7" t="str">
        <f t="shared" si="36"/>
        <v/>
      </c>
      <c r="AM23" s="7" t="str">
        <f t="shared" si="37"/>
        <v/>
      </c>
      <c r="AN23" s="7" t="str">
        <f t="shared" si="38"/>
        <v/>
      </c>
      <c r="AO23" s="7" t="str">
        <f t="shared" si="39"/>
        <v/>
      </c>
      <c r="AP23" s="7" t="str">
        <f t="shared" si="40"/>
        <v/>
      </c>
      <c r="AQ23" s="8" t="str">
        <f t="shared" si="41"/>
        <v/>
      </c>
      <c r="AR23" s="6" t="str">
        <f t="shared" si="42"/>
        <v/>
      </c>
      <c r="AS23" t="str">
        <f t="shared" si="43"/>
        <v>adiós</v>
      </c>
      <c r="AT23" t="str">
        <f t="shared" si="44"/>
        <v/>
      </c>
      <c r="AU23" s="9" t="str">
        <f t="shared" si="45"/>
        <v/>
      </c>
      <c r="AV23" s="10" t="str">
        <f t="shared" si="46"/>
        <v/>
      </c>
      <c r="AW23" s="10" t="str">
        <f t="shared" si="47"/>
        <v/>
      </c>
      <c r="AX23" s="10" t="str">
        <f t="shared" si="48"/>
        <v/>
      </c>
      <c r="AY23" s="10" t="str">
        <f t="shared" si="49"/>
        <v/>
      </c>
      <c r="AZ23" s="11" t="str">
        <f t="shared" si="50"/>
        <v/>
      </c>
      <c r="BA23" s="11" t="str">
        <f t="shared" si="51"/>
        <v/>
      </c>
      <c r="BB23" s="11" t="str">
        <f t="shared" si="52"/>
        <v/>
      </c>
      <c r="BC23" s="11" t="str">
        <f t="shared" si="53"/>
        <v/>
      </c>
      <c r="BD23" s="11" t="str">
        <f t="shared" si="54"/>
        <v/>
      </c>
    </row>
    <row r="24" spans="1:56" ht="12.75" customHeight="1" thickBot="1" x14ac:dyDescent="0.3">
      <c r="A24" s="13">
        <v>5</v>
      </c>
      <c r="B24" s="26"/>
      <c r="C24" s="26"/>
      <c r="D24" s="41"/>
      <c r="E24" s="43"/>
      <c r="F24" s="40"/>
      <c r="G24" s="40"/>
      <c r="H24" s="40"/>
      <c r="I24" s="40"/>
      <c r="J24" s="40"/>
      <c r="K24" s="40"/>
      <c r="L24" s="40"/>
      <c r="M24" s="40"/>
      <c r="N24" s="45"/>
      <c r="O24" s="88"/>
      <c r="P24" s="89"/>
      <c r="Q24" s="83" t="str">
        <f t="shared" si="19"/>
        <v/>
      </c>
      <c r="R24" s="77" t="str">
        <f t="shared" si="20"/>
        <v/>
      </c>
      <c r="S24" s="47" t="str">
        <f t="shared" si="0"/>
        <v/>
      </c>
      <c r="U24" s="4" t="s">
        <v>37</v>
      </c>
      <c r="V24" s="4"/>
      <c r="W24" s="3" t="str">
        <f t="shared" si="21"/>
        <v/>
      </c>
      <c r="X24" s="3" t="str">
        <f t="shared" si="22"/>
        <v/>
      </c>
      <c r="Y24" s="3" t="str">
        <f t="shared" si="23"/>
        <v/>
      </c>
      <c r="Z24" s="3" t="str">
        <f t="shared" si="24"/>
        <v/>
      </c>
      <c r="AA24" s="3" t="str">
        <f t="shared" si="25"/>
        <v/>
      </c>
      <c r="AB24" s="3" t="str">
        <f t="shared" si="26"/>
        <v/>
      </c>
      <c r="AC24" s="3" t="str">
        <f t="shared" si="27"/>
        <v/>
      </c>
      <c r="AD24" s="3" t="str">
        <f t="shared" si="28"/>
        <v/>
      </c>
      <c r="AE24" s="3" t="str">
        <f t="shared" si="29"/>
        <v/>
      </c>
      <c r="AF24" s="3" t="str">
        <f t="shared" si="30"/>
        <v/>
      </c>
      <c r="AG24" s="7" t="str">
        <f t="shared" si="31"/>
        <v/>
      </c>
      <c r="AH24" s="7" t="str">
        <f t="shared" si="32"/>
        <v/>
      </c>
      <c r="AI24" s="7" t="str">
        <f t="shared" si="33"/>
        <v/>
      </c>
      <c r="AJ24" s="7" t="str">
        <f t="shared" si="34"/>
        <v/>
      </c>
      <c r="AK24" s="7" t="str">
        <f t="shared" si="35"/>
        <v/>
      </c>
      <c r="AL24" s="7" t="str">
        <f t="shared" si="36"/>
        <v/>
      </c>
      <c r="AM24" s="7" t="str">
        <f t="shared" si="37"/>
        <v/>
      </c>
      <c r="AN24" s="7" t="str">
        <f t="shared" si="38"/>
        <v/>
      </c>
      <c r="AO24" s="7" t="str">
        <f t="shared" si="39"/>
        <v/>
      </c>
      <c r="AP24" s="7" t="str">
        <f t="shared" si="40"/>
        <v/>
      </c>
      <c r="AQ24" s="8" t="str">
        <f t="shared" si="41"/>
        <v/>
      </c>
      <c r="AR24" s="6" t="str">
        <f t="shared" si="42"/>
        <v/>
      </c>
      <c r="AS24" t="str">
        <f t="shared" si="43"/>
        <v>adiós</v>
      </c>
      <c r="AT24" t="str">
        <f t="shared" si="44"/>
        <v/>
      </c>
      <c r="AU24" s="9" t="str">
        <f t="shared" si="45"/>
        <v/>
      </c>
      <c r="AV24" s="10" t="str">
        <f t="shared" si="46"/>
        <v/>
      </c>
      <c r="AW24" s="10" t="str">
        <f t="shared" si="47"/>
        <v/>
      </c>
      <c r="AX24" s="10" t="str">
        <f t="shared" si="48"/>
        <v/>
      </c>
      <c r="AY24" s="10" t="str">
        <f t="shared" si="49"/>
        <v/>
      </c>
      <c r="AZ24" s="11" t="str">
        <f t="shared" si="50"/>
        <v/>
      </c>
      <c r="BA24" s="11" t="str">
        <f t="shared" si="51"/>
        <v/>
      </c>
      <c r="BB24" s="11" t="str">
        <f t="shared" si="52"/>
        <v/>
      </c>
      <c r="BC24" s="11" t="str">
        <f t="shared" si="53"/>
        <v/>
      </c>
      <c r="BD24" s="11" t="str">
        <f t="shared" si="54"/>
        <v/>
      </c>
    </row>
    <row r="25" spans="1:56" ht="12.75" customHeight="1" thickBot="1" x14ac:dyDescent="0.3">
      <c r="A25" s="13">
        <v>6</v>
      </c>
      <c r="B25" s="26"/>
      <c r="C25" s="26"/>
      <c r="D25" s="41"/>
      <c r="E25" s="43"/>
      <c r="F25" s="40"/>
      <c r="G25" s="40"/>
      <c r="H25" s="40"/>
      <c r="I25" s="40"/>
      <c r="J25" s="40"/>
      <c r="K25" s="40"/>
      <c r="L25" s="40"/>
      <c r="M25" s="40"/>
      <c r="N25" s="45"/>
      <c r="O25" s="88"/>
      <c r="P25" s="89"/>
      <c r="Q25" s="83" t="str">
        <f t="shared" si="19"/>
        <v/>
      </c>
      <c r="R25" s="77" t="str">
        <f t="shared" si="20"/>
        <v/>
      </c>
      <c r="S25" s="47" t="str">
        <f t="shared" si="0"/>
        <v/>
      </c>
      <c r="U25" s="4" t="s">
        <v>38</v>
      </c>
      <c r="V25" s="4"/>
      <c r="W25" s="3" t="str">
        <f t="shared" si="21"/>
        <v/>
      </c>
      <c r="X25" s="3" t="str">
        <f t="shared" si="22"/>
        <v/>
      </c>
      <c r="Y25" s="3" t="str">
        <f t="shared" si="23"/>
        <v/>
      </c>
      <c r="Z25" s="3" t="str">
        <f t="shared" si="24"/>
        <v/>
      </c>
      <c r="AA25" s="3" t="str">
        <f t="shared" si="25"/>
        <v/>
      </c>
      <c r="AB25" s="3" t="str">
        <f t="shared" si="26"/>
        <v/>
      </c>
      <c r="AC25" s="3" t="str">
        <f t="shared" si="27"/>
        <v/>
      </c>
      <c r="AD25" s="3" t="str">
        <f t="shared" si="28"/>
        <v/>
      </c>
      <c r="AE25" s="3" t="str">
        <f t="shared" si="29"/>
        <v/>
      </c>
      <c r="AF25" s="3" t="str">
        <f t="shared" si="30"/>
        <v/>
      </c>
      <c r="AG25" s="7" t="str">
        <f t="shared" si="31"/>
        <v/>
      </c>
      <c r="AH25" s="7" t="str">
        <f t="shared" si="32"/>
        <v/>
      </c>
      <c r="AI25" s="7" t="str">
        <f t="shared" si="33"/>
        <v/>
      </c>
      <c r="AJ25" s="7" t="str">
        <f t="shared" si="34"/>
        <v/>
      </c>
      <c r="AK25" s="7" t="str">
        <f t="shared" si="35"/>
        <v/>
      </c>
      <c r="AL25" s="7" t="str">
        <f t="shared" si="36"/>
        <v/>
      </c>
      <c r="AM25" s="7" t="str">
        <f t="shared" si="37"/>
        <v/>
      </c>
      <c r="AN25" s="7" t="str">
        <f t="shared" si="38"/>
        <v/>
      </c>
      <c r="AO25" s="7" t="str">
        <f t="shared" si="39"/>
        <v/>
      </c>
      <c r="AP25" s="7" t="str">
        <f t="shared" si="40"/>
        <v/>
      </c>
      <c r="AQ25" s="8" t="str">
        <f t="shared" si="41"/>
        <v/>
      </c>
      <c r="AR25" s="6" t="str">
        <f t="shared" si="42"/>
        <v/>
      </c>
      <c r="AS25" t="str">
        <f t="shared" si="43"/>
        <v>adiós</v>
      </c>
      <c r="AT25" t="str">
        <f t="shared" si="44"/>
        <v/>
      </c>
      <c r="AU25" s="9" t="str">
        <f t="shared" si="45"/>
        <v/>
      </c>
      <c r="AV25" s="10" t="str">
        <f t="shared" si="46"/>
        <v/>
      </c>
      <c r="AW25" s="10" t="str">
        <f t="shared" si="47"/>
        <v/>
      </c>
      <c r="AX25" s="10" t="str">
        <f t="shared" si="48"/>
        <v/>
      </c>
      <c r="AY25" s="10" t="str">
        <f t="shared" si="49"/>
        <v/>
      </c>
      <c r="AZ25" s="11" t="str">
        <f t="shared" si="50"/>
        <v/>
      </c>
      <c r="BA25" s="11" t="str">
        <f t="shared" si="51"/>
        <v/>
      </c>
      <c r="BB25" s="11" t="str">
        <f t="shared" si="52"/>
        <v/>
      </c>
      <c r="BC25" s="11" t="str">
        <f t="shared" si="53"/>
        <v/>
      </c>
      <c r="BD25" s="11" t="str">
        <f t="shared" si="54"/>
        <v/>
      </c>
    </row>
    <row r="26" spans="1:56" ht="12.75" customHeight="1" thickBot="1" x14ac:dyDescent="0.3">
      <c r="A26" s="13">
        <v>7</v>
      </c>
      <c r="B26" s="26"/>
      <c r="C26" s="26"/>
      <c r="D26" s="41"/>
      <c r="E26" s="43"/>
      <c r="F26" s="40"/>
      <c r="G26" s="40"/>
      <c r="H26" s="40"/>
      <c r="I26" s="40"/>
      <c r="J26" s="40"/>
      <c r="K26" s="40"/>
      <c r="L26" s="40"/>
      <c r="M26" s="40"/>
      <c r="N26" s="45"/>
      <c r="O26" s="88"/>
      <c r="P26" s="89"/>
      <c r="Q26" s="83" t="str">
        <f t="shared" si="19"/>
        <v/>
      </c>
      <c r="R26" s="77" t="str">
        <f t="shared" si="20"/>
        <v/>
      </c>
      <c r="S26" s="47" t="str">
        <f t="shared" si="0"/>
        <v/>
      </c>
      <c r="U26" s="4" t="s">
        <v>39</v>
      </c>
      <c r="V26" s="4"/>
      <c r="W26" s="3" t="str">
        <f t="shared" si="21"/>
        <v/>
      </c>
      <c r="X26" s="3" t="str">
        <f t="shared" si="22"/>
        <v/>
      </c>
      <c r="Y26" s="3" t="str">
        <f t="shared" si="23"/>
        <v/>
      </c>
      <c r="Z26" s="3" t="str">
        <f t="shared" si="24"/>
        <v/>
      </c>
      <c r="AA26" s="3" t="str">
        <f t="shared" si="25"/>
        <v/>
      </c>
      <c r="AB26" s="3" t="str">
        <f t="shared" si="26"/>
        <v/>
      </c>
      <c r="AC26" s="3" t="str">
        <f t="shared" si="27"/>
        <v/>
      </c>
      <c r="AD26" s="3" t="str">
        <f t="shared" si="28"/>
        <v/>
      </c>
      <c r="AE26" s="3" t="str">
        <f t="shared" si="29"/>
        <v/>
      </c>
      <c r="AF26" s="3" t="str">
        <f t="shared" si="30"/>
        <v/>
      </c>
      <c r="AG26" s="7" t="str">
        <f t="shared" si="31"/>
        <v/>
      </c>
      <c r="AH26" s="7" t="str">
        <f t="shared" si="32"/>
        <v/>
      </c>
      <c r="AI26" s="7" t="str">
        <f t="shared" si="33"/>
        <v/>
      </c>
      <c r="AJ26" s="7" t="str">
        <f t="shared" si="34"/>
        <v/>
      </c>
      <c r="AK26" s="7" t="str">
        <f t="shared" si="35"/>
        <v/>
      </c>
      <c r="AL26" s="7" t="str">
        <f t="shared" si="36"/>
        <v/>
      </c>
      <c r="AM26" s="7" t="str">
        <f t="shared" si="37"/>
        <v/>
      </c>
      <c r="AN26" s="7" t="str">
        <f t="shared" si="38"/>
        <v/>
      </c>
      <c r="AO26" s="7" t="str">
        <f t="shared" si="39"/>
        <v/>
      </c>
      <c r="AP26" s="7" t="str">
        <f t="shared" si="40"/>
        <v/>
      </c>
      <c r="AQ26" s="8" t="str">
        <f t="shared" si="41"/>
        <v/>
      </c>
      <c r="AR26" s="6" t="str">
        <f t="shared" si="42"/>
        <v/>
      </c>
      <c r="AS26" t="str">
        <f t="shared" si="43"/>
        <v>adiós</v>
      </c>
      <c r="AT26" t="str">
        <f t="shared" si="44"/>
        <v/>
      </c>
      <c r="AU26" s="9" t="str">
        <f t="shared" si="45"/>
        <v/>
      </c>
      <c r="AV26" s="10" t="str">
        <f t="shared" si="46"/>
        <v/>
      </c>
      <c r="AW26" s="10" t="str">
        <f t="shared" si="47"/>
        <v/>
      </c>
      <c r="AX26" s="10" t="str">
        <f t="shared" si="48"/>
        <v/>
      </c>
      <c r="AY26" s="10" t="str">
        <f t="shared" si="49"/>
        <v/>
      </c>
      <c r="AZ26" s="11" t="str">
        <f t="shared" si="50"/>
        <v/>
      </c>
      <c r="BA26" s="11" t="str">
        <f t="shared" si="51"/>
        <v/>
      </c>
      <c r="BB26" s="11" t="str">
        <f t="shared" si="52"/>
        <v/>
      </c>
      <c r="BC26" s="11" t="str">
        <f t="shared" si="53"/>
        <v/>
      </c>
      <c r="BD26" s="11" t="str">
        <f t="shared" si="54"/>
        <v/>
      </c>
    </row>
    <row r="27" spans="1:56" ht="12.75" customHeight="1" thickBot="1" x14ac:dyDescent="0.3">
      <c r="A27" s="13">
        <v>8</v>
      </c>
      <c r="B27" s="26"/>
      <c r="C27" s="26"/>
      <c r="D27" s="41"/>
      <c r="E27" s="43"/>
      <c r="F27" s="40"/>
      <c r="G27" s="40"/>
      <c r="H27" s="40"/>
      <c r="I27" s="40"/>
      <c r="J27" s="40"/>
      <c r="K27" s="40"/>
      <c r="L27" s="40"/>
      <c r="M27" s="40"/>
      <c r="N27" s="45"/>
      <c r="O27" s="88"/>
      <c r="P27" s="89"/>
      <c r="Q27" s="83" t="str">
        <f t="shared" si="19"/>
        <v/>
      </c>
      <c r="R27" s="77" t="str">
        <f t="shared" si="20"/>
        <v/>
      </c>
      <c r="S27" s="47" t="str">
        <f t="shared" si="0"/>
        <v/>
      </c>
      <c r="U27" s="16" t="s">
        <v>40</v>
      </c>
      <c r="V27" s="4"/>
      <c r="W27" s="3" t="str">
        <f t="shared" si="21"/>
        <v/>
      </c>
      <c r="X27" s="3" t="str">
        <f t="shared" si="22"/>
        <v/>
      </c>
      <c r="Y27" s="3" t="str">
        <f t="shared" si="23"/>
        <v/>
      </c>
      <c r="Z27" s="3" t="str">
        <f t="shared" si="24"/>
        <v/>
      </c>
      <c r="AA27" s="3" t="str">
        <f t="shared" si="25"/>
        <v/>
      </c>
      <c r="AB27" s="3" t="str">
        <f t="shared" si="26"/>
        <v/>
      </c>
      <c r="AC27" s="3" t="str">
        <f t="shared" si="27"/>
        <v/>
      </c>
      <c r="AD27" s="3" t="str">
        <f t="shared" si="28"/>
        <v/>
      </c>
      <c r="AE27" s="3" t="str">
        <f t="shared" si="29"/>
        <v/>
      </c>
      <c r="AF27" s="3" t="str">
        <f t="shared" si="30"/>
        <v/>
      </c>
      <c r="AG27" s="7" t="str">
        <f t="shared" si="31"/>
        <v/>
      </c>
      <c r="AH27" s="7" t="str">
        <f t="shared" si="32"/>
        <v/>
      </c>
      <c r="AI27" s="7" t="str">
        <f t="shared" si="33"/>
        <v/>
      </c>
      <c r="AJ27" s="7" t="str">
        <f t="shared" si="34"/>
        <v/>
      </c>
      <c r="AK27" s="7" t="str">
        <f t="shared" si="35"/>
        <v/>
      </c>
      <c r="AL27" s="7" t="str">
        <f t="shared" si="36"/>
        <v/>
      </c>
      <c r="AM27" s="7" t="str">
        <f t="shared" si="37"/>
        <v/>
      </c>
      <c r="AN27" s="7" t="str">
        <f t="shared" si="38"/>
        <v/>
      </c>
      <c r="AO27" s="7" t="str">
        <f t="shared" si="39"/>
        <v/>
      </c>
      <c r="AP27" s="7" t="str">
        <f t="shared" si="40"/>
        <v/>
      </c>
      <c r="AQ27" s="8" t="str">
        <f t="shared" si="41"/>
        <v/>
      </c>
      <c r="AR27" s="6" t="str">
        <f t="shared" si="42"/>
        <v/>
      </c>
      <c r="AS27" t="str">
        <f t="shared" si="43"/>
        <v>adiós</v>
      </c>
      <c r="AT27" t="str">
        <f t="shared" si="44"/>
        <v/>
      </c>
      <c r="AU27" s="9" t="str">
        <f t="shared" si="45"/>
        <v/>
      </c>
      <c r="AV27" s="10" t="str">
        <f t="shared" si="46"/>
        <v/>
      </c>
      <c r="AW27" s="10" t="str">
        <f t="shared" si="47"/>
        <v/>
      </c>
      <c r="AX27" s="10" t="str">
        <f t="shared" si="48"/>
        <v/>
      </c>
      <c r="AY27" s="10" t="str">
        <f t="shared" si="49"/>
        <v/>
      </c>
      <c r="AZ27" s="11" t="str">
        <f t="shared" si="50"/>
        <v/>
      </c>
      <c r="BA27" s="11" t="str">
        <f t="shared" si="51"/>
        <v/>
      </c>
      <c r="BB27" s="11" t="str">
        <f t="shared" si="52"/>
        <v/>
      </c>
      <c r="BC27" s="11" t="str">
        <f t="shared" si="53"/>
        <v/>
      </c>
      <c r="BD27" s="11" t="str">
        <f t="shared" si="54"/>
        <v/>
      </c>
    </row>
    <row r="28" spans="1:56" ht="12.75" customHeight="1" thickBot="1" x14ac:dyDescent="0.3">
      <c r="A28" s="13">
        <v>9</v>
      </c>
      <c r="B28" s="26"/>
      <c r="C28" s="26"/>
      <c r="D28" s="41"/>
      <c r="E28" s="43"/>
      <c r="F28" s="40"/>
      <c r="G28" s="40"/>
      <c r="H28" s="40"/>
      <c r="I28" s="40"/>
      <c r="J28" s="40"/>
      <c r="K28" s="40"/>
      <c r="L28" s="40"/>
      <c r="M28" s="40"/>
      <c r="N28" s="45"/>
      <c r="O28" s="88"/>
      <c r="P28" s="89"/>
      <c r="Q28" s="83" t="str">
        <f t="shared" si="19"/>
        <v/>
      </c>
      <c r="R28" s="77" t="str">
        <f t="shared" si="20"/>
        <v/>
      </c>
      <c r="S28" s="47" t="str">
        <f t="shared" si="0"/>
        <v/>
      </c>
      <c r="U28" s="17" t="s">
        <v>41</v>
      </c>
      <c r="V28" s="4"/>
      <c r="W28" s="3" t="str">
        <f t="shared" si="21"/>
        <v/>
      </c>
      <c r="X28" s="3" t="str">
        <f t="shared" si="22"/>
        <v/>
      </c>
      <c r="Y28" s="3" t="str">
        <f t="shared" si="23"/>
        <v/>
      </c>
      <c r="Z28" s="3" t="str">
        <f t="shared" si="24"/>
        <v/>
      </c>
      <c r="AA28" s="3" t="str">
        <f t="shared" si="25"/>
        <v/>
      </c>
      <c r="AB28" s="3" t="str">
        <f t="shared" si="26"/>
        <v/>
      </c>
      <c r="AC28" s="3" t="str">
        <f t="shared" si="27"/>
        <v/>
      </c>
      <c r="AD28" s="3" t="str">
        <f t="shared" si="28"/>
        <v/>
      </c>
      <c r="AE28" s="3" t="str">
        <f t="shared" si="29"/>
        <v/>
      </c>
      <c r="AF28" s="3" t="str">
        <f t="shared" si="30"/>
        <v/>
      </c>
      <c r="AG28" s="7" t="str">
        <f t="shared" si="31"/>
        <v/>
      </c>
      <c r="AH28" s="7" t="str">
        <f t="shared" si="32"/>
        <v/>
      </c>
      <c r="AI28" s="7" t="str">
        <f t="shared" si="33"/>
        <v/>
      </c>
      <c r="AJ28" s="7" t="str">
        <f t="shared" si="34"/>
        <v/>
      </c>
      <c r="AK28" s="7" t="str">
        <f t="shared" si="35"/>
        <v/>
      </c>
      <c r="AL28" s="7" t="str">
        <f t="shared" si="36"/>
        <v/>
      </c>
      <c r="AM28" s="7" t="str">
        <f t="shared" si="37"/>
        <v/>
      </c>
      <c r="AN28" s="7" t="str">
        <f t="shared" si="38"/>
        <v/>
      </c>
      <c r="AO28" s="7" t="str">
        <f t="shared" si="39"/>
        <v/>
      </c>
      <c r="AP28" s="7" t="str">
        <f t="shared" si="40"/>
        <v/>
      </c>
      <c r="AQ28" s="8" t="str">
        <f t="shared" si="41"/>
        <v/>
      </c>
      <c r="AR28" s="6" t="str">
        <f t="shared" si="42"/>
        <v/>
      </c>
      <c r="AS28" t="str">
        <f t="shared" si="43"/>
        <v>adiós</v>
      </c>
      <c r="AT28" t="str">
        <f t="shared" si="44"/>
        <v/>
      </c>
      <c r="AU28" s="9" t="str">
        <f t="shared" si="45"/>
        <v/>
      </c>
      <c r="AV28" s="10" t="str">
        <f t="shared" si="46"/>
        <v/>
      </c>
      <c r="AW28" s="10" t="str">
        <f t="shared" si="47"/>
        <v/>
      </c>
      <c r="AX28" s="10" t="str">
        <f t="shared" si="48"/>
        <v/>
      </c>
      <c r="AY28" s="10" t="str">
        <f t="shared" si="49"/>
        <v/>
      </c>
      <c r="AZ28" s="11" t="str">
        <f t="shared" si="50"/>
        <v/>
      </c>
      <c r="BA28" s="11" t="str">
        <f t="shared" si="51"/>
        <v/>
      </c>
      <c r="BB28" s="11" t="str">
        <f t="shared" si="52"/>
        <v/>
      </c>
      <c r="BC28" s="11" t="str">
        <f t="shared" si="53"/>
        <v/>
      </c>
      <c r="BD28" s="11" t="str">
        <f t="shared" si="54"/>
        <v/>
      </c>
    </row>
    <row r="29" spans="1:56" ht="12.75" customHeight="1" thickBot="1" x14ac:dyDescent="0.3">
      <c r="A29" s="13">
        <v>10</v>
      </c>
      <c r="B29" s="26"/>
      <c r="C29" s="26"/>
      <c r="D29" s="41"/>
      <c r="E29" s="43"/>
      <c r="F29" s="40"/>
      <c r="G29" s="40"/>
      <c r="H29" s="40"/>
      <c r="I29" s="40"/>
      <c r="J29" s="40"/>
      <c r="K29" s="40"/>
      <c r="L29" s="40"/>
      <c r="M29" s="40"/>
      <c r="N29" s="45"/>
      <c r="O29" s="88"/>
      <c r="P29" s="89"/>
      <c r="Q29" s="83" t="str">
        <f t="shared" si="19"/>
        <v/>
      </c>
      <c r="R29" s="77" t="str">
        <f t="shared" si="20"/>
        <v/>
      </c>
      <c r="S29" s="47" t="str">
        <f t="shared" si="0"/>
        <v/>
      </c>
      <c r="U29" s="16" t="s">
        <v>42</v>
      </c>
      <c r="V29" s="4"/>
      <c r="W29" s="3" t="str">
        <f t="shared" si="21"/>
        <v/>
      </c>
      <c r="X29" s="3" t="str">
        <f t="shared" si="22"/>
        <v/>
      </c>
      <c r="Y29" s="3" t="str">
        <f t="shared" si="23"/>
        <v/>
      </c>
      <c r="Z29" s="3" t="str">
        <f t="shared" si="24"/>
        <v/>
      </c>
      <c r="AA29" s="3" t="str">
        <f t="shared" si="25"/>
        <v/>
      </c>
      <c r="AB29" s="3" t="str">
        <f t="shared" si="26"/>
        <v/>
      </c>
      <c r="AC29" s="3" t="str">
        <f t="shared" si="27"/>
        <v/>
      </c>
      <c r="AD29" s="3" t="str">
        <f t="shared" si="28"/>
        <v/>
      </c>
      <c r="AE29" s="3" t="str">
        <f t="shared" si="29"/>
        <v/>
      </c>
      <c r="AF29" s="3" t="str">
        <f t="shared" si="30"/>
        <v/>
      </c>
      <c r="AG29" s="7" t="str">
        <f t="shared" si="31"/>
        <v/>
      </c>
      <c r="AH29" s="7" t="str">
        <f t="shared" si="32"/>
        <v/>
      </c>
      <c r="AI29" s="7" t="str">
        <f t="shared" si="33"/>
        <v/>
      </c>
      <c r="AJ29" s="7" t="str">
        <f t="shared" si="34"/>
        <v/>
      </c>
      <c r="AK29" s="7" t="str">
        <f t="shared" si="35"/>
        <v/>
      </c>
      <c r="AL29" s="7" t="str">
        <f t="shared" si="36"/>
        <v/>
      </c>
      <c r="AM29" s="7" t="str">
        <f t="shared" si="37"/>
        <v/>
      </c>
      <c r="AN29" s="7" t="str">
        <f t="shared" si="38"/>
        <v/>
      </c>
      <c r="AO29" s="7" t="str">
        <f t="shared" si="39"/>
        <v/>
      </c>
      <c r="AP29" s="7" t="str">
        <f t="shared" si="40"/>
        <v/>
      </c>
      <c r="AQ29" s="8" t="str">
        <f t="shared" si="41"/>
        <v/>
      </c>
      <c r="AR29" s="6" t="str">
        <f t="shared" si="42"/>
        <v/>
      </c>
      <c r="AS29" t="str">
        <f t="shared" si="43"/>
        <v>adiós</v>
      </c>
      <c r="AT29" t="str">
        <f t="shared" si="44"/>
        <v/>
      </c>
      <c r="AU29" s="9" t="str">
        <f t="shared" si="45"/>
        <v/>
      </c>
      <c r="AV29" s="10" t="str">
        <f t="shared" si="46"/>
        <v/>
      </c>
      <c r="AW29" s="10" t="str">
        <f t="shared" si="47"/>
        <v/>
      </c>
      <c r="AX29" s="10" t="str">
        <f t="shared" si="48"/>
        <v/>
      </c>
      <c r="AY29" s="10" t="str">
        <f t="shared" si="49"/>
        <v/>
      </c>
      <c r="AZ29" s="11" t="str">
        <f t="shared" si="50"/>
        <v/>
      </c>
      <c r="BA29" s="11" t="str">
        <f t="shared" si="51"/>
        <v/>
      </c>
      <c r="BB29" s="11" t="str">
        <f t="shared" si="52"/>
        <v/>
      </c>
      <c r="BC29" s="11" t="str">
        <f t="shared" si="53"/>
        <v/>
      </c>
      <c r="BD29" s="11" t="str">
        <f t="shared" si="54"/>
        <v/>
      </c>
    </row>
    <row r="30" spans="1:56" ht="12.75" customHeight="1" thickBot="1" x14ac:dyDescent="0.3">
      <c r="A30" s="13">
        <v>11</v>
      </c>
      <c r="B30" s="26"/>
      <c r="C30" s="26"/>
      <c r="D30" s="41"/>
      <c r="E30" s="43"/>
      <c r="F30" s="40"/>
      <c r="G30" s="40"/>
      <c r="H30" s="40"/>
      <c r="I30" s="40"/>
      <c r="J30" s="40"/>
      <c r="K30" s="40"/>
      <c r="L30" s="40"/>
      <c r="M30" s="40"/>
      <c r="N30" s="45"/>
      <c r="O30" s="88"/>
      <c r="P30" s="89"/>
      <c r="Q30" s="83" t="str">
        <f t="shared" si="19"/>
        <v/>
      </c>
      <c r="R30" s="77" t="str">
        <f t="shared" si="20"/>
        <v/>
      </c>
      <c r="S30" s="47" t="str">
        <f t="shared" si="0"/>
        <v/>
      </c>
      <c r="U30" s="16" t="s">
        <v>43</v>
      </c>
      <c r="V30" s="4"/>
      <c r="W30" s="3" t="str">
        <f t="shared" si="21"/>
        <v/>
      </c>
      <c r="X30" s="3" t="str">
        <f t="shared" si="22"/>
        <v/>
      </c>
      <c r="Y30" s="3" t="str">
        <f t="shared" si="23"/>
        <v/>
      </c>
      <c r="Z30" s="3" t="str">
        <f t="shared" si="24"/>
        <v/>
      </c>
      <c r="AA30" s="3" t="str">
        <f t="shared" si="25"/>
        <v/>
      </c>
      <c r="AB30" s="3" t="str">
        <f t="shared" si="26"/>
        <v/>
      </c>
      <c r="AC30" s="3" t="str">
        <f t="shared" si="27"/>
        <v/>
      </c>
      <c r="AD30" s="3" t="str">
        <f t="shared" si="28"/>
        <v/>
      </c>
      <c r="AE30" s="3" t="str">
        <f t="shared" si="29"/>
        <v/>
      </c>
      <c r="AF30" s="3" t="str">
        <f t="shared" si="30"/>
        <v/>
      </c>
      <c r="AG30" s="7" t="str">
        <f t="shared" si="31"/>
        <v/>
      </c>
      <c r="AH30" s="7" t="str">
        <f t="shared" si="32"/>
        <v/>
      </c>
      <c r="AI30" s="7" t="str">
        <f t="shared" si="33"/>
        <v/>
      </c>
      <c r="AJ30" s="7" t="str">
        <f t="shared" si="34"/>
        <v/>
      </c>
      <c r="AK30" s="7" t="str">
        <f t="shared" si="35"/>
        <v/>
      </c>
      <c r="AL30" s="7" t="str">
        <f t="shared" si="36"/>
        <v/>
      </c>
      <c r="AM30" s="7" t="str">
        <f t="shared" si="37"/>
        <v/>
      </c>
      <c r="AN30" s="7" t="str">
        <f t="shared" si="38"/>
        <v/>
      </c>
      <c r="AO30" s="7" t="str">
        <f t="shared" si="39"/>
        <v/>
      </c>
      <c r="AP30" s="7" t="str">
        <f t="shared" si="40"/>
        <v/>
      </c>
      <c r="AQ30" s="8" t="str">
        <f t="shared" si="41"/>
        <v/>
      </c>
      <c r="AR30" s="6" t="str">
        <f t="shared" si="42"/>
        <v/>
      </c>
      <c r="AS30" t="str">
        <f t="shared" si="43"/>
        <v>adiós</v>
      </c>
      <c r="AT30" t="str">
        <f t="shared" si="44"/>
        <v/>
      </c>
      <c r="AU30" s="9" t="str">
        <f t="shared" si="45"/>
        <v/>
      </c>
      <c r="AV30" s="10" t="str">
        <f t="shared" si="46"/>
        <v/>
      </c>
      <c r="AW30" s="10" t="str">
        <f t="shared" si="47"/>
        <v/>
      </c>
      <c r="AX30" s="10" t="str">
        <f t="shared" si="48"/>
        <v/>
      </c>
      <c r="AY30" s="10" t="str">
        <f t="shared" si="49"/>
        <v/>
      </c>
      <c r="AZ30" s="11" t="str">
        <f t="shared" si="50"/>
        <v/>
      </c>
      <c r="BA30" s="11" t="str">
        <f t="shared" si="51"/>
        <v/>
      </c>
      <c r="BB30" s="11" t="str">
        <f t="shared" si="52"/>
        <v/>
      </c>
      <c r="BC30" s="11" t="str">
        <f t="shared" si="53"/>
        <v/>
      </c>
      <c r="BD30" s="11" t="str">
        <f t="shared" si="54"/>
        <v/>
      </c>
    </row>
    <row r="31" spans="1:56" ht="12.75" customHeight="1" thickBot="1" x14ac:dyDescent="0.3">
      <c r="A31" s="13">
        <v>12</v>
      </c>
      <c r="B31" s="26"/>
      <c r="C31" s="26"/>
      <c r="D31" s="41"/>
      <c r="E31" s="43"/>
      <c r="F31" s="40"/>
      <c r="G31" s="40"/>
      <c r="H31" s="40"/>
      <c r="I31" s="40"/>
      <c r="J31" s="40"/>
      <c r="K31" s="40"/>
      <c r="L31" s="40"/>
      <c r="M31" s="40"/>
      <c r="N31" s="45"/>
      <c r="O31" s="88"/>
      <c r="P31" s="89"/>
      <c r="Q31" s="83" t="str">
        <f t="shared" si="19"/>
        <v/>
      </c>
      <c r="R31" s="77" t="str">
        <f t="shared" si="20"/>
        <v/>
      </c>
      <c r="S31" s="47" t="str">
        <f t="shared" si="0"/>
        <v/>
      </c>
      <c r="U31" s="16" t="s">
        <v>44</v>
      </c>
      <c r="V31" s="4"/>
      <c r="W31" s="3" t="str">
        <f t="shared" si="21"/>
        <v/>
      </c>
      <c r="X31" s="3" t="str">
        <f t="shared" si="22"/>
        <v/>
      </c>
      <c r="Y31" s="3" t="str">
        <f t="shared" si="23"/>
        <v/>
      </c>
      <c r="Z31" s="3" t="str">
        <f t="shared" si="24"/>
        <v/>
      </c>
      <c r="AA31" s="3" t="str">
        <f t="shared" si="25"/>
        <v/>
      </c>
      <c r="AB31" s="3" t="str">
        <f t="shared" si="26"/>
        <v/>
      </c>
      <c r="AC31" s="3" t="str">
        <f t="shared" si="27"/>
        <v/>
      </c>
      <c r="AD31" s="3" t="str">
        <f t="shared" si="28"/>
        <v/>
      </c>
      <c r="AE31" s="3" t="str">
        <f t="shared" si="29"/>
        <v/>
      </c>
      <c r="AF31" s="3" t="str">
        <f t="shared" si="30"/>
        <v/>
      </c>
      <c r="AG31" s="7" t="str">
        <f t="shared" si="31"/>
        <v/>
      </c>
      <c r="AH31" s="7" t="str">
        <f t="shared" si="32"/>
        <v/>
      </c>
      <c r="AI31" s="7" t="str">
        <f t="shared" si="33"/>
        <v/>
      </c>
      <c r="AJ31" s="7" t="str">
        <f t="shared" si="34"/>
        <v/>
      </c>
      <c r="AK31" s="7" t="str">
        <f t="shared" si="35"/>
        <v/>
      </c>
      <c r="AL31" s="7" t="str">
        <f t="shared" si="36"/>
        <v/>
      </c>
      <c r="AM31" s="7" t="str">
        <f t="shared" si="37"/>
        <v/>
      </c>
      <c r="AN31" s="7" t="str">
        <f t="shared" si="38"/>
        <v/>
      </c>
      <c r="AO31" s="7" t="str">
        <f t="shared" si="39"/>
        <v/>
      </c>
      <c r="AP31" s="7" t="str">
        <f t="shared" si="40"/>
        <v/>
      </c>
      <c r="AQ31" s="8" t="str">
        <f t="shared" si="41"/>
        <v/>
      </c>
      <c r="AR31" s="6" t="str">
        <f t="shared" si="42"/>
        <v/>
      </c>
      <c r="AS31" t="str">
        <f t="shared" si="43"/>
        <v>adiós</v>
      </c>
      <c r="AT31" t="str">
        <f t="shared" si="44"/>
        <v/>
      </c>
      <c r="AU31" s="9" t="str">
        <f t="shared" si="45"/>
        <v/>
      </c>
      <c r="AV31" s="10" t="str">
        <f t="shared" si="46"/>
        <v/>
      </c>
      <c r="AW31" s="10" t="str">
        <f t="shared" si="47"/>
        <v/>
      </c>
      <c r="AX31" s="10" t="str">
        <f t="shared" si="48"/>
        <v/>
      </c>
      <c r="AY31" s="10" t="str">
        <f t="shared" si="49"/>
        <v/>
      </c>
      <c r="AZ31" s="11" t="str">
        <f t="shared" si="50"/>
        <v/>
      </c>
      <c r="BA31" s="11" t="str">
        <f t="shared" si="51"/>
        <v/>
      </c>
      <c r="BB31" s="11" t="str">
        <f t="shared" si="52"/>
        <v/>
      </c>
      <c r="BC31" s="11" t="str">
        <f t="shared" si="53"/>
        <v/>
      </c>
      <c r="BD31" s="11" t="str">
        <f t="shared" si="54"/>
        <v/>
      </c>
    </row>
    <row r="32" spans="1:56" ht="12.75" customHeight="1" thickBot="1" x14ac:dyDescent="0.3">
      <c r="A32" s="13">
        <v>13</v>
      </c>
      <c r="B32" s="26"/>
      <c r="C32" s="26"/>
      <c r="D32" s="41"/>
      <c r="E32" s="43"/>
      <c r="F32" s="40"/>
      <c r="G32" s="40"/>
      <c r="H32" s="40"/>
      <c r="I32" s="40"/>
      <c r="J32" s="40"/>
      <c r="K32" s="40"/>
      <c r="L32" s="40"/>
      <c r="M32" s="40"/>
      <c r="N32" s="45"/>
      <c r="O32" s="88"/>
      <c r="P32" s="89"/>
      <c r="Q32" s="83" t="str">
        <f t="shared" si="19"/>
        <v/>
      </c>
      <c r="R32" s="77" t="str">
        <f t="shared" si="20"/>
        <v/>
      </c>
      <c r="S32" s="47" t="str">
        <f t="shared" si="0"/>
        <v/>
      </c>
      <c r="U32" s="16" t="s">
        <v>45</v>
      </c>
      <c r="V32" s="4"/>
      <c r="W32" s="3" t="str">
        <f t="shared" si="21"/>
        <v/>
      </c>
      <c r="X32" s="3" t="str">
        <f t="shared" si="22"/>
        <v/>
      </c>
      <c r="Y32" s="3" t="str">
        <f t="shared" si="23"/>
        <v/>
      </c>
      <c r="Z32" s="3" t="str">
        <f t="shared" si="24"/>
        <v/>
      </c>
      <c r="AA32" s="3" t="str">
        <f t="shared" si="25"/>
        <v/>
      </c>
      <c r="AB32" s="3" t="str">
        <f t="shared" si="26"/>
        <v/>
      </c>
      <c r="AC32" s="3" t="str">
        <f t="shared" si="27"/>
        <v/>
      </c>
      <c r="AD32" s="3" t="str">
        <f t="shared" si="28"/>
        <v/>
      </c>
      <c r="AE32" s="3" t="str">
        <f t="shared" si="29"/>
        <v/>
      </c>
      <c r="AF32" s="3" t="str">
        <f t="shared" si="30"/>
        <v/>
      </c>
      <c r="AG32" s="7" t="str">
        <f t="shared" si="31"/>
        <v/>
      </c>
      <c r="AH32" s="7" t="str">
        <f t="shared" si="32"/>
        <v/>
      </c>
      <c r="AI32" s="7" t="str">
        <f t="shared" si="33"/>
        <v/>
      </c>
      <c r="AJ32" s="7" t="str">
        <f t="shared" si="34"/>
        <v/>
      </c>
      <c r="AK32" s="7" t="str">
        <f t="shared" si="35"/>
        <v/>
      </c>
      <c r="AL32" s="7" t="str">
        <f t="shared" si="36"/>
        <v/>
      </c>
      <c r="AM32" s="7" t="str">
        <f t="shared" si="37"/>
        <v/>
      </c>
      <c r="AN32" s="7" t="str">
        <f t="shared" si="38"/>
        <v/>
      </c>
      <c r="AO32" s="7" t="str">
        <f t="shared" si="39"/>
        <v/>
      </c>
      <c r="AP32" s="7" t="str">
        <f t="shared" si="40"/>
        <v/>
      </c>
      <c r="AQ32" s="8" t="str">
        <f t="shared" si="41"/>
        <v/>
      </c>
      <c r="AR32" s="6" t="str">
        <f t="shared" si="42"/>
        <v/>
      </c>
      <c r="AS32" t="str">
        <f t="shared" si="43"/>
        <v>adiós</v>
      </c>
      <c r="AT32" t="str">
        <f t="shared" si="44"/>
        <v/>
      </c>
      <c r="AU32" s="9" t="str">
        <f t="shared" si="45"/>
        <v/>
      </c>
      <c r="AV32" s="10" t="str">
        <f t="shared" si="46"/>
        <v/>
      </c>
      <c r="AW32" s="10" t="str">
        <f t="shared" si="47"/>
        <v/>
      </c>
      <c r="AX32" s="10" t="str">
        <f t="shared" si="48"/>
        <v/>
      </c>
      <c r="AY32" s="10" t="str">
        <f t="shared" si="49"/>
        <v/>
      </c>
      <c r="AZ32" s="11" t="str">
        <f t="shared" si="50"/>
        <v/>
      </c>
      <c r="BA32" s="11" t="str">
        <f t="shared" si="51"/>
        <v/>
      </c>
      <c r="BB32" s="11" t="str">
        <f t="shared" si="52"/>
        <v/>
      </c>
      <c r="BC32" s="11" t="str">
        <f t="shared" si="53"/>
        <v/>
      </c>
      <c r="BD32" s="11" t="str">
        <f t="shared" si="54"/>
        <v/>
      </c>
    </row>
    <row r="33" spans="1:56" ht="12.75" customHeight="1" thickBot="1" x14ac:dyDescent="0.3">
      <c r="A33" s="13">
        <v>14</v>
      </c>
      <c r="B33" s="26"/>
      <c r="C33" s="26"/>
      <c r="D33" s="41"/>
      <c r="E33" s="43"/>
      <c r="F33" s="40"/>
      <c r="G33" s="40"/>
      <c r="H33" s="40"/>
      <c r="I33" s="40"/>
      <c r="J33" s="40"/>
      <c r="K33" s="40"/>
      <c r="L33" s="40"/>
      <c r="M33" s="40"/>
      <c r="N33" s="45"/>
      <c r="O33" s="88"/>
      <c r="P33" s="89"/>
      <c r="Q33" s="83" t="str">
        <f t="shared" si="19"/>
        <v/>
      </c>
      <c r="R33" s="77" t="str">
        <f t="shared" si="20"/>
        <v/>
      </c>
      <c r="S33" s="47" t="str">
        <f t="shared" si="0"/>
        <v/>
      </c>
      <c r="U33" s="16" t="s">
        <v>46</v>
      </c>
      <c r="V33" s="4"/>
      <c r="W33" s="3" t="str">
        <f t="shared" si="21"/>
        <v/>
      </c>
      <c r="X33" s="3" t="str">
        <f t="shared" si="22"/>
        <v/>
      </c>
      <c r="Y33" s="3" t="str">
        <f t="shared" si="23"/>
        <v/>
      </c>
      <c r="Z33" s="3" t="str">
        <f t="shared" si="24"/>
        <v/>
      </c>
      <c r="AA33" s="3" t="str">
        <f t="shared" si="25"/>
        <v/>
      </c>
      <c r="AB33" s="3" t="str">
        <f t="shared" si="26"/>
        <v/>
      </c>
      <c r="AC33" s="3" t="str">
        <f t="shared" si="27"/>
        <v/>
      </c>
      <c r="AD33" s="3" t="str">
        <f t="shared" si="28"/>
        <v/>
      </c>
      <c r="AE33" s="3" t="str">
        <f t="shared" si="29"/>
        <v/>
      </c>
      <c r="AF33" s="3" t="str">
        <f t="shared" si="30"/>
        <v/>
      </c>
      <c r="AG33" s="7" t="str">
        <f t="shared" si="31"/>
        <v/>
      </c>
      <c r="AH33" s="7" t="str">
        <f t="shared" si="32"/>
        <v/>
      </c>
      <c r="AI33" s="7" t="str">
        <f t="shared" si="33"/>
        <v/>
      </c>
      <c r="AJ33" s="7" t="str">
        <f t="shared" si="34"/>
        <v/>
      </c>
      <c r="AK33" s="7" t="str">
        <f t="shared" si="35"/>
        <v/>
      </c>
      <c r="AL33" s="7" t="str">
        <f t="shared" si="36"/>
        <v/>
      </c>
      <c r="AM33" s="7" t="str">
        <f t="shared" si="37"/>
        <v/>
      </c>
      <c r="AN33" s="7" t="str">
        <f t="shared" si="38"/>
        <v/>
      </c>
      <c r="AO33" s="7" t="str">
        <f t="shared" si="39"/>
        <v/>
      </c>
      <c r="AP33" s="7" t="str">
        <f t="shared" si="40"/>
        <v/>
      </c>
      <c r="AQ33" s="8" t="str">
        <f t="shared" si="41"/>
        <v/>
      </c>
      <c r="AR33" s="6" t="str">
        <f t="shared" si="42"/>
        <v/>
      </c>
      <c r="AS33" t="str">
        <f t="shared" si="43"/>
        <v>adiós</v>
      </c>
      <c r="AT33" t="str">
        <f t="shared" si="44"/>
        <v/>
      </c>
      <c r="AU33" s="9" t="str">
        <f t="shared" si="45"/>
        <v/>
      </c>
      <c r="AV33" s="10" t="str">
        <f t="shared" si="46"/>
        <v/>
      </c>
      <c r="AW33" s="10" t="str">
        <f t="shared" si="47"/>
        <v/>
      </c>
      <c r="AX33" s="10" t="str">
        <f t="shared" si="48"/>
        <v/>
      </c>
      <c r="AY33" s="10" t="str">
        <f t="shared" si="49"/>
        <v/>
      </c>
      <c r="AZ33" s="11" t="str">
        <f t="shared" si="50"/>
        <v/>
      </c>
      <c r="BA33" s="11" t="str">
        <f t="shared" si="51"/>
        <v/>
      </c>
      <c r="BB33" s="11" t="str">
        <f t="shared" si="52"/>
        <v/>
      </c>
      <c r="BC33" s="11" t="str">
        <f t="shared" si="53"/>
        <v/>
      </c>
      <c r="BD33" s="11" t="str">
        <f t="shared" si="54"/>
        <v/>
      </c>
    </row>
    <row r="34" spans="1:56" ht="12.75" customHeight="1" thickBot="1" x14ac:dyDescent="0.3">
      <c r="A34" s="13">
        <v>15</v>
      </c>
      <c r="B34" s="26"/>
      <c r="C34" s="26"/>
      <c r="D34" s="41"/>
      <c r="E34" s="43"/>
      <c r="F34" s="40"/>
      <c r="G34" s="40"/>
      <c r="H34" s="40"/>
      <c r="I34" s="40"/>
      <c r="J34" s="40"/>
      <c r="K34" s="40"/>
      <c r="L34" s="40"/>
      <c r="M34" s="40"/>
      <c r="N34" s="45"/>
      <c r="O34" s="88"/>
      <c r="P34" s="89"/>
      <c r="Q34" s="83" t="str">
        <f t="shared" si="19"/>
        <v/>
      </c>
      <c r="R34" s="77" t="str">
        <f t="shared" si="20"/>
        <v/>
      </c>
      <c r="S34" s="47" t="str">
        <f t="shared" si="0"/>
        <v/>
      </c>
      <c r="U34" s="16" t="s">
        <v>47</v>
      </c>
      <c r="V34" s="16"/>
      <c r="W34" s="3" t="str">
        <f t="shared" si="21"/>
        <v/>
      </c>
      <c r="X34" s="3" t="str">
        <f t="shared" si="22"/>
        <v/>
      </c>
      <c r="Y34" s="3" t="str">
        <f t="shared" si="23"/>
        <v/>
      </c>
      <c r="Z34" s="3" t="str">
        <f t="shared" si="24"/>
        <v/>
      </c>
      <c r="AA34" s="3" t="str">
        <f t="shared" si="25"/>
        <v/>
      </c>
      <c r="AB34" s="3" t="str">
        <f t="shared" si="26"/>
        <v/>
      </c>
      <c r="AC34" s="3" t="str">
        <f t="shared" si="27"/>
        <v/>
      </c>
      <c r="AD34" s="3" t="str">
        <f t="shared" si="28"/>
        <v/>
      </c>
      <c r="AE34" s="3" t="str">
        <f t="shared" si="29"/>
        <v/>
      </c>
      <c r="AF34" s="3" t="str">
        <f t="shared" si="30"/>
        <v/>
      </c>
      <c r="AG34" s="7" t="str">
        <f t="shared" si="31"/>
        <v/>
      </c>
      <c r="AH34" s="7" t="str">
        <f t="shared" si="32"/>
        <v/>
      </c>
      <c r="AI34" s="7" t="str">
        <f t="shared" si="33"/>
        <v/>
      </c>
      <c r="AJ34" s="7" t="str">
        <f t="shared" si="34"/>
        <v/>
      </c>
      <c r="AK34" s="7" t="str">
        <f t="shared" si="35"/>
        <v/>
      </c>
      <c r="AL34" s="7" t="str">
        <f t="shared" si="36"/>
        <v/>
      </c>
      <c r="AM34" s="7" t="str">
        <f t="shared" si="37"/>
        <v/>
      </c>
      <c r="AN34" s="7" t="str">
        <f t="shared" si="38"/>
        <v/>
      </c>
      <c r="AO34" s="7" t="str">
        <f t="shared" si="39"/>
        <v/>
      </c>
      <c r="AP34" s="7" t="str">
        <f t="shared" si="40"/>
        <v/>
      </c>
      <c r="AQ34" s="8" t="str">
        <f t="shared" si="41"/>
        <v/>
      </c>
      <c r="AR34" s="6" t="str">
        <f t="shared" si="42"/>
        <v/>
      </c>
      <c r="AS34" t="str">
        <f t="shared" si="43"/>
        <v>adiós</v>
      </c>
      <c r="AT34" t="str">
        <f t="shared" si="44"/>
        <v/>
      </c>
      <c r="AU34" s="9" t="str">
        <f t="shared" si="45"/>
        <v/>
      </c>
      <c r="AV34" s="10" t="str">
        <f t="shared" si="46"/>
        <v/>
      </c>
      <c r="AW34" s="10" t="str">
        <f t="shared" si="47"/>
        <v/>
      </c>
      <c r="AX34" s="10" t="str">
        <f t="shared" si="48"/>
        <v/>
      </c>
      <c r="AY34" s="10" t="str">
        <f t="shared" si="49"/>
        <v/>
      </c>
      <c r="AZ34" s="11" t="str">
        <f t="shared" si="50"/>
        <v/>
      </c>
      <c r="BA34" s="11" t="str">
        <f t="shared" si="51"/>
        <v/>
      </c>
      <c r="BB34" s="11" t="str">
        <f t="shared" si="52"/>
        <v/>
      </c>
      <c r="BC34" s="11" t="str">
        <f t="shared" si="53"/>
        <v/>
      </c>
      <c r="BD34" s="11" t="str">
        <f t="shared" si="54"/>
        <v/>
      </c>
    </row>
    <row r="35" spans="1:56" ht="12.75" customHeight="1" thickBot="1" x14ac:dyDescent="0.3">
      <c r="A35" s="13">
        <v>16</v>
      </c>
      <c r="B35" s="26"/>
      <c r="C35" s="26"/>
      <c r="D35" s="41"/>
      <c r="E35" s="43"/>
      <c r="F35" s="40"/>
      <c r="G35" s="40"/>
      <c r="H35" s="40"/>
      <c r="I35" s="40"/>
      <c r="J35" s="40"/>
      <c r="K35" s="40"/>
      <c r="L35" s="40"/>
      <c r="M35" s="40"/>
      <c r="N35" s="45"/>
      <c r="O35" s="88"/>
      <c r="P35" s="89"/>
      <c r="Q35" s="83" t="str">
        <f t="shared" si="19"/>
        <v/>
      </c>
      <c r="R35" s="77" t="str">
        <f t="shared" si="20"/>
        <v/>
      </c>
      <c r="S35" s="47" t="str">
        <f t="shared" si="0"/>
        <v/>
      </c>
      <c r="V35" s="17"/>
      <c r="W35" s="3" t="str">
        <f t="shared" si="21"/>
        <v/>
      </c>
      <c r="X35" s="3" t="str">
        <f t="shared" si="22"/>
        <v/>
      </c>
      <c r="Y35" s="3" t="str">
        <f t="shared" si="23"/>
        <v/>
      </c>
      <c r="Z35" s="3" t="str">
        <f t="shared" si="24"/>
        <v/>
      </c>
      <c r="AA35" s="3" t="str">
        <f t="shared" si="25"/>
        <v/>
      </c>
      <c r="AB35" s="3" t="str">
        <f t="shared" si="26"/>
        <v/>
      </c>
      <c r="AC35" s="3" t="str">
        <f t="shared" si="27"/>
        <v/>
      </c>
      <c r="AD35" s="3" t="str">
        <f t="shared" si="28"/>
        <v/>
      </c>
      <c r="AE35" s="3" t="str">
        <f t="shared" si="29"/>
        <v/>
      </c>
      <c r="AF35" s="3" t="str">
        <f t="shared" si="30"/>
        <v/>
      </c>
      <c r="AG35" s="7" t="str">
        <f t="shared" si="31"/>
        <v/>
      </c>
      <c r="AH35" s="7" t="str">
        <f t="shared" si="32"/>
        <v/>
      </c>
      <c r="AI35" s="7" t="str">
        <f t="shared" si="33"/>
        <v/>
      </c>
      <c r="AJ35" s="7" t="str">
        <f t="shared" si="34"/>
        <v/>
      </c>
      <c r="AK35" s="7" t="str">
        <f t="shared" si="35"/>
        <v/>
      </c>
      <c r="AL35" s="7" t="str">
        <f t="shared" si="36"/>
        <v/>
      </c>
      <c r="AM35" s="7" t="str">
        <f t="shared" si="37"/>
        <v/>
      </c>
      <c r="AN35" s="7" t="str">
        <f t="shared" si="38"/>
        <v/>
      </c>
      <c r="AO35" s="7" t="str">
        <f t="shared" si="39"/>
        <v/>
      </c>
      <c r="AP35" s="7" t="str">
        <f t="shared" si="40"/>
        <v/>
      </c>
      <c r="AQ35" s="8" t="str">
        <f t="shared" si="41"/>
        <v/>
      </c>
      <c r="AR35" s="6" t="str">
        <f t="shared" si="42"/>
        <v/>
      </c>
      <c r="AS35" t="str">
        <f t="shared" si="43"/>
        <v>adiós</v>
      </c>
      <c r="AT35" t="str">
        <f t="shared" si="44"/>
        <v/>
      </c>
      <c r="AU35" s="9" t="str">
        <f t="shared" si="45"/>
        <v/>
      </c>
      <c r="AV35" s="10" t="str">
        <f t="shared" si="46"/>
        <v/>
      </c>
      <c r="AW35" s="10" t="str">
        <f t="shared" si="47"/>
        <v/>
      </c>
      <c r="AX35" s="10" t="str">
        <f t="shared" si="48"/>
        <v/>
      </c>
      <c r="AY35" s="10" t="str">
        <f t="shared" si="49"/>
        <v/>
      </c>
      <c r="AZ35" s="11" t="str">
        <f t="shared" si="50"/>
        <v/>
      </c>
      <c r="BA35" s="11" t="str">
        <f t="shared" si="51"/>
        <v/>
      </c>
      <c r="BB35" s="11" t="str">
        <f t="shared" si="52"/>
        <v/>
      </c>
      <c r="BC35" s="11" t="str">
        <f t="shared" si="53"/>
        <v/>
      </c>
      <c r="BD35" s="11" t="str">
        <f t="shared" si="54"/>
        <v/>
      </c>
    </row>
    <row r="36" spans="1:56" ht="12.75" customHeight="1" thickBot="1" x14ac:dyDescent="0.3">
      <c r="A36" s="13">
        <v>17</v>
      </c>
      <c r="B36" s="26"/>
      <c r="C36" s="26"/>
      <c r="D36" s="41"/>
      <c r="E36" s="43"/>
      <c r="F36" s="40"/>
      <c r="G36" s="40"/>
      <c r="H36" s="40"/>
      <c r="I36" s="40"/>
      <c r="J36" s="40"/>
      <c r="K36" s="40"/>
      <c r="L36" s="40"/>
      <c r="M36" s="40"/>
      <c r="N36" s="45"/>
      <c r="O36" s="88"/>
      <c r="P36" s="89"/>
      <c r="Q36" s="83" t="str">
        <f t="shared" si="19"/>
        <v/>
      </c>
      <c r="R36" s="77" t="str">
        <f t="shared" si="20"/>
        <v/>
      </c>
      <c r="S36" s="47" t="str">
        <f t="shared" si="0"/>
        <v/>
      </c>
      <c r="V36" s="16"/>
      <c r="W36" s="3" t="str">
        <f t="shared" si="21"/>
        <v/>
      </c>
      <c r="X36" s="3" t="str">
        <f t="shared" si="22"/>
        <v/>
      </c>
      <c r="Y36" s="3" t="str">
        <f t="shared" si="23"/>
        <v/>
      </c>
      <c r="Z36" s="3" t="str">
        <f t="shared" si="24"/>
        <v/>
      </c>
      <c r="AA36" s="3" t="str">
        <f t="shared" si="25"/>
        <v/>
      </c>
      <c r="AB36" s="3" t="str">
        <f t="shared" si="26"/>
        <v/>
      </c>
      <c r="AC36" s="3" t="str">
        <f t="shared" si="27"/>
        <v/>
      </c>
      <c r="AD36" s="3" t="str">
        <f t="shared" si="28"/>
        <v/>
      </c>
      <c r="AE36" s="3" t="str">
        <f t="shared" si="29"/>
        <v/>
      </c>
      <c r="AF36" s="3" t="str">
        <f t="shared" si="30"/>
        <v/>
      </c>
      <c r="AG36" s="7" t="str">
        <f t="shared" si="31"/>
        <v/>
      </c>
      <c r="AH36" s="7" t="str">
        <f t="shared" si="32"/>
        <v/>
      </c>
      <c r="AI36" s="7" t="str">
        <f t="shared" si="33"/>
        <v/>
      </c>
      <c r="AJ36" s="7" t="str">
        <f t="shared" si="34"/>
        <v/>
      </c>
      <c r="AK36" s="7" t="str">
        <f t="shared" si="35"/>
        <v/>
      </c>
      <c r="AL36" s="7" t="str">
        <f t="shared" si="36"/>
        <v/>
      </c>
      <c r="AM36" s="7" t="str">
        <f t="shared" si="37"/>
        <v/>
      </c>
      <c r="AN36" s="7" t="str">
        <f t="shared" si="38"/>
        <v/>
      </c>
      <c r="AO36" s="7" t="str">
        <f t="shared" si="39"/>
        <v/>
      </c>
      <c r="AP36" s="7" t="str">
        <f t="shared" si="40"/>
        <v/>
      </c>
      <c r="AQ36" s="8" t="str">
        <f t="shared" si="41"/>
        <v/>
      </c>
      <c r="AR36" s="6" t="str">
        <f t="shared" si="42"/>
        <v/>
      </c>
      <c r="AS36" t="str">
        <f t="shared" si="43"/>
        <v>adiós</v>
      </c>
      <c r="AT36" t="str">
        <f t="shared" si="44"/>
        <v/>
      </c>
      <c r="AU36" s="9" t="str">
        <f t="shared" si="45"/>
        <v/>
      </c>
      <c r="AV36" s="10" t="str">
        <f t="shared" si="46"/>
        <v/>
      </c>
      <c r="AW36" s="10" t="str">
        <f t="shared" si="47"/>
        <v/>
      </c>
      <c r="AX36" s="10" t="str">
        <f t="shared" si="48"/>
        <v/>
      </c>
      <c r="AY36" s="10" t="str">
        <f t="shared" si="49"/>
        <v/>
      </c>
      <c r="AZ36" s="11" t="str">
        <f t="shared" si="50"/>
        <v/>
      </c>
      <c r="BA36" s="11" t="str">
        <f t="shared" si="51"/>
        <v/>
      </c>
      <c r="BB36" s="11" t="str">
        <f t="shared" si="52"/>
        <v/>
      </c>
      <c r="BC36" s="11" t="str">
        <f t="shared" si="53"/>
        <v/>
      </c>
      <c r="BD36" s="11" t="str">
        <f t="shared" si="54"/>
        <v/>
      </c>
    </row>
    <row r="37" spans="1:56" ht="12.75" customHeight="1" thickBot="1" x14ac:dyDescent="0.3">
      <c r="A37" s="13">
        <v>18</v>
      </c>
      <c r="B37" s="26"/>
      <c r="C37" s="26"/>
      <c r="D37" s="41"/>
      <c r="E37" s="43"/>
      <c r="F37" s="40"/>
      <c r="G37" s="40"/>
      <c r="H37" s="40"/>
      <c r="I37" s="40"/>
      <c r="J37" s="40"/>
      <c r="K37" s="40"/>
      <c r="L37" s="40"/>
      <c r="M37" s="40"/>
      <c r="N37" s="45"/>
      <c r="O37" s="88"/>
      <c r="P37" s="89"/>
      <c r="Q37" s="83" t="str">
        <f t="shared" si="19"/>
        <v/>
      </c>
      <c r="R37" s="77" t="str">
        <f t="shared" si="20"/>
        <v/>
      </c>
      <c r="S37" s="47" t="str">
        <f t="shared" si="0"/>
        <v/>
      </c>
      <c r="V37" s="16"/>
      <c r="W37" s="3" t="str">
        <f t="shared" si="21"/>
        <v/>
      </c>
      <c r="X37" s="3" t="str">
        <f t="shared" si="22"/>
        <v/>
      </c>
      <c r="Y37" s="3" t="str">
        <f t="shared" si="23"/>
        <v/>
      </c>
      <c r="Z37" s="3" t="str">
        <f t="shared" si="24"/>
        <v/>
      </c>
      <c r="AA37" s="3" t="str">
        <f t="shared" si="25"/>
        <v/>
      </c>
      <c r="AB37" s="3" t="str">
        <f t="shared" si="26"/>
        <v/>
      </c>
      <c r="AC37" s="3" t="str">
        <f t="shared" si="27"/>
        <v/>
      </c>
      <c r="AD37" s="3" t="str">
        <f t="shared" si="28"/>
        <v/>
      </c>
      <c r="AE37" s="3" t="str">
        <f t="shared" si="29"/>
        <v/>
      </c>
      <c r="AF37" s="3" t="str">
        <f t="shared" si="30"/>
        <v/>
      </c>
      <c r="AG37" s="7" t="str">
        <f t="shared" si="31"/>
        <v/>
      </c>
      <c r="AH37" s="7" t="str">
        <f t="shared" si="32"/>
        <v/>
      </c>
      <c r="AI37" s="7" t="str">
        <f t="shared" si="33"/>
        <v/>
      </c>
      <c r="AJ37" s="7" t="str">
        <f t="shared" si="34"/>
        <v/>
      </c>
      <c r="AK37" s="7" t="str">
        <f t="shared" si="35"/>
        <v/>
      </c>
      <c r="AL37" s="7" t="str">
        <f t="shared" si="36"/>
        <v/>
      </c>
      <c r="AM37" s="7" t="str">
        <f t="shared" si="37"/>
        <v/>
      </c>
      <c r="AN37" s="7" t="str">
        <f t="shared" si="38"/>
        <v/>
      </c>
      <c r="AO37" s="7" t="str">
        <f t="shared" si="39"/>
        <v/>
      </c>
      <c r="AP37" s="7" t="str">
        <f t="shared" si="40"/>
        <v/>
      </c>
      <c r="AQ37" s="8" t="str">
        <f t="shared" si="41"/>
        <v/>
      </c>
      <c r="AR37" s="6" t="str">
        <f t="shared" si="42"/>
        <v/>
      </c>
      <c r="AS37" t="str">
        <f t="shared" si="43"/>
        <v>adiós</v>
      </c>
      <c r="AT37" t="str">
        <f t="shared" si="44"/>
        <v/>
      </c>
      <c r="AU37" s="9" t="str">
        <f t="shared" si="45"/>
        <v/>
      </c>
      <c r="AV37" s="10" t="str">
        <f t="shared" si="46"/>
        <v/>
      </c>
      <c r="AW37" s="10" t="str">
        <f t="shared" si="47"/>
        <v/>
      </c>
      <c r="AX37" s="10" t="str">
        <f t="shared" si="48"/>
        <v/>
      </c>
      <c r="AY37" s="10" t="str">
        <f t="shared" si="49"/>
        <v/>
      </c>
      <c r="AZ37" s="11" t="str">
        <f t="shared" si="50"/>
        <v/>
      </c>
      <c r="BA37" s="11" t="str">
        <f t="shared" si="51"/>
        <v/>
      </c>
      <c r="BB37" s="11" t="str">
        <f t="shared" si="52"/>
        <v/>
      </c>
      <c r="BC37" s="11" t="str">
        <f t="shared" si="53"/>
        <v/>
      </c>
      <c r="BD37" s="11" t="str">
        <f t="shared" si="54"/>
        <v/>
      </c>
    </row>
    <row r="38" spans="1:56" ht="12.75" customHeight="1" thickBot="1" x14ac:dyDescent="0.3">
      <c r="A38" s="13">
        <v>19</v>
      </c>
      <c r="B38" s="67"/>
      <c r="C38" s="67"/>
      <c r="D38" s="68"/>
      <c r="E38" s="69"/>
      <c r="F38" s="70"/>
      <c r="G38" s="70"/>
      <c r="H38" s="70"/>
      <c r="I38" s="70"/>
      <c r="J38" s="70"/>
      <c r="K38" s="70"/>
      <c r="L38" s="70"/>
      <c r="M38" s="70"/>
      <c r="N38" s="41"/>
      <c r="O38" s="88"/>
      <c r="P38" s="89"/>
      <c r="Q38" s="83" t="str">
        <f t="shared" si="19"/>
        <v/>
      </c>
      <c r="R38" s="77" t="str">
        <f t="shared" si="20"/>
        <v/>
      </c>
      <c r="S38" s="47" t="str">
        <f t="shared" si="0"/>
        <v/>
      </c>
      <c r="V38" s="16"/>
      <c r="W38" s="3" t="str">
        <f t="shared" si="21"/>
        <v/>
      </c>
      <c r="X38" s="3" t="str">
        <f t="shared" si="22"/>
        <v/>
      </c>
      <c r="Y38" s="3" t="str">
        <f t="shared" si="23"/>
        <v/>
      </c>
      <c r="Z38" s="3" t="str">
        <f t="shared" si="24"/>
        <v/>
      </c>
      <c r="AA38" s="3" t="str">
        <f t="shared" si="25"/>
        <v/>
      </c>
      <c r="AB38" s="3" t="str">
        <f t="shared" si="26"/>
        <v/>
      </c>
      <c r="AC38" s="3" t="str">
        <f t="shared" si="27"/>
        <v/>
      </c>
      <c r="AD38" s="3" t="str">
        <f t="shared" si="28"/>
        <v/>
      </c>
      <c r="AE38" s="3" t="str">
        <f t="shared" si="29"/>
        <v/>
      </c>
      <c r="AF38" s="3" t="str">
        <f t="shared" si="30"/>
        <v/>
      </c>
      <c r="AG38" s="7" t="str">
        <f t="shared" si="31"/>
        <v/>
      </c>
      <c r="AH38" s="7" t="str">
        <f t="shared" si="32"/>
        <v/>
      </c>
      <c r="AI38" s="7" t="str">
        <f t="shared" si="33"/>
        <v/>
      </c>
      <c r="AJ38" s="7" t="str">
        <f t="shared" si="34"/>
        <v/>
      </c>
      <c r="AK38" s="7" t="str">
        <f t="shared" si="35"/>
        <v/>
      </c>
      <c r="AL38" s="7" t="str">
        <f t="shared" si="36"/>
        <v/>
      </c>
      <c r="AM38" s="7" t="str">
        <f t="shared" si="37"/>
        <v/>
      </c>
      <c r="AN38" s="7" t="str">
        <f t="shared" si="38"/>
        <v/>
      </c>
      <c r="AO38" s="7" t="str">
        <f t="shared" si="39"/>
        <v/>
      </c>
      <c r="AP38" s="7" t="str">
        <f t="shared" si="40"/>
        <v/>
      </c>
      <c r="AQ38" s="8" t="str">
        <f t="shared" si="41"/>
        <v/>
      </c>
      <c r="AR38" s="6" t="str">
        <f t="shared" si="42"/>
        <v/>
      </c>
      <c r="AS38" t="str">
        <f t="shared" si="43"/>
        <v>adiós</v>
      </c>
      <c r="AT38" t="str">
        <f t="shared" si="44"/>
        <v/>
      </c>
      <c r="AU38" s="9" t="str">
        <f t="shared" si="45"/>
        <v/>
      </c>
      <c r="AV38" s="10" t="str">
        <f t="shared" si="46"/>
        <v/>
      </c>
      <c r="AW38" s="10" t="str">
        <f t="shared" si="47"/>
        <v/>
      </c>
      <c r="AX38" s="10" t="str">
        <f t="shared" si="48"/>
        <v/>
      </c>
      <c r="AY38" s="10" t="str">
        <f t="shared" si="49"/>
        <v/>
      </c>
      <c r="AZ38" s="11" t="str">
        <f t="shared" si="50"/>
        <v/>
      </c>
      <c r="BA38" s="11" t="str">
        <f t="shared" si="51"/>
        <v/>
      </c>
      <c r="BB38" s="11" t="str">
        <f t="shared" si="52"/>
        <v/>
      </c>
      <c r="BC38" s="11" t="str">
        <f t="shared" si="53"/>
        <v/>
      </c>
      <c r="BD38" s="11" t="str">
        <f t="shared" si="54"/>
        <v/>
      </c>
    </row>
    <row r="39" spans="1:56" ht="12.75" customHeight="1" thickBot="1" x14ac:dyDescent="0.3">
      <c r="A39" s="13">
        <v>20</v>
      </c>
      <c r="B39" s="26"/>
      <c r="C39" s="26"/>
      <c r="D39" s="41"/>
      <c r="E39" s="43"/>
      <c r="F39" s="40"/>
      <c r="G39" s="40"/>
      <c r="H39" s="40"/>
      <c r="I39" s="40"/>
      <c r="J39" s="40"/>
      <c r="K39" s="40"/>
      <c r="L39" s="40"/>
      <c r="M39" s="40"/>
      <c r="N39" s="45"/>
      <c r="O39" s="88"/>
      <c r="P39" s="89"/>
      <c r="Q39" s="83" t="str">
        <f t="shared" si="19"/>
        <v/>
      </c>
      <c r="R39" s="77" t="str">
        <f t="shared" si="20"/>
        <v/>
      </c>
      <c r="S39" s="47" t="str">
        <f t="shared" si="0"/>
        <v/>
      </c>
      <c r="V39" s="16"/>
      <c r="W39" s="3" t="str">
        <f t="shared" si="21"/>
        <v/>
      </c>
      <c r="X39" s="3" t="str">
        <f t="shared" si="22"/>
        <v/>
      </c>
      <c r="Y39" s="3" t="str">
        <f t="shared" si="23"/>
        <v/>
      </c>
      <c r="Z39" s="3" t="str">
        <f t="shared" si="24"/>
        <v/>
      </c>
      <c r="AA39" s="3" t="str">
        <f t="shared" si="25"/>
        <v/>
      </c>
      <c r="AB39" s="3" t="str">
        <f t="shared" si="26"/>
        <v/>
      </c>
      <c r="AC39" s="3" t="str">
        <f t="shared" si="27"/>
        <v/>
      </c>
      <c r="AD39" s="3" t="str">
        <f t="shared" si="28"/>
        <v/>
      </c>
      <c r="AE39" s="3" t="str">
        <f t="shared" si="29"/>
        <v/>
      </c>
      <c r="AF39" s="3" t="str">
        <f t="shared" si="30"/>
        <v/>
      </c>
      <c r="AG39" s="7" t="str">
        <f t="shared" si="31"/>
        <v/>
      </c>
      <c r="AH39" s="7" t="str">
        <f t="shared" si="32"/>
        <v/>
      </c>
      <c r="AI39" s="7" t="str">
        <f t="shared" si="33"/>
        <v/>
      </c>
      <c r="AJ39" s="7" t="str">
        <f t="shared" si="34"/>
        <v/>
      </c>
      <c r="AK39" s="7" t="str">
        <f t="shared" si="35"/>
        <v/>
      </c>
      <c r="AL39" s="7" t="str">
        <f t="shared" si="36"/>
        <v/>
      </c>
      <c r="AM39" s="7" t="str">
        <f t="shared" si="37"/>
        <v/>
      </c>
      <c r="AN39" s="7" t="str">
        <f t="shared" si="38"/>
        <v/>
      </c>
      <c r="AO39" s="7" t="str">
        <f t="shared" si="39"/>
        <v/>
      </c>
      <c r="AP39" s="7" t="str">
        <f t="shared" si="40"/>
        <v/>
      </c>
      <c r="AQ39" s="8" t="str">
        <f t="shared" si="41"/>
        <v/>
      </c>
      <c r="AR39" s="6" t="str">
        <f t="shared" si="42"/>
        <v/>
      </c>
      <c r="AS39" t="str">
        <f t="shared" si="43"/>
        <v>adiós</v>
      </c>
      <c r="AT39" t="str">
        <f t="shared" si="44"/>
        <v/>
      </c>
      <c r="AU39" s="9" t="str">
        <f t="shared" si="45"/>
        <v/>
      </c>
      <c r="AV39" s="10" t="str">
        <f t="shared" si="46"/>
        <v/>
      </c>
      <c r="AW39" s="10" t="str">
        <f t="shared" si="47"/>
        <v/>
      </c>
      <c r="AX39" s="10" t="str">
        <f t="shared" si="48"/>
        <v/>
      </c>
      <c r="AY39" s="10" t="str">
        <f t="shared" si="49"/>
        <v/>
      </c>
      <c r="AZ39" s="11" t="str">
        <f t="shared" si="50"/>
        <v/>
      </c>
      <c r="BA39" s="11" t="str">
        <f t="shared" si="51"/>
        <v/>
      </c>
      <c r="BB39" s="11" t="str">
        <f t="shared" si="52"/>
        <v/>
      </c>
      <c r="BC39" s="11" t="str">
        <f t="shared" si="53"/>
        <v/>
      </c>
      <c r="BD39" s="11" t="str">
        <f t="shared" si="54"/>
        <v/>
      </c>
    </row>
    <row r="40" spans="1:56" ht="12.75" customHeight="1" thickBot="1" x14ac:dyDescent="0.3">
      <c r="A40" s="13">
        <v>21</v>
      </c>
      <c r="B40" s="26"/>
      <c r="C40" s="26"/>
      <c r="D40" s="41"/>
      <c r="E40" s="43"/>
      <c r="F40" s="40"/>
      <c r="G40" s="40"/>
      <c r="H40" s="40"/>
      <c r="I40" s="40"/>
      <c r="J40" s="40"/>
      <c r="K40" s="40"/>
      <c r="L40" s="40"/>
      <c r="M40" s="40"/>
      <c r="N40" s="45"/>
      <c r="O40" s="88"/>
      <c r="P40" s="89"/>
      <c r="Q40" s="83" t="str">
        <f t="shared" si="19"/>
        <v/>
      </c>
      <c r="R40" s="77" t="str">
        <f t="shared" si="20"/>
        <v/>
      </c>
      <c r="S40" s="47" t="str">
        <f t="shared" si="0"/>
        <v/>
      </c>
      <c r="V40" s="16"/>
      <c r="W40" s="3" t="str">
        <f t="shared" si="21"/>
        <v/>
      </c>
      <c r="X40" s="3" t="str">
        <f t="shared" si="22"/>
        <v/>
      </c>
      <c r="Y40" s="3" t="str">
        <f t="shared" si="23"/>
        <v/>
      </c>
      <c r="Z40" s="3" t="str">
        <f t="shared" si="24"/>
        <v/>
      </c>
      <c r="AA40" s="3" t="str">
        <f t="shared" si="25"/>
        <v/>
      </c>
      <c r="AB40" s="3" t="str">
        <f t="shared" si="26"/>
        <v/>
      </c>
      <c r="AC40" s="3" t="str">
        <f t="shared" si="27"/>
        <v/>
      </c>
      <c r="AD40" s="3" t="str">
        <f t="shared" si="28"/>
        <v/>
      </c>
      <c r="AE40" s="3" t="str">
        <f t="shared" si="29"/>
        <v/>
      </c>
      <c r="AF40" s="3" t="str">
        <f t="shared" si="30"/>
        <v/>
      </c>
      <c r="AG40" s="7" t="str">
        <f t="shared" si="31"/>
        <v/>
      </c>
      <c r="AH40" s="7" t="str">
        <f t="shared" si="32"/>
        <v/>
      </c>
      <c r="AI40" s="7" t="str">
        <f t="shared" si="33"/>
        <v/>
      </c>
      <c r="AJ40" s="7" t="str">
        <f t="shared" si="34"/>
        <v/>
      </c>
      <c r="AK40" s="7" t="str">
        <f t="shared" si="35"/>
        <v/>
      </c>
      <c r="AL40" s="7" t="str">
        <f t="shared" si="36"/>
        <v/>
      </c>
      <c r="AM40" s="7" t="str">
        <f t="shared" si="37"/>
        <v/>
      </c>
      <c r="AN40" s="7" t="str">
        <f t="shared" si="38"/>
        <v/>
      </c>
      <c r="AO40" s="7" t="str">
        <f t="shared" si="39"/>
        <v/>
      </c>
      <c r="AP40" s="7" t="str">
        <f t="shared" si="40"/>
        <v/>
      </c>
      <c r="AQ40" s="8" t="str">
        <f t="shared" si="41"/>
        <v/>
      </c>
      <c r="AR40" s="6" t="str">
        <f t="shared" si="42"/>
        <v/>
      </c>
      <c r="AS40" t="str">
        <f t="shared" si="43"/>
        <v>adiós</v>
      </c>
      <c r="AT40" t="str">
        <f t="shared" si="44"/>
        <v/>
      </c>
      <c r="AU40" s="9" t="str">
        <f t="shared" si="45"/>
        <v/>
      </c>
      <c r="AV40" s="10" t="str">
        <f t="shared" si="46"/>
        <v/>
      </c>
      <c r="AW40" s="10" t="str">
        <f t="shared" si="47"/>
        <v/>
      </c>
      <c r="AX40" s="10" t="str">
        <f t="shared" si="48"/>
        <v/>
      </c>
      <c r="AY40" s="10" t="str">
        <f t="shared" si="49"/>
        <v/>
      </c>
      <c r="AZ40" s="11" t="str">
        <f t="shared" si="50"/>
        <v/>
      </c>
      <c r="BA40" s="11" t="str">
        <f t="shared" si="51"/>
        <v/>
      </c>
      <c r="BB40" s="11" t="str">
        <f t="shared" si="52"/>
        <v/>
      </c>
      <c r="BC40" s="11" t="str">
        <f t="shared" si="53"/>
        <v/>
      </c>
      <c r="BD40" s="11" t="str">
        <f t="shared" si="54"/>
        <v/>
      </c>
    </row>
    <row r="41" spans="1:56" ht="12.75" customHeight="1" thickBot="1" x14ac:dyDescent="0.3">
      <c r="A41" s="13">
        <v>22</v>
      </c>
      <c r="B41" s="26"/>
      <c r="C41" s="26"/>
      <c r="D41" s="41"/>
      <c r="E41" s="43"/>
      <c r="F41" s="40"/>
      <c r="G41" s="40"/>
      <c r="H41" s="40"/>
      <c r="I41" s="40"/>
      <c r="J41" s="40"/>
      <c r="K41" s="40"/>
      <c r="L41" s="40"/>
      <c r="M41" s="40"/>
      <c r="N41" s="45"/>
      <c r="O41" s="88"/>
      <c r="P41" s="89"/>
      <c r="Q41" s="83" t="str">
        <f t="shared" si="19"/>
        <v/>
      </c>
      <c r="R41" s="77" t="str">
        <f t="shared" si="20"/>
        <v/>
      </c>
      <c r="S41" s="47" t="str">
        <f t="shared" si="0"/>
        <v/>
      </c>
      <c r="V41" s="16"/>
      <c r="W41" s="3" t="str">
        <f t="shared" si="21"/>
        <v/>
      </c>
      <c r="X41" s="3" t="str">
        <f t="shared" si="22"/>
        <v/>
      </c>
      <c r="Y41" s="3" t="str">
        <f t="shared" si="23"/>
        <v/>
      </c>
      <c r="Z41" s="3" t="str">
        <f t="shared" si="24"/>
        <v/>
      </c>
      <c r="AA41" s="3" t="str">
        <f t="shared" si="25"/>
        <v/>
      </c>
      <c r="AB41" s="3" t="str">
        <f t="shared" si="26"/>
        <v/>
      </c>
      <c r="AC41" s="3" t="str">
        <f t="shared" si="27"/>
        <v/>
      </c>
      <c r="AD41" s="3" t="str">
        <f t="shared" si="28"/>
        <v/>
      </c>
      <c r="AE41" s="3" t="str">
        <f t="shared" si="29"/>
        <v/>
      </c>
      <c r="AF41" s="3" t="str">
        <f t="shared" si="30"/>
        <v/>
      </c>
      <c r="AG41" s="7" t="str">
        <f t="shared" si="31"/>
        <v/>
      </c>
      <c r="AH41" s="7" t="str">
        <f t="shared" si="32"/>
        <v/>
      </c>
      <c r="AI41" s="7" t="str">
        <f t="shared" si="33"/>
        <v/>
      </c>
      <c r="AJ41" s="7" t="str">
        <f t="shared" si="34"/>
        <v/>
      </c>
      <c r="AK41" s="7" t="str">
        <f t="shared" si="35"/>
        <v/>
      </c>
      <c r="AL41" s="7" t="str">
        <f t="shared" si="36"/>
        <v/>
      </c>
      <c r="AM41" s="7" t="str">
        <f t="shared" si="37"/>
        <v/>
      </c>
      <c r="AN41" s="7" t="str">
        <f t="shared" si="38"/>
        <v/>
      </c>
      <c r="AO41" s="7" t="str">
        <f t="shared" si="39"/>
        <v/>
      </c>
      <c r="AP41" s="7" t="str">
        <f t="shared" si="40"/>
        <v/>
      </c>
      <c r="AQ41" s="8" t="str">
        <f t="shared" si="41"/>
        <v/>
      </c>
      <c r="AR41" s="6" t="str">
        <f t="shared" si="42"/>
        <v/>
      </c>
      <c r="AS41" t="str">
        <f t="shared" si="43"/>
        <v>adiós</v>
      </c>
      <c r="AT41" t="str">
        <f t="shared" si="44"/>
        <v/>
      </c>
      <c r="AU41" s="9" t="str">
        <f t="shared" si="45"/>
        <v/>
      </c>
      <c r="AV41" s="10" t="str">
        <f t="shared" si="46"/>
        <v/>
      </c>
      <c r="AW41" s="10" t="str">
        <f t="shared" si="47"/>
        <v/>
      </c>
      <c r="AX41" s="10" t="str">
        <f t="shared" si="48"/>
        <v/>
      </c>
      <c r="AY41" s="10" t="str">
        <f t="shared" si="49"/>
        <v/>
      </c>
      <c r="AZ41" s="11" t="str">
        <f t="shared" si="50"/>
        <v/>
      </c>
      <c r="BA41" s="11" t="str">
        <f t="shared" si="51"/>
        <v/>
      </c>
      <c r="BB41" s="11" t="str">
        <f t="shared" si="52"/>
        <v/>
      </c>
      <c r="BC41" s="11" t="str">
        <f t="shared" si="53"/>
        <v/>
      </c>
      <c r="BD41" s="11" t="str">
        <f t="shared" si="54"/>
        <v/>
      </c>
    </row>
    <row r="42" spans="1:56" ht="12.75" customHeight="1" thickBot="1" x14ac:dyDescent="0.3">
      <c r="A42" s="13">
        <v>23</v>
      </c>
      <c r="B42" s="26"/>
      <c r="C42" s="26"/>
      <c r="D42" s="41"/>
      <c r="E42" s="43"/>
      <c r="F42" s="40"/>
      <c r="G42" s="40"/>
      <c r="H42" s="40"/>
      <c r="I42" s="40"/>
      <c r="J42" s="40"/>
      <c r="K42" s="40"/>
      <c r="L42" s="40"/>
      <c r="M42" s="40"/>
      <c r="N42" s="45"/>
      <c r="O42" s="88"/>
      <c r="P42" s="89"/>
      <c r="Q42" s="83" t="str">
        <f t="shared" si="19"/>
        <v/>
      </c>
      <c r="R42" s="77" t="str">
        <f t="shared" si="20"/>
        <v/>
      </c>
      <c r="S42" s="47" t="str">
        <f t="shared" si="0"/>
        <v/>
      </c>
      <c r="W42" s="3" t="str">
        <f t="shared" si="21"/>
        <v/>
      </c>
      <c r="X42" s="3" t="str">
        <f t="shared" si="22"/>
        <v/>
      </c>
      <c r="Y42" s="3" t="str">
        <f t="shared" si="23"/>
        <v/>
      </c>
      <c r="Z42" s="3" t="str">
        <f t="shared" si="24"/>
        <v/>
      </c>
      <c r="AA42" s="3" t="str">
        <f t="shared" si="25"/>
        <v/>
      </c>
      <c r="AB42" s="3" t="str">
        <f t="shared" si="26"/>
        <v/>
      </c>
      <c r="AC42" s="3" t="str">
        <f t="shared" si="27"/>
        <v/>
      </c>
      <c r="AD42" s="3" t="str">
        <f t="shared" si="28"/>
        <v/>
      </c>
      <c r="AE42" s="3" t="str">
        <f t="shared" si="29"/>
        <v/>
      </c>
      <c r="AF42" s="3" t="str">
        <f t="shared" si="30"/>
        <v/>
      </c>
      <c r="AG42" s="7" t="str">
        <f t="shared" si="31"/>
        <v/>
      </c>
      <c r="AH42" s="7" t="str">
        <f t="shared" si="32"/>
        <v/>
      </c>
      <c r="AI42" s="7" t="str">
        <f t="shared" si="33"/>
        <v/>
      </c>
      <c r="AJ42" s="7" t="str">
        <f t="shared" si="34"/>
        <v/>
      </c>
      <c r="AK42" s="7" t="str">
        <f t="shared" si="35"/>
        <v/>
      </c>
      <c r="AL42" s="7" t="str">
        <f t="shared" si="36"/>
        <v/>
      </c>
      <c r="AM42" s="7" t="str">
        <f t="shared" si="37"/>
        <v/>
      </c>
      <c r="AN42" s="7" t="str">
        <f t="shared" si="38"/>
        <v/>
      </c>
      <c r="AO42" s="7" t="str">
        <f t="shared" si="39"/>
        <v/>
      </c>
      <c r="AP42" s="7" t="str">
        <f t="shared" si="40"/>
        <v/>
      </c>
      <c r="AQ42" s="8" t="str">
        <f t="shared" si="41"/>
        <v/>
      </c>
      <c r="AR42" s="6" t="str">
        <f t="shared" si="42"/>
        <v/>
      </c>
      <c r="AS42" t="str">
        <f t="shared" si="43"/>
        <v>adiós</v>
      </c>
      <c r="AT42" t="str">
        <f t="shared" si="44"/>
        <v/>
      </c>
      <c r="AU42" s="9" t="str">
        <f t="shared" si="45"/>
        <v/>
      </c>
      <c r="AV42" s="10" t="str">
        <f t="shared" si="46"/>
        <v/>
      </c>
      <c r="AW42" s="10" t="str">
        <f t="shared" si="47"/>
        <v/>
      </c>
      <c r="AX42" s="10" t="str">
        <f t="shared" si="48"/>
        <v/>
      </c>
      <c r="AY42" s="10" t="str">
        <f t="shared" si="49"/>
        <v/>
      </c>
      <c r="AZ42" s="11" t="str">
        <f t="shared" si="50"/>
        <v/>
      </c>
      <c r="BA42" s="11" t="str">
        <f t="shared" si="51"/>
        <v/>
      </c>
      <c r="BB42" s="11" t="str">
        <f t="shared" si="52"/>
        <v/>
      </c>
      <c r="BC42" s="11" t="str">
        <f t="shared" si="53"/>
        <v/>
      </c>
      <c r="BD42" s="11" t="str">
        <f t="shared" si="54"/>
        <v/>
      </c>
    </row>
    <row r="43" spans="1:56" ht="12.75" customHeight="1" thickBot="1" x14ac:dyDescent="0.3">
      <c r="A43" s="13">
        <v>24</v>
      </c>
      <c r="B43" s="26"/>
      <c r="C43" s="26"/>
      <c r="D43" s="41"/>
      <c r="E43" s="43"/>
      <c r="F43" s="40"/>
      <c r="G43" s="40"/>
      <c r="H43" s="40"/>
      <c r="I43" s="40"/>
      <c r="J43" s="40"/>
      <c r="K43" s="40"/>
      <c r="L43" s="40"/>
      <c r="M43" s="40"/>
      <c r="N43" s="45"/>
      <c r="O43" s="88"/>
      <c r="P43" s="89"/>
      <c r="Q43" s="83" t="str">
        <f t="shared" si="19"/>
        <v/>
      </c>
      <c r="R43" s="77" t="str">
        <f t="shared" si="20"/>
        <v/>
      </c>
      <c r="S43" s="47" t="str">
        <f t="shared" si="0"/>
        <v/>
      </c>
      <c r="W43" s="3" t="str">
        <f t="shared" si="21"/>
        <v/>
      </c>
      <c r="X43" s="3" t="str">
        <f t="shared" si="22"/>
        <v/>
      </c>
      <c r="Y43" s="3" t="str">
        <f t="shared" si="23"/>
        <v/>
      </c>
      <c r="Z43" s="3" t="str">
        <f t="shared" si="24"/>
        <v/>
      </c>
      <c r="AA43" s="3" t="str">
        <f t="shared" si="25"/>
        <v/>
      </c>
      <c r="AB43" s="3" t="str">
        <f t="shared" si="26"/>
        <v/>
      </c>
      <c r="AC43" s="3" t="str">
        <f t="shared" si="27"/>
        <v/>
      </c>
      <c r="AD43" s="3" t="str">
        <f t="shared" si="28"/>
        <v/>
      </c>
      <c r="AE43" s="3" t="str">
        <f t="shared" si="29"/>
        <v/>
      </c>
      <c r="AF43" s="3" t="str">
        <f t="shared" si="30"/>
        <v/>
      </c>
      <c r="AG43" s="7" t="str">
        <f t="shared" si="31"/>
        <v/>
      </c>
      <c r="AH43" s="7" t="str">
        <f t="shared" si="32"/>
        <v/>
      </c>
      <c r="AI43" s="7" t="str">
        <f t="shared" si="33"/>
        <v/>
      </c>
      <c r="AJ43" s="7" t="str">
        <f t="shared" si="34"/>
        <v/>
      </c>
      <c r="AK43" s="7" t="str">
        <f t="shared" si="35"/>
        <v/>
      </c>
      <c r="AL43" s="7" t="str">
        <f t="shared" si="36"/>
        <v/>
      </c>
      <c r="AM43" s="7" t="str">
        <f t="shared" si="37"/>
        <v/>
      </c>
      <c r="AN43" s="7" t="str">
        <f t="shared" si="38"/>
        <v/>
      </c>
      <c r="AO43" s="7" t="str">
        <f t="shared" si="39"/>
        <v/>
      </c>
      <c r="AP43" s="7" t="str">
        <f t="shared" si="40"/>
        <v/>
      </c>
      <c r="AQ43" s="8" t="str">
        <f t="shared" si="41"/>
        <v/>
      </c>
      <c r="AR43" s="6" t="str">
        <f t="shared" si="42"/>
        <v/>
      </c>
      <c r="AS43" t="str">
        <f t="shared" si="43"/>
        <v>adiós</v>
      </c>
      <c r="AT43" t="str">
        <f t="shared" si="44"/>
        <v/>
      </c>
      <c r="AU43" s="9" t="str">
        <f t="shared" si="45"/>
        <v/>
      </c>
      <c r="AV43" s="10" t="str">
        <f t="shared" si="46"/>
        <v/>
      </c>
      <c r="AW43" s="10" t="str">
        <f t="shared" si="47"/>
        <v/>
      </c>
      <c r="AX43" s="10" t="str">
        <f t="shared" si="48"/>
        <v/>
      </c>
      <c r="AY43" s="10" t="str">
        <f t="shared" si="49"/>
        <v/>
      </c>
      <c r="AZ43" s="11" t="str">
        <f t="shared" si="50"/>
        <v/>
      </c>
      <c r="BA43" s="11" t="str">
        <f t="shared" si="51"/>
        <v/>
      </c>
      <c r="BB43" s="11" t="str">
        <f t="shared" si="52"/>
        <v/>
      </c>
      <c r="BC43" s="11" t="str">
        <f t="shared" si="53"/>
        <v/>
      </c>
      <c r="BD43" s="11" t="str">
        <f t="shared" si="54"/>
        <v/>
      </c>
    </row>
    <row r="44" spans="1:56" ht="12.75" customHeight="1" thickBot="1" x14ac:dyDescent="0.3">
      <c r="A44" s="13">
        <v>25</v>
      </c>
      <c r="B44" s="26"/>
      <c r="C44" s="26"/>
      <c r="D44" s="41"/>
      <c r="E44" s="43"/>
      <c r="F44" s="40"/>
      <c r="G44" s="40"/>
      <c r="H44" s="40"/>
      <c r="I44" s="40"/>
      <c r="J44" s="40"/>
      <c r="K44" s="40"/>
      <c r="L44" s="40"/>
      <c r="M44" s="40"/>
      <c r="N44" s="45"/>
      <c r="O44" s="88"/>
      <c r="P44" s="89"/>
      <c r="Q44" s="83" t="str">
        <f t="shared" si="19"/>
        <v/>
      </c>
      <c r="R44" s="77" t="str">
        <f t="shared" si="20"/>
        <v/>
      </c>
      <c r="S44" s="47" t="str">
        <f t="shared" ref="S44:S98" si="55">IF(R44="","",IF(AND(OR(AG44&lt;5,AG44=""),OR(AH44&lt;5,AH44=""),OR(AI44&lt;5,AI44=""),OR(AJ44&lt;5,AJ44=""),OR(AK44&lt;5,AK44=""),OR(AL44&lt;5,AL44=""),OR(AM44&lt;5,AM44=""),OR(AN44&lt;5,AN44=""),OR(AO44&lt;5,AO44="")),"NO",IF(R44="NO","SI","")))</f>
        <v/>
      </c>
      <c r="W44" s="3" t="str">
        <f t="shared" si="21"/>
        <v/>
      </c>
      <c r="X44" s="3" t="str">
        <f t="shared" si="22"/>
        <v/>
      </c>
      <c r="Y44" s="3" t="str">
        <f t="shared" si="23"/>
        <v/>
      </c>
      <c r="Z44" s="3" t="str">
        <f t="shared" si="24"/>
        <v/>
      </c>
      <c r="AA44" s="3" t="str">
        <f t="shared" si="25"/>
        <v/>
      </c>
      <c r="AB44" s="3" t="str">
        <f t="shared" si="26"/>
        <v/>
      </c>
      <c r="AC44" s="3" t="str">
        <f t="shared" si="27"/>
        <v/>
      </c>
      <c r="AD44" s="3" t="str">
        <f t="shared" si="28"/>
        <v/>
      </c>
      <c r="AE44" s="3" t="str">
        <f t="shared" si="29"/>
        <v/>
      </c>
      <c r="AF44" s="3" t="str">
        <f t="shared" si="30"/>
        <v/>
      </c>
      <c r="AG44" s="7" t="str">
        <f t="shared" si="31"/>
        <v/>
      </c>
      <c r="AH44" s="7" t="str">
        <f t="shared" si="32"/>
        <v/>
      </c>
      <c r="AI44" s="7" t="str">
        <f t="shared" si="33"/>
        <v/>
      </c>
      <c r="AJ44" s="7" t="str">
        <f t="shared" si="34"/>
        <v/>
      </c>
      <c r="AK44" s="7" t="str">
        <f t="shared" si="35"/>
        <v/>
      </c>
      <c r="AL44" s="7" t="str">
        <f t="shared" si="36"/>
        <v/>
      </c>
      <c r="AM44" s="7" t="str">
        <f t="shared" si="37"/>
        <v/>
      </c>
      <c r="AN44" s="7" t="str">
        <f t="shared" si="38"/>
        <v/>
      </c>
      <c r="AO44" s="7" t="str">
        <f t="shared" si="39"/>
        <v/>
      </c>
      <c r="AP44" s="7" t="str">
        <f t="shared" si="40"/>
        <v/>
      </c>
      <c r="AQ44" s="8" t="str">
        <f t="shared" si="41"/>
        <v/>
      </c>
      <c r="AR44" s="6" t="str">
        <f t="shared" si="42"/>
        <v/>
      </c>
      <c r="AS44" t="str">
        <f t="shared" si="43"/>
        <v>adiós</v>
      </c>
      <c r="AT44" t="str">
        <f t="shared" si="44"/>
        <v/>
      </c>
      <c r="AU44" s="9" t="str">
        <f t="shared" si="45"/>
        <v/>
      </c>
      <c r="AV44" s="10" t="str">
        <f t="shared" si="46"/>
        <v/>
      </c>
      <c r="AW44" s="10" t="str">
        <f t="shared" si="47"/>
        <v/>
      </c>
      <c r="AX44" s="10" t="str">
        <f t="shared" si="48"/>
        <v/>
      </c>
      <c r="AY44" s="10" t="str">
        <f t="shared" si="49"/>
        <v/>
      </c>
      <c r="AZ44" s="11" t="str">
        <f t="shared" si="50"/>
        <v/>
      </c>
      <c r="BA44" s="11" t="str">
        <f t="shared" si="51"/>
        <v/>
      </c>
      <c r="BB44" s="11" t="str">
        <f t="shared" si="52"/>
        <v/>
      </c>
      <c r="BC44" s="11" t="str">
        <f t="shared" si="53"/>
        <v/>
      </c>
      <c r="BD44" s="11" t="str">
        <f t="shared" si="54"/>
        <v/>
      </c>
    </row>
    <row r="45" spans="1:56" ht="12.75" customHeight="1" thickBot="1" x14ac:dyDescent="0.3">
      <c r="A45" s="13">
        <v>26</v>
      </c>
      <c r="B45" s="26"/>
      <c r="C45" s="26"/>
      <c r="D45" s="41"/>
      <c r="E45" s="43"/>
      <c r="F45" s="40"/>
      <c r="G45" s="40"/>
      <c r="H45" s="40"/>
      <c r="I45" s="40"/>
      <c r="J45" s="40"/>
      <c r="K45" s="40"/>
      <c r="L45" s="40"/>
      <c r="M45" s="40"/>
      <c r="N45" s="45"/>
      <c r="O45" s="88"/>
      <c r="P45" s="89"/>
      <c r="Q45" s="83" t="str">
        <f t="shared" si="19"/>
        <v/>
      </c>
      <c r="R45" s="77" t="str">
        <f t="shared" si="20"/>
        <v/>
      </c>
      <c r="S45" s="47" t="str">
        <f t="shared" si="55"/>
        <v/>
      </c>
      <c r="W45" s="3" t="str">
        <f t="shared" si="21"/>
        <v/>
      </c>
      <c r="X45" s="3" t="str">
        <f t="shared" si="22"/>
        <v/>
      </c>
      <c r="Y45" s="3" t="str">
        <f t="shared" si="23"/>
        <v/>
      </c>
      <c r="Z45" s="3" t="str">
        <f t="shared" si="24"/>
        <v/>
      </c>
      <c r="AA45" s="3" t="str">
        <f t="shared" si="25"/>
        <v/>
      </c>
      <c r="AB45" s="3" t="str">
        <f t="shared" si="26"/>
        <v/>
      </c>
      <c r="AC45" s="3" t="str">
        <f t="shared" si="27"/>
        <v/>
      </c>
      <c r="AD45" s="3" t="str">
        <f t="shared" si="28"/>
        <v/>
      </c>
      <c r="AE45" s="3" t="str">
        <f t="shared" si="29"/>
        <v/>
      </c>
      <c r="AF45" s="3" t="str">
        <f t="shared" si="30"/>
        <v/>
      </c>
      <c r="AG45" s="7" t="str">
        <f t="shared" si="31"/>
        <v/>
      </c>
      <c r="AH45" s="7" t="str">
        <f t="shared" si="32"/>
        <v/>
      </c>
      <c r="AI45" s="7" t="str">
        <f t="shared" si="33"/>
        <v/>
      </c>
      <c r="AJ45" s="7" t="str">
        <f t="shared" si="34"/>
        <v/>
      </c>
      <c r="AK45" s="7" t="str">
        <f t="shared" si="35"/>
        <v/>
      </c>
      <c r="AL45" s="7" t="str">
        <f t="shared" si="36"/>
        <v/>
      </c>
      <c r="AM45" s="7" t="str">
        <f t="shared" si="37"/>
        <v/>
      </c>
      <c r="AN45" s="7" t="str">
        <f t="shared" si="38"/>
        <v/>
      </c>
      <c r="AO45" s="7" t="str">
        <f t="shared" si="39"/>
        <v/>
      </c>
      <c r="AP45" s="7" t="str">
        <f t="shared" si="40"/>
        <v/>
      </c>
      <c r="AQ45" s="8" t="str">
        <f t="shared" si="41"/>
        <v/>
      </c>
      <c r="AR45" s="6" t="str">
        <f t="shared" si="42"/>
        <v/>
      </c>
      <c r="AS45" t="str">
        <f t="shared" si="43"/>
        <v>adiós</v>
      </c>
      <c r="AT45" t="str">
        <f t="shared" si="44"/>
        <v/>
      </c>
      <c r="AU45" s="9" t="str">
        <f t="shared" si="45"/>
        <v/>
      </c>
      <c r="AV45" s="10" t="str">
        <f t="shared" si="46"/>
        <v/>
      </c>
      <c r="AW45" s="10" t="str">
        <f t="shared" si="47"/>
        <v/>
      </c>
      <c r="AX45" s="10" t="str">
        <f t="shared" si="48"/>
        <v/>
      </c>
      <c r="AY45" s="10" t="str">
        <f t="shared" si="49"/>
        <v/>
      </c>
      <c r="AZ45" s="11" t="str">
        <f t="shared" si="50"/>
        <v/>
      </c>
      <c r="BA45" s="11" t="str">
        <f t="shared" si="51"/>
        <v/>
      </c>
      <c r="BB45" s="11" t="str">
        <f t="shared" si="52"/>
        <v/>
      </c>
      <c r="BC45" s="11" t="str">
        <f t="shared" si="53"/>
        <v/>
      </c>
      <c r="BD45" s="11" t="str">
        <f t="shared" si="54"/>
        <v/>
      </c>
    </row>
    <row r="46" spans="1:56" ht="12.75" customHeight="1" thickBot="1" x14ac:dyDescent="0.3">
      <c r="A46" s="13">
        <v>27</v>
      </c>
      <c r="B46" s="26"/>
      <c r="C46" s="26"/>
      <c r="D46" s="41"/>
      <c r="E46" s="43"/>
      <c r="F46" s="40"/>
      <c r="G46" s="40"/>
      <c r="H46" s="40"/>
      <c r="I46" s="40"/>
      <c r="J46" s="40"/>
      <c r="K46" s="40"/>
      <c r="L46" s="40"/>
      <c r="M46" s="40"/>
      <c r="N46" s="45"/>
      <c r="O46" s="88"/>
      <c r="P46" s="89"/>
      <c r="Q46" s="83" t="str">
        <f t="shared" si="19"/>
        <v/>
      </c>
      <c r="R46" s="77" t="str">
        <f t="shared" si="20"/>
        <v/>
      </c>
      <c r="S46" s="47" t="str">
        <f t="shared" si="55"/>
        <v/>
      </c>
      <c r="W46" s="3" t="str">
        <f t="shared" si="21"/>
        <v/>
      </c>
      <c r="X46" s="3" t="str">
        <f t="shared" si="22"/>
        <v/>
      </c>
      <c r="Y46" s="3" t="str">
        <f t="shared" si="23"/>
        <v/>
      </c>
      <c r="Z46" s="3" t="str">
        <f t="shared" si="24"/>
        <v/>
      </c>
      <c r="AA46" s="3" t="str">
        <f t="shared" si="25"/>
        <v/>
      </c>
      <c r="AB46" s="3" t="str">
        <f t="shared" si="26"/>
        <v/>
      </c>
      <c r="AC46" s="3" t="str">
        <f t="shared" si="27"/>
        <v/>
      </c>
      <c r="AD46" s="3" t="str">
        <f t="shared" si="28"/>
        <v/>
      </c>
      <c r="AE46" s="3" t="str">
        <f t="shared" si="29"/>
        <v/>
      </c>
      <c r="AF46" s="3" t="str">
        <f t="shared" si="30"/>
        <v/>
      </c>
      <c r="AG46" s="7" t="str">
        <f t="shared" si="31"/>
        <v/>
      </c>
      <c r="AH46" s="7" t="str">
        <f t="shared" si="32"/>
        <v/>
      </c>
      <c r="AI46" s="7" t="str">
        <f t="shared" si="33"/>
        <v/>
      </c>
      <c r="AJ46" s="7" t="str">
        <f t="shared" si="34"/>
        <v/>
      </c>
      <c r="AK46" s="7" t="str">
        <f t="shared" si="35"/>
        <v/>
      </c>
      <c r="AL46" s="7" t="str">
        <f t="shared" si="36"/>
        <v/>
      </c>
      <c r="AM46" s="7" t="str">
        <f t="shared" si="37"/>
        <v/>
      </c>
      <c r="AN46" s="7" t="str">
        <f t="shared" si="38"/>
        <v/>
      </c>
      <c r="AO46" s="7" t="str">
        <f t="shared" si="39"/>
        <v/>
      </c>
      <c r="AP46" s="7" t="str">
        <f t="shared" si="40"/>
        <v/>
      </c>
      <c r="AQ46" s="8" t="str">
        <f t="shared" si="41"/>
        <v/>
      </c>
      <c r="AR46" s="6" t="str">
        <f t="shared" si="42"/>
        <v/>
      </c>
      <c r="AS46" t="str">
        <f t="shared" si="43"/>
        <v>adiós</v>
      </c>
      <c r="AT46" t="str">
        <f t="shared" si="44"/>
        <v/>
      </c>
      <c r="AU46" s="9" t="str">
        <f t="shared" si="45"/>
        <v/>
      </c>
      <c r="AV46" s="10" t="str">
        <f t="shared" si="46"/>
        <v/>
      </c>
      <c r="AW46" s="10" t="str">
        <f t="shared" si="47"/>
        <v/>
      </c>
      <c r="AX46" s="10" t="str">
        <f t="shared" si="48"/>
        <v/>
      </c>
      <c r="AY46" s="10" t="str">
        <f t="shared" si="49"/>
        <v/>
      </c>
      <c r="AZ46" s="11" t="str">
        <f t="shared" si="50"/>
        <v/>
      </c>
      <c r="BA46" s="11" t="str">
        <f t="shared" si="51"/>
        <v/>
      </c>
      <c r="BB46" s="11" t="str">
        <f t="shared" si="52"/>
        <v/>
      </c>
      <c r="BC46" s="11" t="str">
        <f t="shared" si="53"/>
        <v/>
      </c>
      <c r="BD46" s="11" t="str">
        <f t="shared" si="54"/>
        <v/>
      </c>
    </row>
    <row r="47" spans="1:56" ht="12.75" customHeight="1" thickBot="1" x14ac:dyDescent="0.3">
      <c r="A47" s="13">
        <v>28</v>
      </c>
      <c r="B47" s="26"/>
      <c r="C47" s="26"/>
      <c r="D47" s="41"/>
      <c r="E47" s="43"/>
      <c r="F47" s="40"/>
      <c r="G47" s="40"/>
      <c r="H47" s="40"/>
      <c r="I47" s="40"/>
      <c r="J47" s="40"/>
      <c r="K47" s="40"/>
      <c r="L47" s="40"/>
      <c r="M47" s="40"/>
      <c r="N47" s="45"/>
      <c r="O47" s="88"/>
      <c r="P47" s="89"/>
      <c r="Q47" s="83" t="str">
        <f t="shared" si="19"/>
        <v/>
      </c>
      <c r="R47" s="77" t="str">
        <f t="shared" si="20"/>
        <v/>
      </c>
      <c r="S47" s="47" t="str">
        <f t="shared" si="55"/>
        <v/>
      </c>
      <c r="W47" s="3" t="str">
        <f t="shared" si="21"/>
        <v/>
      </c>
      <c r="X47" s="3" t="str">
        <f t="shared" si="22"/>
        <v/>
      </c>
      <c r="Y47" s="3" t="str">
        <f t="shared" si="23"/>
        <v/>
      </c>
      <c r="Z47" s="3" t="str">
        <f t="shared" si="24"/>
        <v/>
      </c>
      <c r="AA47" s="3" t="str">
        <f t="shared" si="25"/>
        <v/>
      </c>
      <c r="AB47" s="3" t="str">
        <f t="shared" si="26"/>
        <v/>
      </c>
      <c r="AC47" s="3" t="str">
        <f t="shared" si="27"/>
        <v/>
      </c>
      <c r="AD47" s="3" t="str">
        <f t="shared" si="28"/>
        <v/>
      </c>
      <c r="AE47" s="3" t="str">
        <f t="shared" si="29"/>
        <v/>
      </c>
      <c r="AF47" s="3" t="str">
        <f t="shared" si="30"/>
        <v/>
      </c>
      <c r="AG47" s="7" t="str">
        <f t="shared" si="31"/>
        <v/>
      </c>
      <c r="AH47" s="7" t="str">
        <f t="shared" si="32"/>
        <v/>
      </c>
      <c r="AI47" s="7" t="str">
        <f t="shared" si="33"/>
        <v/>
      </c>
      <c r="AJ47" s="7" t="str">
        <f t="shared" si="34"/>
        <v/>
      </c>
      <c r="AK47" s="7" t="str">
        <f t="shared" si="35"/>
        <v/>
      </c>
      <c r="AL47" s="7" t="str">
        <f t="shared" si="36"/>
        <v/>
      </c>
      <c r="AM47" s="7" t="str">
        <f t="shared" si="37"/>
        <v/>
      </c>
      <c r="AN47" s="7" t="str">
        <f t="shared" si="38"/>
        <v/>
      </c>
      <c r="AO47" s="7" t="str">
        <f t="shared" si="39"/>
        <v/>
      </c>
      <c r="AP47" s="7" t="str">
        <f t="shared" si="40"/>
        <v/>
      </c>
      <c r="AQ47" s="8" t="str">
        <f t="shared" si="41"/>
        <v/>
      </c>
      <c r="AR47" s="6" t="str">
        <f t="shared" si="42"/>
        <v/>
      </c>
      <c r="AS47" t="str">
        <f t="shared" si="43"/>
        <v>adiós</v>
      </c>
      <c r="AT47" t="str">
        <f t="shared" si="44"/>
        <v/>
      </c>
      <c r="AU47" s="9" t="str">
        <f t="shared" si="45"/>
        <v/>
      </c>
      <c r="AV47" s="10" t="str">
        <f t="shared" si="46"/>
        <v/>
      </c>
      <c r="AW47" s="10" t="str">
        <f t="shared" si="47"/>
        <v/>
      </c>
      <c r="AX47" s="10" t="str">
        <f t="shared" si="48"/>
        <v/>
      </c>
      <c r="AY47" s="10" t="str">
        <f t="shared" si="49"/>
        <v/>
      </c>
      <c r="AZ47" s="11" t="str">
        <f t="shared" si="50"/>
        <v/>
      </c>
      <c r="BA47" s="11" t="str">
        <f t="shared" si="51"/>
        <v/>
      </c>
      <c r="BB47" s="11" t="str">
        <f t="shared" si="52"/>
        <v/>
      </c>
      <c r="BC47" s="11" t="str">
        <f t="shared" si="53"/>
        <v/>
      </c>
      <c r="BD47" s="11" t="str">
        <f t="shared" si="54"/>
        <v/>
      </c>
    </row>
    <row r="48" spans="1:56" ht="12.75" customHeight="1" thickBot="1" x14ac:dyDescent="0.3">
      <c r="A48" s="13">
        <v>29</v>
      </c>
      <c r="B48" s="26"/>
      <c r="C48" s="26"/>
      <c r="D48" s="41"/>
      <c r="E48" s="43"/>
      <c r="F48" s="40"/>
      <c r="G48" s="40"/>
      <c r="H48" s="40"/>
      <c r="I48" s="40"/>
      <c r="J48" s="40"/>
      <c r="K48" s="40"/>
      <c r="L48" s="40"/>
      <c r="M48" s="40"/>
      <c r="N48" s="45"/>
      <c r="O48" s="88"/>
      <c r="P48" s="89"/>
      <c r="Q48" s="83" t="str">
        <f t="shared" si="19"/>
        <v/>
      </c>
      <c r="R48" s="77" t="str">
        <f t="shared" si="20"/>
        <v/>
      </c>
      <c r="S48" s="47" t="str">
        <f t="shared" si="55"/>
        <v/>
      </c>
      <c r="W48" s="3" t="str">
        <f t="shared" si="21"/>
        <v/>
      </c>
      <c r="X48" s="3" t="str">
        <f t="shared" si="22"/>
        <v/>
      </c>
      <c r="Y48" s="3" t="str">
        <f t="shared" si="23"/>
        <v/>
      </c>
      <c r="Z48" s="3" t="str">
        <f t="shared" si="24"/>
        <v/>
      </c>
      <c r="AA48" s="3" t="str">
        <f t="shared" si="25"/>
        <v/>
      </c>
      <c r="AB48" s="3" t="str">
        <f t="shared" si="26"/>
        <v/>
      </c>
      <c r="AC48" s="3" t="str">
        <f t="shared" si="27"/>
        <v/>
      </c>
      <c r="AD48" s="3" t="str">
        <f t="shared" si="28"/>
        <v/>
      </c>
      <c r="AE48" s="3" t="str">
        <f t="shared" si="29"/>
        <v/>
      </c>
      <c r="AF48" s="3" t="str">
        <f t="shared" si="30"/>
        <v/>
      </c>
      <c r="AG48" s="7" t="str">
        <f t="shared" si="31"/>
        <v/>
      </c>
      <c r="AH48" s="7" t="str">
        <f t="shared" si="32"/>
        <v/>
      </c>
      <c r="AI48" s="7" t="str">
        <f t="shared" si="33"/>
        <v/>
      </c>
      <c r="AJ48" s="7" t="str">
        <f t="shared" si="34"/>
        <v/>
      </c>
      <c r="AK48" s="7" t="str">
        <f t="shared" si="35"/>
        <v/>
      </c>
      <c r="AL48" s="7" t="str">
        <f t="shared" si="36"/>
        <v/>
      </c>
      <c r="AM48" s="7" t="str">
        <f t="shared" si="37"/>
        <v/>
      </c>
      <c r="AN48" s="7" t="str">
        <f t="shared" si="38"/>
        <v/>
      </c>
      <c r="AO48" s="7" t="str">
        <f t="shared" si="39"/>
        <v/>
      </c>
      <c r="AP48" s="7" t="str">
        <f t="shared" si="40"/>
        <v/>
      </c>
      <c r="AQ48" s="8" t="str">
        <f t="shared" si="41"/>
        <v/>
      </c>
      <c r="AR48" s="6" t="str">
        <f t="shared" si="42"/>
        <v/>
      </c>
      <c r="AS48" t="str">
        <f t="shared" si="43"/>
        <v>adiós</v>
      </c>
      <c r="AT48" t="str">
        <f t="shared" si="44"/>
        <v/>
      </c>
      <c r="AU48" s="9" t="str">
        <f t="shared" si="45"/>
        <v/>
      </c>
      <c r="AV48" s="10" t="str">
        <f t="shared" si="46"/>
        <v/>
      </c>
      <c r="AW48" s="10" t="str">
        <f t="shared" si="47"/>
        <v/>
      </c>
      <c r="AX48" s="10" t="str">
        <f t="shared" si="48"/>
        <v/>
      </c>
      <c r="AY48" s="10" t="str">
        <f t="shared" si="49"/>
        <v/>
      </c>
      <c r="AZ48" s="11" t="str">
        <f t="shared" si="50"/>
        <v/>
      </c>
      <c r="BA48" s="11" t="str">
        <f t="shared" si="51"/>
        <v/>
      </c>
      <c r="BB48" s="11" t="str">
        <f t="shared" si="52"/>
        <v/>
      </c>
      <c r="BC48" s="11" t="str">
        <f t="shared" si="53"/>
        <v/>
      </c>
      <c r="BD48" s="11" t="str">
        <f t="shared" si="54"/>
        <v/>
      </c>
    </row>
    <row r="49" spans="1:56" ht="12.75" customHeight="1" thickBot="1" x14ac:dyDescent="0.3">
      <c r="A49" s="13">
        <v>30</v>
      </c>
      <c r="B49" s="26"/>
      <c r="C49" s="26"/>
      <c r="D49" s="41"/>
      <c r="E49" s="43"/>
      <c r="F49" s="40"/>
      <c r="G49" s="40"/>
      <c r="H49" s="40"/>
      <c r="I49" s="40"/>
      <c r="J49" s="40"/>
      <c r="K49" s="40"/>
      <c r="L49" s="40"/>
      <c r="M49" s="40"/>
      <c r="N49" s="45"/>
      <c r="O49" s="88"/>
      <c r="P49" s="89"/>
      <c r="Q49" s="83" t="str">
        <f t="shared" si="19"/>
        <v/>
      </c>
      <c r="R49" s="77" t="str">
        <f t="shared" si="20"/>
        <v/>
      </c>
      <c r="S49" s="47" t="str">
        <f t="shared" si="55"/>
        <v/>
      </c>
      <c r="W49" s="3" t="str">
        <f t="shared" si="21"/>
        <v/>
      </c>
      <c r="X49" s="3" t="str">
        <f t="shared" si="22"/>
        <v/>
      </c>
      <c r="Y49" s="3" t="str">
        <f t="shared" si="23"/>
        <v/>
      </c>
      <c r="Z49" s="3" t="str">
        <f t="shared" si="24"/>
        <v/>
      </c>
      <c r="AA49" s="3" t="str">
        <f t="shared" si="25"/>
        <v/>
      </c>
      <c r="AB49" s="3" t="str">
        <f t="shared" si="26"/>
        <v/>
      </c>
      <c r="AC49" s="3" t="str">
        <f t="shared" si="27"/>
        <v/>
      </c>
      <c r="AD49" s="3" t="str">
        <f t="shared" si="28"/>
        <v/>
      </c>
      <c r="AE49" s="3" t="str">
        <f t="shared" si="29"/>
        <v/>
      </c>
      <c r="AF49" s="3" t="str">
        <f t="shared" si="30"/>
        <v/>
      </c>
      <c r="AG49" s="7" t="str">
        <f t="shared" si="31"/>
        <v/>
      </c>
      <c r="AH49" s="7" t="str">
        <f t="shared" si="32"/>
        <v/>
      </c>
      <c r="AI49" s="7" t="str">
        <f t="shared" si="33"/>
        <v/>
      </c>
      <c r="AJ49" s="7" t="str">
        <f t="shared" si="34"/>
        <v/>
      </c>
      <c r="AK49" s="7" t="str">
        <f t="shared" si="35"/>
        <v/>
      </c>
      <c r="AL49" s="7" t="str">
        <f t="shared" si="36"/>
        <v/>
      </c>
      <c r="AM49" s="7" t="str">
        <f t="shared" si="37"/>
        <v/>
      </c>
      <c r="AN49" s="7" t="str">
        <f t="shared" si="38"/>
        <v/>
      </c>
      <c r="AO49" s="7" t="str">
        <f t="shared" si="39"/>
        <v/>
      </c>
      <c r="AP49" s="7" t="str">
        <f t="shared" si="40"/>
        <v/>
      </c>
      <c r="AQ49" s="8" t="str">
        <f t="shared" si="41"/>
        <v/>
      </c>
      <c r="AR49" s="6" t="str">
        <f t="shared" si="42"/>
        <v/>
      </c>
      <c r="AS49" t="str">
        <f t="shared" si="43"/>
        <v>adiós</v>
      </c>
      <c r="AT49" t="str">
        <f t="shared" si="44"/>
        <v/>
      </c>
      <c r="AU49" s="9" t="str">
        <f t="shared" si="45"/>
        <v/>
      </c>
      <c r="AV49" s="10" t="str">
        <f t="shared" si="46"/>
        <v/>
      </c>
      <c r="AW49" s="10" t="str">
        <f t="shared" si="47"/>
        <v/>
      </c>
      <c r="AX49" s="10" t="str">
        <f t="shared" si="48"/>
        <v/>
      </c>
      <c r="AY49" s="10" t="str">
        <f t="shared" si="49"/>
        <v/>
      </c>
      <c r="AZ49" s="11" t="str">
        <f t="shared" si="50"/>
        <v/>
      </c>
      <c r="BA49" s="11" t="str">
        <f t="shared" si="51"/>
        <v/>
      </c>
      <c r="BB49" s="11" t="str">
        <f t="shared" si="52"/>
        <v/>
      </c>
      <c r="BC49" s="11" t="str">
        <f t="shared" si="53"/>
        <v/>
      </c>
      <c r="BD49" s="11" t="str">
        <f t="shared" si="54"/>
        <v/>
      </c>
    </row>
    <row r="50" spans="1:56" ht="12.75" customHeight="1" thickBot="1" x14ac:dyDescent="0.3">
      <c r="A50" s="13">
        <v>31</v>
      </c>
      <c r="B50" s="26"/>
      <c r="C50" s="26"/>
      <c r="D50" s="41"/>
      <c r="E50" s="43"/>
      <c r="F50" s="40"/>
      <c r="G50" s="40"/>
      <c r="H50" s="40"/>
      <c r="I50" s="40"/>
      <c r="J50" s="40"/>
      <c r="K50" s="40"/>
      <c r="L50" s="40"/>
      <c r="M50" s="40"/>
      <c r="N50" s="45"/>
      <c r="O50" s="88"/>
      <c r="P50" s="89"/>
      <c r="Q50" s="83" t="str">
        <f t="shared" si="19"/>
        <v/>
      </c>
      <c r="R50" s="77" t="str">
        <f t="shared" si="20"/>
        <v/>
      </c>
      <c r="S50" s="47" t="str">
        <f t="shared" si="55"/>
        <v/>
      </c>
      <c r="W50" s="3" t="str">
        <f t="shared" si="21"/>
        <v/>
      </c>
      <c r="X50" s="3" t="str">
        <f t="shared" si="22"/>
        <v/>
      </c>
      <c r="Y50" s="3" t="str">
        <f t="shared" si="23"/>
        <v/>
      </c>
      <c r="Z50" s="3" t="str">
        <f t="shared" si="24"/>
        <v/>
      </c>
      <c r="AA50" s="3" t="str">
        <f t="shared" si="25"/>
        <v/>
      </c>
      <c r="AB50" s="3" t="str">
        <f t="shared" si="26"/>
        <v/>
      </c>
      <c r="AC50" s="3" t="str">
        <f t="shared" si="27"/>
        <v/>
      </c>
      <c r="AD50" s="3" t="str">
        <f t="shared" si="28"/>
        <v/>
      </c>
      <c r="AE50" s="3" t="str">
        <f t="shared" si="29"/>
        <v/>
      </c>
      <c r="AF50" s="3" t="str">
        <f t="shared" si="30"/>
        <v/>
      </c>
      <c r="AG50" s="7" t="str">
        <f t="shared" si="31"/>
        <v/>
      </c>
      <c r="AH50" s="7" t="str">
        <f t="shared" si="32"/>
        <v/>
      </c>
      <c r="AI50" s="7" t="str">
        <f t="shared" si="33"/>
        <v/>
      </c>
      <c r="AJ50" s="7" t="str">
        <f t="shared" si="34"/>
        <v/>
      </c>
      <c r="AK50" s="7" t="str">
        <f t="shared" si="35"/>
        <v/>
      </c>
      <c r="AL50" s="7" t="str">
        <f t="shared" si="36"/>
        <v/>
      </c>
      <c r="AM50" s="7" t="str">
        <f t="shared" si="37"/>
        <v/>
      </c>
      <c r="AN50" s="7" t="str">
        <f t="shared" si="38"/>
        <v/>
      </c>
      <c r="AO50" s="7" t="str">
        <f t="shared" si="39"/>
        <v/>
      </c>
      <c r="AP50" s="7" t="str">
        <f t="shared" si="40"/>
        <v/>
      </c>
      <c r="AQ50" s="8" t="str">
        <f t="shared" si="41"/>
        <v/>
      </c>
      <c r="AR50" s="6" t="str">
        <f t="shared" si="42"/>
        <v/>
      </c>
      <c r="AS50" t="str">
        <f t="shared" si="43"/>
        <v>adiós</v>
      </c>
      <c r="AT50" t="str">
        <f t="shared" si="44"/>
        <v/>
      </c>
      <c r="AU50" s="9" t="str">
        <f t="shared" si="45"/>
        <v/>
      </c>
      <c r="AV50" s="10" t="str">
        <f t="shared" si="46"/>
        <v/>
      </c>
      <c r="AW50" s="10" t="str">
        <f t="shared" si="47"/>
        <v/>
      </c>
      <c r="AX50" s="10" t="str">
        <f t="shared" si="48"/>
        <v/>
      </c>
      <c r="AY50" s="10" t="str">
        <f t="shared" si="49"/>
        <v/>
      </c>
      <c r="AZ50" s="11" t="str">
        <f t="shared" si="50"/>
        <v/>
      </c>
      <c r="BA50" s="11" t="str">
        <f t="shared" si="51"/>
        <v/>
      </c>
      <c r="BB50" s="11" t="str">
        <f t="shared" si="52"/>
        <v/>
      </c>
      <c r="BC50" s="11" t="str">
        <f t="shared" si="53"/>
        <v/>
      </c>
      <c r="BD50" s="11" t="str">
        <f t="shared" si="54"/>
        <v/>
      </c>
    </row>
    <row r="51" spans="1:56" ht="12.75" customHeight="1" thickBot="1" x14ac:dyDescent="0.3">
      <c r="A51" s="13">
        <v>32</v>
      </c>
      <c r="B51" s="26"/>
      <c r="C51" s="26"/>
      <c r="D51" s="41"/>
      <c r="E51" s="43"/>
      <c r="F51" s="40"/>
      <c r="G51" s="40"/>
      <c r="H51" s="40"/>
      <c r="I51" s="40"/>
      <c r="J51" s="40"/>
      <c r="K51" s="40"/>
      <c r="L51" s="40"/>
      <c r="M51" s="40"/>
      <c r="N51" s="45"/>
      <c r="O51" s="88"/>
      <c r="P51" s="89"/>
      <c r="Q51" s="83" t="str">
        <f t="shared" si="19"/>
        <v/>
      </c>
      <c r="R51" s="77" t="str">
        <f t="shared" si="20"/>
        <v/>
      </c>
      <c r="S51" s="47" t="str">
        <f t="shared" si="55"/>
        <v/>
      </c>
      <c r="W51" s="3" t="str">
        <f t="shared" si="21"/>
        <v/>
      </c>
      <c r="X51" s="3" t="str">
        <f t="shared" si="22"/>
        <v/>
      </c>
      <c r="Y51" s="3" t="str">
        <f t="shared" si="23"/>
        <v/>
      </c>
      <c r="Z51" s="3" t="str">
        <f t="shared" si="24"/>
        <v/>
      </c>
      <c r="AA51" s="3" t="str">
        <f t="shared" si="25"/>
        <v/>
      </c>
      <c r="AB51" s="3" t="str">
        <f t="shared" si="26"/>
        <v/>
      </c>
      <c r="AC51" s="3" t="str">
        <f t="shared" si="27"/>
        <v/>
      </c>
      <c r="AD51" s="3" t="str">
        <f t="shared" si="28"/>
        <v/>
      </c>
      <c r="AE51" s="3" t="str">
        <f t="shared" si="29"/>
        <v/>
      </c>
      <c r="AF51" s="3" t="str">
        <f t="shared" si="30"/>
        <v/>
      </c>
      <c r="AG51" s="7" t="str">
        <f t="shared" si="31"/>
        <v/>
      </c>
      <c r="AH51" s="7" t="str">
        <f t="shared" si="32"/>
        <v/>
      </c>
      <c r="AI51" s="7" t="str">
        <f t="shared" si="33"/>
        <v/>
      </c>
      <c r="AJ51" s="7" t="str">
        <f t="shared" si="34"/>
        <v/>
      </c>
      <c r="AK51" s="7" t="str">
        <f t="shared" si="35"/>
        <v/>
      </c>
      <c r="AL51" s="7" t="str">
        <f t="shared" si="36"/>
        <v/>
      </c>
      <c r="AM51" s="7" t="str">
        <f t="shared" si="37"/>
        <v/>
      </c>
      <c r="AN51" s="7" t="str">
        <f t="shared" si="38"/>
        <v/>
      </c>
      <c r="AO51" s="7" t="str">
        <f t="shared" si="39"/>
        <v/>
      </c>
      <c r="AP51" s="7" t="str">
        <f t="shared" si="40"/>
        <v/>
      </c>
      <c r="AQ51" s="8" t="str">
        <f t="shared" si="41"/>
        <v/>
      </c>
      <c r="AR51" s="6" t="str">
        <f t="shared" si="42"/>
        <v/>
      </c>
      <c r="AS51" t="str">
        <f t="shared" si="43"/>
        <v>adiós</v>
      </c>
      <c r="AT51" t="str">
        <f t="shared" si="44"/>
        <v/>
      </c>
      <c r="AU51" s="9" t="str">
        <f t="shared" si="45"/>
        <v/>
      </c>
      <c r="AV51" s="10" t="str">
        <f t="shared" si="46"/>
        <v/>
      </c>
      <c r="AW51" s="10" t="str">
        <f t="shared" si="47"/>
        <v/>
      </c>
      <c r="AX51" s="10" t="str">
        <f t="shared" si="48"/>
        <v/>
      </c>
      <c r="AY51" s="10" t="str">
        <f t="shared" si="49"/>
        <v/>
      </c>
      <c r="AZ51" s="11" t="str">
        <f t="shared" si="50"/>
        <v/>
      </c>
      <c r="BA51" s="11" t="str">
        <f t="shared" si="51"/>
        <v/>
      </c>
      <c r="BB51" s="11" t="str">
        <f t="shared" si="52"/>
        <v/>
      </c>
      <c r="BC51" s="11" t="str">
        <f t="shared" si="53"/>
        <v/>
      </c>
      <c r="BD51" s="11" t="str">
        <f t="shared" si="54"/>
        <v/>
      </c>
    </row>
    <row r="52" spans="1:56" ht="12.75" customHeight="1" thickBot="1" x14ac:dyDescent="0.3">
      <c r="A52" s="13">
        <v>33</v>
      </c>
      <c r="B52" s="26"/>
      <c r="C52" s="26"/>
      <c r="D52" s="41"/>
      <c r="E52" s="43"/>
      <c r="F52" s="40"/>
      <c r="G52" s="40"/>
      <c r="H52" s="40"/>
      <c r="I52" s="40"/>
      <c r="J52" s="40"/>
      <c r="K52" s="40"/>
      <c r="L52" s="40"/>
      <c r="M52" s="40"/>
      <c r="N52" s="45"/>
      <c r="O52" s="88"/>
      <c r="P52" s="89"/>
      <c r="Q52" s="83" t="str">
        <f t="shared" si="19"/>
        <v/>
      </c>
      <c r="R52" s="77" t="str">
        <f t="shared" si="20"/>
        <v/>
      </c>
      <c r="S52" s="47" t="str">
        <f t="shared" si="55"/>
        <v/>
      </c>
      <c r="W52" s="3" t="str">
        <f t="shared" si="21"/>
        <v/>
      </c>
      <c r="X52" s="3" t="str">
        <f t="shared" si="22"/>
        <v/>
      </c>
      <c r="Y52" s="3" t="str">
        <f t="shared" si="23"/>
        <v/>
      </c>
      <c r="Z52" s="3" t="str">
        <f t="shared" si="24"/>
        <v/>
      </c>
      <c r="AA52" s="3" t="str">
        <f t="shared" si="25"/>
        <v/>
      </c>
      <c r="AB52" s="3" t="str">
        <f t="shared" si="26"/>
        <v/>
      </c>
      <c r="AC52" s="3" t="str">
        <f t="shared" si="27"/>
        <v/>
      </c>
      <c r="AD52" s="3" t="str">
        <f t="shared" si="28"/>
        <v/>
      </c>
      <c r="AE52" s="3" t="str">
        <f t="shared" si="29"/>
        <v/>
      </c>
      <c r="AF52" s="3" t="str">
        <f t="shared" si="30"/>
        <v/>
      </c>
      <c r="AG52" s="7" t="str">
        <f t="shared" si="31"/>
        <v/>
      </c>
      <c r="AH52" s="7" t="str">
        <f t="shared" si="32"/>
        <v/>
      </c>
      <c r="AI52" s="7" t="str">
        <f t="shared" si="33"/>
        <v/>
      </c>
      <c r="AJ52" s="7" t="str">
        <f t="shared" si="34"/>
        <v/>
      </c>
      <c r="AK52" s="7" t="str">
        <f t="shared" si="35"/>
        <v/>
      </c>
      <c r="AL52" s="7" t="str">
        <f t="shared" si="36"/>
        <v/>
      </c>
      <c r="AM52" s="7" t="str">
        <f t="shared" si="37"/>
        <v/>
      </c>
      <c r="AN52" s="7" t="str">
        <f t="shared" si="38"/>
        <v/>
      </c>
      <c r="AO52" s="7" t="str">
        <f t="shared" si="39"/>
        <v/>
      </c>
      <c r="AP52" s="7" t="str">
        <f t="shared" si="40"/>
        <v/>
      </c>
      <c r="AQ52" s="8" t="str">
        <f t="shared" si="41"/>
        <v/>
      </c>
      <c r="AR52" s="6" t="str">
        <f t="shared" si="42"/>
        <v/>
      </c>
      <c r="AS52" t="str">
        <f t="shared" si="43"/>
        <v>adiós</v>
      </c>
      <c r="AT52" t="str">
        <f t="shared" si="44"/>
        <v/>
      </c>
      <c r="AU52" s="9" t="str">
        <f t="shared" si="45"/>
        <v/>
      </c>
      <c r="AV52" s="10" t="str">
        <f t="shared" si="46"/>
        <v/>
      </c>
      <c r="AW52" s="10" t="str">
        <f t="shared" si="47"/>
        <v/>
      </c>
      <c r="AX52" s="10" t="str">
        <f t="shared" si="48"/>
        <v/>
      </c>
      <c r="AY52" s="10" t="str">
        <f t="shared" si="49"/>
        <v/>
      </c>
      <c r="AZ52" s="11" t="str">
        <f t="shared" si="50"/>
        <v/>
      </c>
      <c r="BA52" s="11" t="str">
        <f t="shared" si="51"/>
        <v/>
      </c>
      <c r="BB52" s="11" t="str">
        <f t="shared" si="52"/>
        <v/>
      </c>
      <c r="BC52" s="11" t="str">
        <f t="shared" si="53"/>
        <v/>
      </c>
      <c r="BD52" s="11" t="str">
        <f t="shared" si="54"/>
        <v/>
      </c>
    </row>
    <row r="53" spans="1:56" ht="12.75" customHeight="1" thickBot="1" x14ac:dyDescent="0.3">
      <c r="A53" s="13">
        <v>34</v>
      </c>
      <c r="B53" s="26"/>
      <c r="C53" s="26"/>
      <c r="D53" s="41"/>
      <c r="E53" s="43"/>
      <c r="F53" s="40"/>
      <c r="G53" s="40"/>
      <c r="H53" s="40"/>
      <c r="I53" s="40"/>
      <c r="J53" s="40"/>
      <c r="K53" s="40"/>
      <c r="L53" s="40"/>
      <c r="M53" s="40"/>
      <c r="N53" s="45"/>
      <c r="O53" s="88"/>
      <c r="P53" s="89"/>
      <c r="Q53" s="83" t="str">
        <f t="shared" si="19"/>
        <v/>
      </c>
      <c r="R53" s="77" t="str">
        <f t="shared" si="20"/>
        <v/>
      </c>
      <c r="S53" s="47" t="str">
        <f t="shared" si="55"/>
        <v/>
      </c>
      <c r="W53" s="3" t="str">
        <f t="shared" si="21"/>
        <v/>
      </c>
      <c r="X53" s="3" t="str">
        <f t="shared" si="22"/>
        <v/>
      </c>
      <c r="Y53" s="3" t="str">
        <f t="shared" si="23"/>
        <v/>
      </c>
      <c r="Z53" s="3" t="str">
        <f t="shared" si="24"/>
        <v/>
      </c>
      <c r="AA53" s="3" t="str">
        <f t="shared" si="25"/>
        <v/>
      </c>
      <c r="AB53" s="3" t="str">
        <f t="shared" si="26"/>
        <v/>
      </c>
      <c r="AC53" s="3" t="str">
        <f t="shared" si="27"/>
        <v/>
      </c>
      <c r="AD53" s="3" t="str">
        <f t="shared" si="28"/>
        <v/>
      </c>
      <c r="AE53" s="3" t="str">
        <f t="shared" si="29"/>
        <v/>
      </c>
      <c r="AF53" s="3" t="str">
        <f t="shared" si="30"/>
        <v/>
      </c>
      <c r="AG53" s="7" t="str">
        <f t="shared" si="31"/>
        <v/>
      </c>
      <c r="AH53" s="7" t="str">
        <f t="shared" si="32"/>
        <v/>
      </c>
      <c r="AI53" s="7" t="str">
        <f t="shared" si="33"/>
        <v/>
      </c>
      <c r="AJ53" s="7" t="str">
        <f t="shared" si="34"/>
        <v/>
      </c>
      <c r="AK53" s="7" t="str">
        <f t="shared" si="35"/>
        <v/>
      </c>
      <c r="AL53" s="7" t="str">
        <f t="shared" si="36"/>
        <v/>
      </c>
      <c r="AM53" s="7" t="str">
        <f t="shared" si="37"/>
        <v/>
      </c>
      <c r="AN53" s="7" t="str">
        <f t="shared" si="38"/>
        <v/>
      </c>
      <c r="AO53" s="7" t="str">
        <f t="shared" si="39"/>
        <v/>
      </c>
      <c r="AP53" s="7" t="str">
        <f t="shared" si="40"/>
        <v/>
      </c>
      <c r="AQ53" s="8" t="str">
        <f t="shared" si="41"/>
        <v/>
      </c>
      <c r="AR53" s="6" t="str">
        <f t="shared" si="42"/>
        <v/>
      </c>
      <c r="AS53" t="str">
        <f t="shared" si="43"/>
        <v>adiós</v>
      </c>
      <c r="AT53" t="str">
        <f t="shared" si="44"/>
        <v/>
      </c>
      <c r="AU53" s="9" t="str">
        <f t="shared" si="45"/>
        <v/>
      </c>
      <c r="AV53" s="10" t="str">
        <f t="shared" si="46"/>
        <v/>
      </c>
      <c r="AW53" s="10" t="str">
        <f t="shared" si="47"/>
        <v/>
      </c>
      <c r="AX53" s="10" t="str">
        <f t="shared" si="48"/>
        <v/>
      </c>
      <c r="AY53" s="10" t="str">
        <f t="shared" si="49"/>
        <v/>
      </c>
      <c r="AZ53" s="11" t="str">
        <f t="shared" si="50"/>
        <v/>
      </c>
      <c r="BA53" s="11" t="str">
        <f t="shared" si="51"/>
        <v/>
      </c>
      <c r="BB53" s="11" t="str">
        <f t="shared" si="52"/>
        <v/>
      </c>
      <c r="BC53" s="11" t="str">
        <f t="shared" si="53"/>
        <v/>
      </c>
      <c r="BD53" s="11" t="str">
        <f t="shared" si="54"/>
        <v/>
      </c>
    </row>
    <row r="54" spans="1:56" ht="12.75" customHeight="1" thickBot="1" x14ac:dyDescent="0.3">
      <c r="A54" s="13">
        <v>35</v>
      </c>
      <c r="B54" s="26"/>
      <c r="C54" s="26"/>
      <c r="D54" s="41"/>
      <c r="E54" s="43"/>
      <c r="F54" s="40"/>
      <c r="G54" s="40"/>
      <c r="H54" s="40"/>
      <c r="I54" s="40"/>
      <c r="J54" s="40"/>
      <c r="K54" s="40"/>
      <c r="L54" s="40"/>
      <c r="M54" s="40"/>
      <c r="N54" s="45"/>
      <c r="O54" s="88"/>
      <c r="P54" s="89"/>
      <c r="Q54" s="83" t="str">
        <f t="shared" si="19"/>
        <v/>
      </c>
      <c r="R54" s="77" t="str">
        <f t="shared" si="20"/>
        <v/>
      </c>
      <c r="S54" s="47" t="str">
        <f t="shared" si="55"/>
        <v/>
      </c>
      <c r="W54" s="3" t="str">
        <f t="shared" si="21"/>
        <v/>
      </c>
      <c r="X54" s="3" t="str">
        <f t="shared" si="22"/>
        <v/>
      </c>
      <c r="Y54" s="3" t="str">
        <f t="shared" si="23"/>
        <v/>
      </c>
      <c r="Z54" s="3" t="str">
        <f t="shared" si="24"/>
        <v/>
      </c>
      <c r="AA54" s="3" t="str">
        <f t="shared" si="25"/>
        <v/>
      </c>
      <c r="AB54" s="3" t="str">
        <f t="shared" si="26"/>
        <v/>
      </c>
      <c r="AC54" s="3" t="str">
        <f t="shared" si="27"/>
        <v/>
      </c>
      <c r="AD54" s="3" t="str">
        <f t="shared" si="28"/>
        <v/>
      </c>
      <c r="AE54" s="3" t="str">
        <f t="shared" si="29"/>
        <v/>
      </c>
      <c r="AF54" s="3" t="str">
        <f t="shared" si="30"/>
        <v/>
      </c>
      <c r="AG54" s="7" t="str">
        <f t="shared" si="31"/>
        <v/>
      </c>
      <c r="AH54" s="7" t="str">
        <f t="shared" si="32"/>
        <v/>
      </c>
      <c r="AI54" s="7" t="str">
        <f t="shared" si="33"/>
        <v/>
      </c>
      <c r="AJ54" s="7" t="str">
        <f t="shared" si="34"/>
        <v/>
      </c>
      <c r="AK54" s="7" t="str">
        <f t="shared" si="35"/>
        <v/>
      </c>
      <c r="AL54" s="7" t="str">
        <f t="shared" si="36"/>
        <v/>
      </c>
      <c r="AM54" s="7" t="str">
        <f t="shared" si="37"/>
        <v/>
      </c>
      <c r="AN54" s="7" t="str">
        <f t="shared" si="38"/>
        <v/>
      </c>
      <c r="AO54" s="7" t="str">
        <f t="shared" si="39"/>
        <v/>
      </c>
      <c r="AP54" s="7" t="str">
        <f t="shared" si="40"/>
        <v/>
      </c>
      <c r="AQ54" s="8" t="str">
        <f t="shared" si="41"/>
        <v/>
      </c>
      <c r="AR54" s="6" t="str">
        <f t="shared" si="42"/>
        <v/>
      </c>
      <c r="AS54" t="str">
        <f t="shared" si="43"/>
        <v>adiós</v>
      </c>
      <c r="AT54" t="str">
        <f t="shared" si="44"/>
        <v/>
      </c>
      <c r="AU54" s="9" t="str">
        <f t="shared" si="45"/>
        <v/>
      </c>
      <c r="AV54" s="10" t="str">
        <f t="shared" si="46"/>
        <v/>
      </c>
      <c r="AW54" s="10" t="str">
        <f t="shared" si="47"/>
        <v/>
      </c>
      <c r="AX54" s="10" t="str">
        <f t="shared" si="48"/>
        <v/>
      </c>
      <c r="AY54" s="10" t="str">
        <f t="shared" si="49"/>
        <v/>
      </c>
      <c r="AZ54" s="11" t="str">
        <f t="shared" si="50"/>
        <v/>
      </c>
      <c r="BA54" s="11" t="str">
        <f t="shared" si="51"/>
        <v/>
      </c>
      <c r="BB54" s="11" t="str">
        <f t="shared" si="52"/>
        <v/>
      </c>
      <c r="BC54" s="11" t="str">
        <f t="shared" si="53"/>
        <v/>
      </c>
      <c r="BD54" s="11" t="str">
        <f t="shared" si="54"/>
        <v/>
      </c>
    </row>
    <row r="55" spans="1:56" ht="12.75" customHeight="1" thickBot="1" x14ac:dyDescent="0.3">
      <c r="A55" s="13">
        <v>36</v>
      </c>
      <c r="B55" s="26"/>
      <c r="C55" s="26"/>
      <c r="D55" s="41"/>
      <c r="E55" s="43"/>
      <c r="F55" s="40"/>
      <c r="G55" s="40"/>
      <c r="H55" s="40"/>
      <c r="I55" s="40"/>
      <c r="J55" s="40"/>
      <c r="K55" s="40"/>
      <c r="L55" s="40"/>
      <c r="M55" s="40"/>
      <c r="N55" s="45"/>
      <c r="O55" s="88"/>
      <c r="P55" s="89"/>
      <c r="Q55" s="83" t="str">
        <f t="shared" si="19"/>
        <v/>
      </c>
      <c r="R55" s="77" t="str">
        <f t="shared" si="20"/>
        <v/>
      </c>
      <c r="S55" s="47" t="str">
        <f t="shared" si="55"/>
        <v/>
      </c>
      <c r="W55" s="3" t="str">
        <f t="shared" si="21"/>
        <v/>
      </c>
      <c r="X55" s="3" t="str">
        <f t="shared" si="22"/>
        <v/>
      </c>
      <c r="Y55" s="3" t="str">
        <f t="shared" si="23"/>
        <v/>
      </c>
      <c r="Z55" s="3" t="str">
        <f t="shared" si="24"/>
        <v/>
      </c>
      <c r="AA55" s="3" t="str">
        <f t="shared" si="25"/>
        <v/>
      </c>
      <c r="AB55" s="3" t="str">
        <f t="shared" si="26"/>
        <v/>
      </c>
      <c r="AC55" s="3" t="str">
        <f t="shared" si="27"/>
        <v/>
      </c>
      <c r="AD55" s="3" t="str">
        <f t="shared" si="28"/>
        <v/>
      </c>
      <c r="AE55" s="3" t="str">
        <f t="shared" si="29"/>
        <v/>
      </c>
      <c r="AF55" s="3" t="str">
        <f t="shared" si="30"/>
        <v/>
      </c>
      <c r="AG55" s="7" t="str">
        <f t="shared" si="31"/>
        <v/>
      </c>
      <c r="AH55" s="7" t="str">
        <f t="shared" si="32"/>
        <v/>
      </c>
      <c r="AI55" s="7" t="str">
        <f t="shared" si="33"/>
        <v/>
      </c>
      <c r="AJ55" s="7" t="str">
        <f t="shared" si="34"/>
        <v/>
      </c>
      <c r="AK55" s="7" t="str">
        <f t="shared" si="35"/>
        <v/>
      </c>
      <c r="AL55" s="7" t="str">
        <f t="shared" si="36"/>
        <v/>
      </c>
      <c r="AM55" s="7" t="str">
        <f t="shared" si="37"/>
        <v/>
      </c>
      <c r="AN55" s="7" t="str">
        <f t="shared" si="38"/>
        <v/>
      </c>
      <c r="AO55" s="7" t="str">
        <f t="shared" si="39"/>
        <v/>
      </c>
      <c r="AP55" s="7" t="str">
        <f t="shared" si="40"/>
        <v/>
      </c>
      <c r="AQ55" s="8" t="str">
        <f t="shared" si="41"/>
        <v/>
      </c>
      <c r="AR55" s="6" t="str">
        <f t="shared" si="42"/>
        <v/>
      </c>
      <c r="AS55" t="str">
        <f t="shared" si="43"/>
        <v>adiós</v>
      </c>
      <c r="AT55" t="str">
        <f t="shared" si="44"/>
        <v/>
      </c>
      <c r="AU55" s="9" t="str">
        <f t="shared" si="45"/>
        <v/>
      </c>
      <c r="AV55" s="10" t="str">
        <f t="shared" si="46"/>
        <v/>
      </c>
      <c r="AW55" s="10" t="str">
        <f t="shared" si="47"/>
        <v/>
      </c>
      <c r="AX55" s="10" t="str">
        <f t="shared" si="48"/>
        <v/>
      </c>
      <c r="AY55" s="10" t="str">
        <f t="shared" si="49"/>
        <v/>
      </c>
      <c r="AZ55" s="11" t="str">
        <f t="shared" si="50"/>
        <v/>
      </c>
      <c r="BA55" s="11" t="str">
        <f t="shared" si="51"/>
        <v/>
      </c>
      <c r="BB55" s="11" t="str">
        <f t="shared" si="52"/>
        <v/>
      </c>
      <c r="BC55" s="11" t="str">
        <f t="shared" si="53"/>
        <v/>
      </c>
      <c r="BD55" s="11" t="str">
        <f t="shared" si="54"/>
        <v/>
      </c>
    </row>
    <row r="56" spans="1:56" ht="12.75" customHeight="1" thickBot="1" x14ac:dyDescent="0.3">
      <c r="A56" s="13">
        <v>37</v>
      </c>
      <c r="B56" s="26"/>
      <c r="C56" s="26"/>
      <c r="D56" s="41"/>
      <c r="E56" s="43"/>
      <c r="F56" s="40"/>
      <c r="G56" s="40"/>
      <c r="H56" s="40"/>
      <c r="I56" s="40"/>
      <c r="J56" s="40"/>
      <c r="K56" s="40"/>
      <c r="L56" s="40"/>
      <c r="M56" s="40"/>
      <c r="N56" s="45"/>
      <c r="O56" s="88"/>
      <c r="P56" s="89"/>
      <c r="Q56" s="83" t="str">
        <f t="shared" si="19"/>
        <v/>
      </c>
      <c r="R56" s="77" t="str">
        <f t="shared" si="20"/>
        <v/>
      </c>
      <c r="S56" s="47" t="str">
        <f t="shared" si="55"/>
        <v/>
      </c>
      <c r="W56" s="3" t="str">
        <f t="shared" si="21"/>
        <v/>
      </c>
      <c r="X56" s="3" t="str">
        <f t="shared" si="22"/>
        <v/>
      </c>
      <c r="Y56" s="3" t="str">
        <f t="shared" si="23"/>
        <v/>
      </c>
      <c r="Z56" s="3" t="str">
        <f t="shared" si="24"/>
        <v/>
      </c>
      <c r="AA56" s="3" t="str">
        <f t="shared" si="25"/>
        <v/>
      </c>
      <c r="AB56" s="3" t="str">
        <f t="shared" si="26"/>
        <v/>
      </c>
      <c r="AC56" s="3" t="str">
        <f t="shared" si="27"/>
        <v/>
      </c>
      <c r="AD56" s="3" t="str">
        <f t="shared" si="28"/>
        <v/>
      </c>
      <c r="AE56" s="3" t="str">
        <f t="shared" si="29"/>
        <v/>
      </c>
      <c r="AF56" s="3" t="str">
        <f t="shared" si="30"/>
        <v/>
      </c>
      <c r="AG56" s="7" t="str">
        <f t="shared" si="31"/>
        <v/>
      </c>
      <c r="AH56" s="7" t="str">
        <f t="shared" si="32"/>
        <v/>
      </c>
      <c r="AI56" s="7" t="str">
        <f t="shared" si="33"/>
        <v/>
      </c>
      <c r="AJ56" s="7" t="str">
        <f t="shared" si="34"/>
        <v/>
      </c>
      <c r="AK56" s="7" t="str">
        <f t="shared" si="35"/>
        <v/>
      </c>
      <c r="AL56" s="7" t="str">
        <f t="shared" si="36"/>
        <v/>
      </c>
      <c r="AM56" s="7" t="str">
        <f t="shared" si="37"/>
        <v/>
      </c>
      <c r="AN56" s="7" t="str">
        <f t="shared" si="38"/>
        <v/>
      </c>
      <c r="AO56" s="7" t="str">
        <f t="shared" si="39"/>
        <v/>
      </c>
      <c r="AP56" s="7" t="str">
        <f t="shared" si="40"/>
        <v/>
      </c>
      <c r="AQ56" s="8" t="str">
        <f t="shared" si="41"/>
        <v/>
      </c>
      <c r="AR56" s="6" t="str">
        <f t="shared" si="42"/>
        <v/>
      </c>
      <c r="AS56" t="str">
        <f t="shared" si="43"/>
        <v>adiós</v>
      </c>
      <c r="AT56" t="str">
        <f t="shared" si="44"/>
        <v/>
      </c>
      <c r="AU56" s="9" t="str">
        <f t="shared" si="45"/>
        <v/>
      </c>
      <c r="AV56" s="10" t="str">
        <f t="shared" si="46"/>
        <v/>
      </c>
      <c r="AW56" s="10" t="str">
        <f t="shared" si="47"/>
        <v/>
      </c>
      <c r="AX56" s="10" t="str">
        <f t="shared" si="48"/>
        <v/>
      </c>
      <c r="AY56" s="10" t="str">
        <f t="shared" si="49"/>
        <v/>
      </c>
      <c r="AZ56" s="11" t="str">
        <f t="shared" si="50"/>
        <v/>
      </c>
      <c r="BA56" s="11" t="str">
        <f t="shared" si="51"/>
        <v/>
      </c>
      <c r="BB56" s="11" t="str">
        <f t="shared" si="52"/>
        <v/>
      </c>
      <c r="BC56" s="11" t="str">
        <f t="shared" si="53"/>
        <v/>
      </c>
      <c r="BD56" s="11" t="str">
        <f t="shared" si="54"/>
        <v/>
      </c>
    </row>
    <row r="57" spans="1:56" ht="12.75" customHeight="1" thickBot="1" x14ac:dyDescent="0.3">
      <c r="A57" s="13">
        <v>38</v>
      </c>
      <c r="B57" s="26"/>
      <c r="C57" s="26"/>
      <c r="D57" s="41"/>
      <c r="E57" s="43"/>
      <c r="F57" s="40"/>
      <c r="G57" s="40"/>
      <c r="H57" s="40"/>
      <c r="I57" s="40"/>
      <c r="J57" s="40"/>
      <c r="K57" s="40"/>
      <c r="L57" s="40"/>
      <c r="M57" s="40"/>
      <c r="N57" s="45"/>
      <c r="O57" s="88"/>
      <c r="P57" s="89"/>
      <c r="Q57" s="83" t="str">
        <f t="shared" si="19"/>
        <v/>
      </c>
      <c r="R57" s="77" t="str">
        <f t="shared" si="20"/>
        <v/>
      </c>
      <c r="S57" s="47" t="str">
        <f t="shared" si="55"/>
        <v/>
      </c>
      <c r="W57" s="3" t="str">
        <f t="shared" si="21"/>
        <v/>
      </c>
      <c r="X57" s="3" t="str">
        <f t="shared" si="22"/>
        <v/>
      </c>
      <c r="Y57" s="3" t="str">
        <f t="shared" si="23"/>
        <v/>
      </c>
      <c r="Z57" s="3" t="str">
        <f t="shared" si="24"/>
        <v/>
      </c>
      <c r="AA57" s="3" t="str">
        <f t="shared" si="25"/>
        <v/>
      </c>
      <c r="AB57" s="3" t="str">
        <f t="shared" si="26"/>
        <v/>
      </c>
      <c r="AC57" s="3" t="str">
        <f t="shared" si="27"/>
        <v/>
      </c>
      <c r="AD57" s="3" t="str">
        <f t="shared" si="28"/>
        <v/>
      </c>
      <c r="AE57" s="3" t="str">
        <f t="shared" si="29"/>
        <v/>
      </c>
      <c r="AF57" s="3" t="str">
        <f t="shared" si="30"/>
        <v/>
      </c>
      <c r="AG57" s="7" t="str">
        <f t="shared" si="31"/>
        <v/>
      </c>
      <c r="AH57" s="7" t="str">
        <f t="shared" si="32"/>
        <v/>
      </c>
      <c r="AI57" s="7" t="str">
        <f t="shared" si="33"/>
        <v/>
      </c>
      <c r="AJ57" s="7" t="str">
        <f t="shared" si="34"/>
        <v/>
      </c>
      <c r="AK57" s="7" t="str">
        <f t="shared" si="35"/>
        <v/>
      </c>
      <c r="AL57" s="7" t="str">
        <f t="shared" si="36"/>
        <v/>
      </c>
      <c r="AM57" s="7" t="str">
        <f t="shared" si="37"/>
        <v/>
      </c>
      <c r="AN57" s="7" t="str">
        <f t="shared" si="38"/>
        <v/>
      </c>
      <c r="AO57" s="7" t="str">
        <f t="shared" si="39"/>
        <v/>
      </c>
      <c r="AP57" s="7" t="str">
        <f t="shared" si="40"/>
        <v/>
      </c>
      <c r="AQ57" s="8" t="str">
        <f t="shared" si="41"/>
        <v/>
      </c>
      <c r="AR57" s="6" t="str">
        <f t="shared" si="42"/>
        <v/>
      </c>
      <c r="AS57" t="str">
        <f t="shared" si="43"/>
        <v>adiós</v>
      </c>
      <c r="AT57" t="str">
        <f t="shared" si="44"/>
        <v/>
      </c>
      <c r="AU57" s="9" t="str">
        <f t="shared" si="45"/>
        <v/>
      </c>
      <c r="AV57" s="10" t="str">
        <f t="shared" si="46"/>
        <v/>
      </c>
      <c r="AW57" s="10" t="str">
        <f t="shared" si="47"/>
        <v/>
      </c>
      <c r="AX57" s="10" t="str">
        <f t="shared" si="48"/>
        <v/>
      </c>
      <c r="AY57" s="10" t="str">
        <f t="shared" si="49"/>
        <v/>
      </c>
      <c r="AZ57" s="11" t="str">
        <f t="shared" si="50"/>
        <v/>
      </c>
      <c r="BA57" s="11" t="str">
        <f t="shared" si="51"/>
        <v/>
      </c>
      <c r="BB57" s="11" t="str">
        <f t="shared" si="52"/>
        <v/>
      </c>
      <c r="BC57" s="11" t="str">
        <f t="shared" si="53"/>
        <v/>
      </c>
      <c r="BD57" s="11" t="str">
        <f t="shared" si="54"/>
        <v/>
      </c>
    </row>
    <row r="58" spans="1:56" ht="12.75" customHeight="1" thickBot="1" x14ac:dyDescent="0.3">
      <c r="A58" s="13">
        <v>39</v>
      </c>
      <c r="B58" s="26"/>
      <c r="C58" s="26"/>
      <c r="D58" s="41"/>
      <c r="E58" s="43"/>
      <c r="F58" s="40"/>
      <c r="G58" s="40"/>
      <c r="H58" s="40"/>
      <c r="I58" s="40"/>
      <c r="J58" s="40"/>
      <c r="K58" s="40"/>
      <c r="L58" s="40"/>
      <c r="M58" s="40"/>
      <c r="N58" s="45"/>
      <c r="O58" s="88"/>
      <c r="P58" s="89"/>
      <c r="Q58" s="83" t="str">
        <f t="shared" si="19"/>
        <v/>
      </c>
      <c r="R58" s="77" t="str">
        <f t="shared" si="20"/>
        <v/>
      </c>
      <c r="S58" s="47" t="str">
        <f t="shared" si="55"/>
        <v/>
      </c>
      <c r="W58" s="3" t="str">
        <f t="shared" si="21"/>
        <v/>
      </c>
      <c r="X58" s="3" t="str">
        <f t="shared" si="22"/>
        <v/>
      </c>
      <c r="Y58" s="3" t="str">
        <f t="shared" si="23"/>
        <v/>
      </c>
      <c r="Z58" s="3" t="str">
        <f t="shared" si="24"/>
        <v/>
      </c>
      <c r="AA58" s="3" t="str">
        <f t="shared" si="25"/>
        <v/>
      </c>
      <c r="AB58" s="3" t="str">
        <f t="shared" si="26"/>
        <v/>
      </c>
      <c r="AC58" s="3" t="str">
        <f t="shared" si="27"/>
        <v/>
      </c>
      <c r="AD58" s="3" t="str">
        <f t="shared" si="28"/>
        <v/>
      </c>
      <c r="AE58" s="3" t="str">
        <f t="shared" si="29"/>
        <v/>
      </c>
      <c r="AF58" s="3" t="str">
        <f t="shared" si="30"/>
        <v/>
      </c>
      <c r="AG58" s="7" t="str">
        <f t="shared" si="31"/>
        <v/>
      </c>
      <c r="AH58" s="7" t="str">
        <f t="shared" si="32"/>
        <v/>
      </c>
      <c r="AI58" s="7" t="str">
        <f t="shared" si="33"/>
        <v/>
      </c>
      <c r="AJ58" s="7" t="str">
        <f t="shared" si="34"/>
        <v/>
      </c>
      <c r="AK58" s="7" t="str">
        <f t="shared" si="35"/>
        <v/>
      </c>
      <c r="AL58" s="7" t="str">
        <f t="shared" si="36"/>
        <v/>
      </c>
      <c r="AM58" s="7" t="str">
        <f t="shared" si="37"/>
        <v/>
      </c>
      <c r="AN58" s="7" t="str">
        <f t="shared" si="38"/>
        <v/>
      </c>
      <c r="AO58" s="7" t="str">
        <f t="shared" si="39"/>
        <v/>
      </c>
      <c r="AP58" s="7" t="str">
        <f t="shared" si="40"/>
        <v/>
      </c>
      <c r="AQ58" s="8" t="str">
        <f t="shared" si="41"/>
        <v/>
      </c>
      <c r="AR58" s="6" t="str">
        <f t="shared" si="42"/>
        <v/>
      </c>
      <c r="AS58" t="str">
        <f t="shared" si="43"/>
        <v>adiós</v>
      </c>
      <c r="AT58" t="str">
        <f t="shared" si="44"/>
        <v/>
      </c>
      <c r="AU58" s="9" t="str">
        <f t="shared" si="45"/>
        <v/>
      </c>
      <c r="AV58" s="10" t="str">
        <f t="shared" si="46"/>
        <v/>
      </c>
      <c r="AW58" s="10" t="str">
        <f t="shared" si="47"/>
        <v/>
      </c>
      <c r="AX58" s="10" t="str">
        <f t="shared" si="48"/>
        <v/>
      </c>
      <c r="AY58" s="10" t="str">
        <f t="shared" si="49"/>
        <v/>
      </c>
      <c r="AZ58" s="11" t="str">
        <f t="shared" si="50"/>
        <v/>
      </c>
      <c r="BA58" s="11" t="str">
        <f t="shared" si="51"/>
        <v/>
      </c>
      <c r="BB58" s="11" t="str">
        <f t="shared" si="52"/>
        <v/>
      </c>
      <c r="BC58" s="11" t="str">
        <f t="shared" si="53"/>
        <v/>
      </c>
      <c r="BD58" s="11" t="str">
        <f t="shared" si="54"/>
        <v/>
      </c>
    </row>
    <row r="59" spans="1:56" ht="12.75" customHeight="1" thickBot="1" x14ac:dyDescent="0.3">
      <c r="A59" s="13">
        <v>40</v>
      </c>
      <c r="B59" s="26"/>
      <c r="C59" s="26"/>
      <c r="D59" s="41"/>
      <c r="E59" s="43"/>
      <c r="F59" s="40"/>
      <c r="G59" s="40"/>
      <c r="H59" s="40"/>
      <c r="I59" s="40"/>
      <c r="J59" s="40"/>
      <c r="K59" s="40"/>
      <c r="L59" s="40"/>
      <c r="M59" s="40"/>
      <c r="N59" s="45"/>
      <c r="O59" s="88"/>
      <c r="P59" s="89"/>
      <c r="Q59" s="83" t="str">
        <f t="shared" si="19"/>
        <v/>
      </c>
      <c r="R59" s="77" t="str">
        <f t="shared" si="20"/>
        <v/>
      </c>
      <c r="S59" s="47" t="str">
        <f t="shared" si="55"/>
        <v/>
      </c>
      <c r="W59" s="3" t="str">
        <f t="shared" si="21"/>
        <v/>
      </c>
      <c r="X59" s="3" t="str">
        <f t="shared" si="22"/>
        <v/>
      </c>
      <c r="Y59" s="3" t="str">
        <f t="shared" si="23"/>
        <v/>
      </c>
      <c r="Z59" s="3" t="str">
        <f t="shared" si="24"/>
        <v/>
      </c>
      <c r="AA59" s="3" t="str">
        <f t="shared" si="25"/>
        <v/>
      </c>
      <c r="AB59" s="3" t="str">
        <f t="shared" si="26"/>
        <v/>
      </c>
      <c r="AC59" s="3" t="str">
        <f t="shared" si="27"/>
        <v/>
      </c>
      <c r="AD59" s="3" t="str">
        <f t="shared" si="28"/>
        <v/>
      </c>
      <c r="AE59" s="3" t="str">
        <f t="shared" si="29"/>
        <v/>
      </c>
      <c r="AF59" s="3" t="str">
        <f t="shared" si="30"/>
        <v/>
      </c>
      <c r="AG59" s="7" t="str">
        <f t="shared" si="31"/>
        <v/>
      </c>
      <c r="AH59" s="7" t="str">
        <f t="shared" si="32"/>
        <v/>
      </c>
      <c r="AI59" s="7" t="str">
        <f t="shared" si="33"/>
        <v/>
      </c>
      <c r="AJ59" s="7" t="str">
        <f t="shared" si="34"/>
        <v/>
      </c>
      <c r="AK59" s="7" t="str">
        <f t="shared" si="35"/>
        <v/>
      </c>
      <c r="AL59" s="7" t="str">
        <f t="shared" si="36"/>
        <v/>
      </c>
      <c r="AM59" s="7" t="str">
        <f t="shared" si="37"/>
        <v/>
      </c>
      <c r="AN59" s="7" t="str">
        <f t="shared" si="38"/>
        <v/>
      </c>
      <c r="AO59" s="7" t="str">
        <f t="shared" si="39"/>
        <v/>
      </c>
      <c r="AP59" s="7" t="str">
        <f t="shared" si="40"/>
        <v/>
      </c>
      <c r="AQ59" s="8" t="str">
        <f t="shared" si="41"/>
        <v/>
      </c>
      <c r="AR59" s="6" t="str">
        <f t="shared" si="42"/>
        <v/>
      </c>
      <c r="AS59" t="str">
        <f t="shared" si="43"/>
        <v>adiós</v>
      </c>
      <c r="AT59" t="str">
        <f t="shared" si="44"/>
        <v/>
      </c>
      <c r="AU59" s="9" t="str">
        <f t="shared" si="45"/>
        <v/>
      </c>
      <c r="AV59" s="10" t="str">
        <f t="shared" si="46"/>
        <v/>
      </c>
      <c r="AW59" s="10" t="str">
        <f t="shared" si="47"/>
        <v/>
      </c>
      <c r="AX59" s="10" t="str">
        <f t="shared" si="48"/>
        <v/>
      </c>
      <c r="AY59" s="10" t="str">
        <f t="shared" si="49"/>
        <v/>
      </c>
      <c r="AZ59" s="11" t="str">
        <f t="shared" si="50"/>
        <v/>
      </c>
      <c r="BA59" s="11" t="str">
        <f t="shared" si="51"/>
        <v/>
      </c>
      <c r="BB59" s="11" t="str">
        <f t="shared" si="52"/>
        <v/>
      </c>
      <c r="BC59" s="11" t="str">
        <f t="shared" si="53"/>
        <v/>
      </c>
      <c r="BD59" s="11" t="str">
        <f t="shared" si="54"/>
        <v/>
      </c>
    </row>
    <row r="60" spans="1:56" ht="12.75" customHeight="1" thickBot="1" x14ac:dyDescent="0.3">
      <c r="A60" s="13">
        <v>41</v>
      </c>
      <c r="B60" s="26"/>
      <c r="C60" s="26"/>
      <c r="D60" s="41"/>
      <c r="E60" s="43"/>
      <c r="F60" s="40"/>
      <c r="G60" s="40"/>
      <c r="H60" s="40"/>
      <c r="I60" s="40"/>
      <c r="J60" s="40"/>
      <c r="K60" s="40"/>
      <c r="L60" s="40"/>
      <c r="M60" s="40"/>
      <c r="N60" s="45"/>
      <c r="O60" s="88"/>
      <c r="P60" s="89"/>
      <c r="Q60" s="83" t="str">
        <f t="shared" si="19"/>
        <v/>
      </c>
      <c r="R60" s="77" t="str">
        <f t="shared" si="20"/>
        <v/>
      </c>
      <c r="S60" s="47" t="str">
        <f t="shared" si="55"/>
        <v/>
      </c>
      <c r="W60" s="3" t="str">
        <f t="shared" si="21"/>
        <v/>
      </c>
      <c r="X60" s="3" t="str">
        <f t="shared" si="22"/>
        <v/>
      </c>
      <c r="Y60" s="3" t="str">
        <f t="shared" si="23"/>
        <v/>
      </c>
      <c r="Z60" s="3" t="str">
        <f t="shared" si="24"/>
        <v/>
      </c>
      <c r="AA60" s="3" t="str">
        <f t="shared" si="25"/>
        <v/>
      </c>
      <c r="AB60" s="3" t="str">
        <f t="shared" si="26"/>
        <v/>
      </c>
      <c r="AC60" s="3" t="str">
        <f t="shared" si="27"/>
        <v/>
      </c>
      <c r="AD60" s="3" t="str">
        <f t="shared" si="28"/>
        <v/>
      </c>
      <c r="AE60" s="3" t="str">
        <f t="shared" si="29"/>
        <v/>
      </c>
      <c r="AF60" s="3" t="str">
        <f t="shared" si="30"/>
        <v/>
      </c>
      <c r="AG60" s="7" t="str">
        <f t="shared" si="31"/>
        <v/>
      </c>
      <c r="AH60" s="7" t="str">
        <f t="shared" si="32"/>
        <v/>
      </c>
      <c r="AI60" s="7" t="str">
        <f t="shared" si="33"/>
        <v/>
      </c>
      <c r="AJ60" s="7" t="str">
        <f t="shared" si="34"/>
        <v/>
      </c>
      <c r="AK60" s="7" t="str">
        <f t="shared" si="35"/>
        <v/>
      </c>
      <c r="AL60" s="7" t="str">
        <f t="shared" si="36"/>
        <v/>
      </c>
      <c r="AM60" s="7" t="str">
        <f t="shared" si="37"/>
        <v/>
      </c>
      <c r="AN60" s="7" t="str">
        <f t="shared" si="38"/>
        <v/>
      </c>
      <c r="AO60" s="7" t="str">
        <f t="shared" si="39"/>
        <v/>
      </c>
      <c r="AP60" s="7" t="str">
        <f t="shared" si="40"/>
        <v/>
      </c>
      <c r="AQ60" s="8" t="str">
        <f t="shared" si="41"/>
        <v/>
      </c>
      <c r="AR60" s="6" t="str">
        <f t="shared" si="42"/>
        <v/>
      </c>
      <c r="AS60" t="str">
        <f t="shared" si="43"/>
        <v>adiós</v>
      </c>
      <c r="AT60" t="str">
        <f t="shared" si="44"/>
        <v/>
      </c>
      <c r="AU60" s="9" t="str">
        <f t="shared" si="45"/>
        <v/>
      </c>
      <c r="AV60" s="10" t="str">
        <f t="shared" si="46"/>
        <v/>
      </c>
      <c r="AW60" s="10" t="str">
        <f t="shared" si="47"/>
        <v/>
      </c>
      <c r="AX60" s="10" t="str">
        <f t="shared" si="48"/>
        <v/>
      </c>
      <c r="AY60" s="10" t="str">
        <f t="shared" si="49"/>
        <v/>
      </c>
      <c r="AZ60" s="11" t="str">
        <f t="shared" si="50"/>
        <v/>
      </c>
      <c r="BA60" s="11" t="str">
        <f t="shared" si="51"/>
        <v/>
      </c>
      <c r="BB60" s="11" t="str">
        <f t="shared" si="52"/>
        <v/>
      </c>
      <c r="BC60" s="11" t="str">
        <f t="shared" si="53"/>
        <v/>
      </c>
      <c r="BD60" s="11" t="str">
        <f t="shared" si="54"/>
        <v/>
      </c>
    </row>
    <row r="61" spans="1:56" ht="12.75" customHeight="1" thickBot="1" x14ac:dyDescent="0.3">
      <c r="A61" s="13">
        <v>42</v>
      </c>
      <c r="B61" s="26"/>
      <c r="C61" s="26"/>
      <c r="D61" s="41"/>
      <c r="E61" s="43"/>
      <c r="F61" s="40"/>
      <c r="G61" s="40"/>
      <c r="H61" s="40"/>
      <c r="I61" s="40"/>
      <c r="J61" s="40"/>
      <c r="K61" s="40"/>
      <c r="L61" s="40"/>
      <c r="M61" s="40"/>
      <c r="N61" s="45"/>
      <c r="O61" s="88"/>
      <c r="P61" s="89"/>
      <c r="Q61" s="83" t="str">
        <f t="shared" si="19"/>
        <v/>
      </c>
      <c r="R61" s="77" t="str">
        <f t="shared" si="20"/>
        <v/>
      </c>
      <c r="S61" s="47" t="str">
        <f t="shared" si="55"/>
        <v/>
      </c>
      <c r="W61" s="3" t="str">
        <f t="shared" si="21"/>
        <v/>
      </c>
      <c r="X61" s="3" t="str">
        <f t="shared" si="22"/>
        <v/>
      </c>
      <c r="Y61" s="3" t="str">
        <f t="shared" si="23"/>
        <v/>
      </c>
      <c r="Z61" s="3" t="str">
        <f t="shared" si="24"/>
        <v/>
      </c>
      <c r="AA61" s="3" t="str">
        <f t="shared" si="25"/>
        <v/>
      </c>
      <c r="AB61" s="3" t="str">
        <f t="shared" si="26"/>
        <v/>
      </c>
      <c r="AC61" s="3" t="str">
        <f t="shared" si="27"/>
        <v/>
      </c>
      <c r="AD61" s="3" t="str">
        <f t="shared" si="28"/>
        <v/>
      </c>
      <c r="AE61" s="3" t="str">
        <f t="shared" si="29"/>
        <v/>
      </c>
      <c r="AF61" s="3" t="str">
        <f t="shared" si="30"/>
        <v/>
      </c>
      <c r="AG61" s="7" t="str">
        <f t="shared" si="31"/>
        <v/>
      </c>
      <c r="AH61" s="7" t="str">
        <f t="shared" si="32"/>
        <v/>
      </c>
      <c r="AI61" s="7" t="str">
        <f t="shared" si="33"/>
        <v/>
      </c>
      <c r="AJ61" s="7" t="str">
        <f t="shared" si="34"/>
        <v/>
      </c>
      <c r="AK61" s="7" t="str">
        <f t="shared" si="35"/>
        <v/>
      </c>
      <c r="AL61" s="7" t="str">
        <f t="shared" si="36"/>
        <v/>
      </c>
      <c r="AM61" s="7" t="str">
        <f t="shared" si="37"/>
        <v/>
      </c>
      <c r="AN61" s="7" t="str">
        <f t="shared" si="38"/>
        <v/>
      </c>
      <c r="AO61" s="7" t="str">
        <f t="shared" si="39"/>
        <v/>
      </c>
      <c r="AP61" s="7" t="str">
        <f t="shared" si="40"/>
        <v/>
      </c>
      <c r="AQ61" s="8" t="str">
        <f t="shared" si="41"/>
        <v/>
      </c>
      <c r="AR61" s="6" t="str">
        <f t="shared" si="42"/>
        <v/>
      </c>
      <c r="AS61" t="str">
        <f t="shared" si="43"/>
        <v>adiós</v>
      </c>
      <c r="AT61" t="str">
        <f t="shared" si="44"/>
        <v/>
      </c>
      <c r="AU61" s="9" t="str">
        <f t="shared" si="45"/>
        <v/>
      </c>
      <c r="AV61" s="10" t="str">
        <f t="shared" si="46"/>
        <v/>
      </c>
      <c r="AW61" s="10" t="str">
        <f t="shared" si="47"/>
        <v/>
      </c>
      <c r="AX61" s="10" t="str">
        <f t="shared" si="48"/>
        <v/>
      </c>
      <c r="AY61" s="10" t="str">
        <f t="shared" si="49"/>
        <v/>
      </c>
      <c r="AZ61" s="11" t="str">
        <f t="shared" si="50"/>
        <v/>
      </c>
      <c r="BA61" s="11" t="str">
        <f t="shared" si="51"/>
        <v/>
      </c>
      <c r="BB61" s="11" t="str">
        <f t="shared" si="52"/>
        <v/>
      </c>
      <c r="BC61" s="11" t="str">
        <f t="shared" si="53"/>
        <v/>
      </c>
      <c r="BD61" s="11" t="str">
        <f t="shared" si="54"/>
        <v/>
      </c>
    </row>
    <row r="62" spans="1:56" ht="12.75" customHeight="1" thickBot="1" x14ac:dyDescent="0.3">
      <c r="A62" s="13">
        <v>43</v>
      </c>
      <c r="B62" s="26"/>
      <c r="C62" s="26"/>
      <c r="D62" s="41"/>
      <c r="E62" s="43"/>
      <c r="F62" s="40"/>
      <c r="G62" s="40"/>
      <c r="H62" s="40"/>
      <c r="I62" s="40"/>
      <c r="J62" s="40"/>
      <c r="K62" s="40"/>
      <c r="L62" s="40"/>
      <c r="M62" s="40"/>
      <c r="N62" s="45"/>
      <c r="O62" s="88"/>
      <c r="P62" s="89"/>
      <c r="Q62" s="83" t="str">
        <f t="shared" si="19"/>
        <v/>
      </c>
      <c r="R62" s="77" t="str">
        <f t="shared" si="20"/>
        <v/>
      </c>
      <c r="S62" s="47" t="str">
        <f t="shared" si="55"/>
        <v/>
      </c>
      <c r="W62" s="3" t="str">
        <f t="shared" si="21"/>
        <v/>
      </c>
      <c r="X62" s="3" t="str">
        <f t="shared" si="22"/>
        <v/>
      </c>
      <c r="Y62" s="3" t="str">
        <f t="shared" si="23"/>
        <v/>
      </c>
      <c r="Z62" s="3" t="str">
        <f t="shared" si="24"/>
        <v/>
      </c>
      <c r="AA62" s="3" t="str">
        <f t="shared" si="25"/>
        <v/>
      </c>
      <c r="AB62" s="3" t="str">
        <f t="shared" si="26"/>
        <v/>
      </c>
      <c r="AC62" s="3" t="str">
        <f t="shared" si="27"/>
        <v/>
      </c>
      <c r="AD62" s="3" t="str">
        <f t="shared" si="28"/>
        <v/>
      </c>
      <c r="AE62" s="3" t="str">
        <f t="shared" si="29"/>
        <v/>
      </c>
      <c r="AF62" s="3" t="str">
        <f t="shared" si="30"/>
        <v/>
      </c>
      <c r="AG62" s="7" t="str">
        <f t="shared" si="31"/>
        <v/>
      </c>
      <c r="AH62" s="7" t="str">
        <f t="shared" si="32"/>
        <v/>
      </c>
      <c r="AI62" s="7" t="str">
        <f t="shared" si="33"/>
        <v/>
      </c>
      <c r="AJ62" s="7" t="str">
        <f t="shared" si="34"/>
        <v/>
      </c>
      <c r="AK62" s="7" t="str">
        <f t="shared" si="35"/>
        <v/>
      </c>
      <c r="AL62" s="7" t="str">
        <f t="shared" si="36"/>
        <v/>
      </c>
      <c r="AM62" s="7" t="str">
        <f t="shared" si="37"/>
        <v/>
      </c>
      <c r="AN62" s="7" t="str">
        <f t="shared" si="38"/>
        <v/>
      </c>
      <c r="AO62" s="7" t="str">
        <f t="shared" si="39"/>
        <v/>
      </c>
      <c r="AP62" s="7" t="str">
        <f t="shared" si="40"/>
        <v/>
      </c>
      <c r="AQ62" s="8" t="str">
        <f t="shared" si="41"/>
        <v/>
      </c>
      <c r="AR62" s="6" t="str">
        <f t="shared" si="42"/>
        <v/>
      </c>
      <c r="AS62" t="str">
        <f t="shared" si="43"/>
        <v>adiós</v>
      </c>
      <c r="AT62" t="str">
        <f t="shared" si="44"/>
        <v/>
      </c>
      <c r="AU62" s="9" t="str">
        <f t="shared" si="45"/>
        <v/>
      </c>
      <c r="AV62" s="10" t="str">
        <f t="shared" si="46"/>
        <v/>
      </c>
      <c r="AW62" s="10" t="str">
        <f t="shared" si="47"/>
        <v/>
      </c>
      <c r="AX62" s="10" t="str">
        <f t="shared" si="48"/>
        <v/>
      </c>
      <c r="AY62" s="10" t="str">
        <f t="shared" si="49"/>
        <v/>
      </c>
      <c r="AZ62" s="11" t="str">
        <f t="shared" si="50"/>
        <v/>
      </c>
      <c r="BA62" s="11" t="str">
        <f t="shared" si="51"/>
        <v/>
      </c>
      <c r="BB62" s="11" t="str">
        <f t="shared" si="52"/>
        <v/>
      </c>
      <c r="BC62" s="11" t="str">
        <f t="shared" si="53"/>
        <v/>
      </c>
      <c r="BD62" s="11" t="str">
        <f t="shared" si="54"/>
        <v/>
      </c>
    </row>
    <row r="63" spans="1:56" ht="12.75" customHeight="1" thickBot="1" x14ac:dyDescent="0.3">
      <c r="A63" s="13">
        <v>44</v>
      </c>
      <c r="B63" s="26"/>
      <c r="C63" s="26"/>
      <c r="D63" s="41"/>
      <c r="E63" s="43"/>
      <c r="F63" s="40"/>
      <c r="G63" s="40"/>
      <c r="H63" s="40"/>
      <c r="I63" s="40"/>
      <c r="J63" s="40"/>
      <c r="K63" s="40"/>
      <c r="L63" s="40"/>
      <c r="M63" s="40"/>
      <c r="N63" s="45"/>
      <c r="O63" s="88"/>
      <c r="P63" s="89"/>
      <c r="Q63" s="83" t="str">
        <f t="shared" si="19"/>
        <v/>
      </c>
      <c r="R63" s="77" t="str">
        <f t="shared" si="20"/>
        <v/>
      </c>
      <c r="S63" s="47" t="str">
        <f t="shared" si="55"/>
        <v/>
      </c>
      <c r="W63" s="3" t="str">
        <f t="shared" si="21"/>
        <v/>
      </c>
      <c r="X63" s="3" t="str">
        <f t="shared" si="22"/>
        <v/>
      </c>
      <c r="Y63" s="3" t="str">
        <f t="shared" si="23"/>
        <v/>
      </c>
      <c r="Z63" s="3" t="str">
        <f t="shared" si="24"/>
        <v/>
      </c>
      <c r="AA63" s="3" t="str">
        <f t="shared" si="25"/>
        <v/>
      </c>
      <c r="AB63" s="3" t="str">
        <f t="shared" si="26"/>
        <v/>
      </c>
      <c r="AC63" s="3" t="str">
        <f t="shared" si="27"/>
        <v/>
      </c>
      <c r="AD63" s="3" t="str">
        <f t="shared" si="28"/>
        <v/>
      </c>
      <c r="AE63" s="3" t="str">
        <f t="shared" si="29"/>
        <v/>
      </c>
      <c r="AF63" s="3" t="str">
        <f t="shared" si="30"/>
        <v/>
      </c>
      <c r="AG63" s="7" t="str">
        <f t="shared" si="31"/>
        <v/>
      </c>
      <c r="AH63" s="7" t="str">
        <f t="shared" si="32"/>
        <v/>
      </c>
      <c r="AI63" s="7" t="str">
        <f t="shared" si="33"/>
        <v/>
      </c>
      <c r="AJ63" s="7" t="str">
        <f t="shared" si="34"/>
        <v/>
      </c>
      <c r="AK63" s="7" t="str">
        <f t="shared" si="35"/>
        <v/>
      </c>
      <c r="AL63" s="7" t="str">
        <f t="shared" si="36"/>
        <v/>
      </c>
      <c r="AM63" s="7" t="str">
        <f t="shared" si="37"/>
        <v/>
      </c>
      <c r="AN63" s="7" t="str">
        <f t="shared" si="38"/>
        <v/>
      </c>
      <c r="AO63" s="7" t="str">
        <f t="shared" si="39"/>
        <v/>
      </c>
      <c r="AP63" s="7" t="str">
        <f t="shared" si="40"/>
        <v/>
      </c>
      <c r="AQ63" s="8" t="str">
        <f t="shared" si="41"/>
        <v/>
      </c>
      <c r="AR63" s="6" t="str">
        <f t="shared" si="42"/>
        <v/>
      </c>
      <c r="AS63" t="str">
        <f t="shared" si="43"/>
        <v>adiós</v>
      </c>
      <c r="AT63" t="str">
        <f t="shared" si="44"/>
        <v/>
      </c>
      <c r="AU63" s="9" t="str">
        <f t="shared" si="45"/>
        <v/>
      </c>
      <c r="AV63" s="10" t="str">
        <f t="shared" si="46"/>
        <v/>
      </c>
      <c r="AW63" s="10" t="str">
        <f t="shared" si="47"/>
        <v/>
      </c>
      <c r="AX63" s="10" t="str">
        <f t="shared" si="48"/>
        <v/>
      </c>
      <c r="AY63" s="10" t="str">
        <f t="shared" si="49"/>
        <v/>
      </c>
      <c r="AZ63" s="11" t="str">
        <f t="shared" si="50"/>
        <v/>
      </c>
      <c r="BA63" s="11" t="str">
        <f t="shared" si="51"/>
        <v/>
      </c>
      <c r="BB63" s="11" t="str">
        <f t="shared" si="52"/>
        <v/>
      </c>
      <c r="BC63" s="11" t="str">
        <f t="shared" si="53"/>
        <v/>
      </c>
      <c r="BD63" s="11" t="str">
        <f t="shared" si="54"/>
        <v/>
      </c>
    </row>
    <row r="64" spans="1:56" ht="12.75" customHeight="1" thickBot="1" x14ac:dyDescent="0.3">
      <c r="A64" s="13">
        <v>45</v>
      </c>
      <c r="B64" s="26"/>
      <c r="C64" s="26"/>
      <c r="D64" s="41"/>
      <c r="E64" s="43"/>
      <c r="F64" s="40"/>
      <c r="G64" s="40"/>
      <c r="H64" s="40"/>
      <c r="I64" s="40"/>
      <c r="J64" s="40"/>
      <c r="K64" s="40"/>
      <c r="L64" s="40"/>
      <c r="M64" s="40"/>
      <c r="N64" s="45"/>
      <c r="O64" s="88"/>
      <c r="P64" s="89"/>
      <c r="Q64" s="83" t="str">
        <f t="shared" si="19"/>
        <v/>
      </c>
      <c r="R64" s="77" t="str">
        <f t="shared" si="20"/>
        <v/>
      </c>
      <c r="S64" s="47" t="str">
        <f t="shared" si="55"/>
        <v/>
      </c>
      <c r="W64" s="3" t="str">
        <f t="shared" si="21"/>
        <v/>
      </c>
      <c r="X64" s="3" t="str">
        <f t="shared" si="22"/>
        <v/>
      </c>
      <c r="Y64" s="3" t="str">
        <f t="shared" si="23"/>
        <v/>
      </c>
      <c r="Z64" s="3" t="str">
        <f t="shared" si="24"/>
        <v/>
      </c>
      <c r="AA64" s="3" t="str">
        <f t="shared" si="25"/>
        <v/>
      </c>
      <c r="AB64" s="3" t="str">
        <f t="shared" si="26"/>
        <v/>
      </c>
      <c r="AC64" s="3" t="str">
        <f t="shared" si="27"/>
        <v/>
      </c>
      <c r="AD64" s="3" t="str">
        <f t="shared" si="28"/>
        <v/>
      </c>
      <c r="AE64" s="3" t="str">
        <f t="shared" si="29"/>
        <v/>
      </c>
      <c r="AF64" s="3" t="str">
        <f t="shared" si="30"/>
        <v/>
      </c>
      <c r="AG64" s="7" t="str">
        <f t="shared" si="31"/>
        <v/>
      </c>
      <c r="AH64" s="7" t="str">
        <f t="shared" si="32"/>
        <v/>
      </c>
      <c r="AI64" s="7" t="str">
        <f t="shared" si="33"/>
        <v/>
      </c>
      <c r="AJ64" s="7" t="str">
        <f t="shared" si="34"/>
        <v/>
      </c>
      <c r="AK64" s="7" t="str">
        <f t="shared" si="35"/>
        <v/>
      </c>
      <c r="AL64" s="7" t="str">
        <f t="shared" si="36"/>
        <v/>
      </c>
      <c r="AM64" s="7" t="str">
        <f t="shared" si="37"/>
        <v/>
      </c>
      <c r="AN64" s="7" t="str">
        <f t="shared" si="38"/>
        <v/>
      </c>
      <c r="AO64" s="7" t="str">
        <f t="shared" si="39"/>
        <v/>
      </c>
      <c r="AP64" s="7" t="str">
        <f t="shared" si="40"/>
        <v/>
      </c>
      <c r="AQ64" s="8" t="str">
        <f t="shared" si="41"/>
        <v/>
      </c>
      <c r="AR64" s="6" t="str">
        <f t="shared" si="42"/>
        <v/>
      </c>
      <c r="AS64" t="str">
        <f t="shared" si="43"/>
        <v>adiós</v>
      </c>
      <c r="AT64" t="str">
        <f t="shared" si="44"/>
        <v/>
      </c>
      <c r="AU64" s="9" t="str">
        <f t="shared" si="45"/>
        <v/>
      </c>
      <c r="AV64" s="10" t="str">
        <f t="shared" si="46"/>
        <v/>
      </c>
      <c r="AW64" s="10" t="str">
        <f t="shared" si="47"/>
        <v/>
      </c>
      <c r="AX64" s="10" t="str">
        <f t="shared" si="48"/>
        <v/>
      </c>
      <c r="AY64" s="10" t="str">
        <f t="shared" si="49"/>
        <v/>
      </c>
      <c r="AZ64" s="11" t="str">
        <f t="shared" si="50"/>
        <v/>
      </c>
      <c r="BA64" s="11" t="str">
        <f t="shared" si="51"/>
        <v/>
      </c>
      <c r="BB64" s="11" t="str">
        <f t="shared" si="52"/>
        <v/>
      </c>
      <c r="BC64" s="11" t="str">
        <f t="shared" si="53"/>
        <v/>
      </c>
      <c r="BD64" s="11" t="str">
        <f t="shared" si="54"/>
        <v/>
      </c>
    </row>
    <row r="65" spans="1:56" ht="12.75" customHeight="1" thickBot="1" x14ac:dyDescent="0.3">
      <c r="A65" s="13">
        <v>46</v>
      </c>
      <c r="B65" s="26"/>
      <c r="C65" s="26"/>
      <c r="D65" s="41"/>
      <c r="E65" s="43"/>
      <c r="F65" s="40"/>
      <c r="G65" s="40"/>
      <c r="H65" s="40"/>
      <c r="I65" s="40"/>
      <c r="J65" s="40"/>
      <c r="K65" s="40"/>
      <c r="L65" s="40"/>
      <c r="M65" s="40"/>
      <c r="N65" s="45"/>
      <c r="O65" s="88"/>
      <c r="P65" s="89"/>
      <c r="Q65" s="83" t="str">
        <f t="shared" si="19"/>
        <v/>
      </c>
      <c r="R65" s="77" t="str">
        <f t="shared" si="20"/>
        <v/>
      </c>
      <c r="S65" s="47" t="str">
        <f t="shared" si="55"/>
        <v/>
      </c>
      <c r="W65" s="3" t="str">
        <f t="shared" si="21"/>
        <v/>
      </c>
      <c r="X65" s="3" t="str">
        <f t="shared" si="22"/>
        <v/>
      </c>
      <c r="Y65" s="3" t="str">
        <f t="shared" si="23"/>
        <v/>
      </c>
      <c r="Z65" s="3" t="str">
        <f t="shared" si="24"/>
        <v/>
      </c>
      <c r="AA65" s="3" t="str">
        <f t="shared" si="25"/>
        <v/>
      </c>
      <c r="AB65" s="3" t="str">
        <f t="shared" si="26"/>
        <v/>
      </c>
      <c r="AC65" s="3" t="str">
        <f t="shared" si="27"/>
        <v/>
      </c>
      <c r="AD65" s="3" t="str">
        <f t="shared" si="28"/>
        <v/>
      </c>
      <c r="AE65" s="3" t="str">
        <f t="shared" si="29"/>
        <v/>
      </c>
      <c r="AF65" s="3" t="str">
        <f t="shared" si="30"/>
        <v/>
      </c>
      <c r="AG65" s="7" t="str">
        <f t="shared" si="31"/>
        <v/>
      </c>
      <c r="AH65" s="7" t="str">
        <f t="shared" si="32"/>
        <v/>
      </c>
      <c r="AI65" s="7" t="str">
        <f t="shared" si="33"/>
        <v/>
      </c>
      <c r="AJ65" s="7" t="str">
        <f t="shared" si="34"/>
        <v/>
      </c>
      <c r="AK65" s="7" t="str">
        <f t="shared" si="35"/>
        <v/>
      </c>
      <c r="AL65" s="7" t="str">
        <f t="shared" si="36"/>
        <v/>
      </c>
      <c r="AM65" s="7" t="str">
        <f t="shared" si="37"/>
        <v/>
      </c>
      <c r="AN65" s="7" t="str">
        <f t="shared" si="38"/>
        <v/>
      </c>
      <c r="AO65" s="7" t="str">
        <f t="shared" si="39"/>
        <v/>
      </c>
      <c r="AP65" s="7" t="str">
        <f t="shared" si="40"/>
        <v/>
      </c>
      <c r="AQ65" s="8" t="str">
        <f t="shared" si="41"/>
        <v/>
      </c>
      <c r="AR65" s="6" t="str">
        <f t="shared" si="42"/>
        <v/>
      </c>
      <c r="AS65" t="str">
        <f t="shared" si="43"/>
        <v>adiós</v>
      </c>
      <c r="AT65" t="str">
        <f t="shared" si="44"/>
        <v/>
      </c>
      <c r="AU65" s="9" t="str">
        <f t="shared" si="45"/>
        <v/>
      </c>
      <c r="AV65" s="10" t="str">
        <f t="shared" si="46"/>
        <v/>
      </c>
      <c r="AW65" s="10" t="str">
        <f t="shared" si="47"/>
        <v/>
      </c>
      <c r="AX65" s="10" t="str">
        <f t="shared" si="48"/>
        <v/>
      </c>
      <c r="AY65" s="10" t="str">
        <f t="shared" si="49"/>
        <v/>
      </c>
      <c r="AZ65" s="11" t="str">
        <f t="shared" si="50"/>
        <v/>
      </c>
      <c r="BA65" s="11" t="str">
        <f t="shared" si="51"/>
        <v/>
      </c>
      <c r="BB65" s="11" t="str">
        <f t="shared" si="52"/>
        <v/>
      </c>
      <c r="BC65" s="11" t="str">
        <f t="shared" si="53"/>
        <v/>
      </c>
      <c r="BD65" s="11" t="str">
        <f t="shared" si="54"/>
        <v/>
      </c>
    </row>
    <row r="66" spans="1:56" ht="12.75" customHeight="1" thickBot="1" x14ac:dyDescent="0.3">
      <c r="A66" s="13">
        <v>47</v>
      </c>
      <c r="B66" s="26"/>
      <c r="C66" s="26"/>
      <c r="D66" s="41"/>
      <c r="E66" s="43"/>
      <c r="F66" s="40"/>
      <c r="G66" s="40"/>
      <c r="H66" s="40"/>
      <c r="I66" s="40"/>
      <c r="J66" s="40"/>
      <c r="K66" s="40"/>
      <c r="L66" s="40"/>
      <c r="M66" s="40"/>
      <c r="N66" s="45"/>
      <c r="O66" s="88"/>
      <c r="P66" s="89"/>
      <c r="Q66" s="83" t="str">
        <f t="shared" si="19"/>
        <v/>
      </c>
      <c r="R66" s="77" t="str">
        <f t="shared" si="20"/>
        <v/>
      </c>
      <c r="S66" s="47" t="str">
        <f t="shared" si="55"/>
        <v/>
      </c>
      <c r="W66" s="3" t="str">
        <f t="shared" si="21"/>
        <v/>
      </c>
      <c r="X66" s="3" t="str">
        <f t="shared" si="22"/>
        <v/>
      </c>
      <c r="Y66" s="3" t="str">
        <f t="shared" si="23"/>
        <v/>
      </c>
      <c r="Z66" s="3" t="str">
        <f t="shared" si="24"/>
        <v/>
      </c>
      <c r="AA66" s="3" t="str">
        <f t="shared" si="25"/>
        <v/>
      </c>
      <c r="AB66" s="3" t="str">
        <f t="shared" si="26"/>
        <v/>
      </c>
      <c r="AC66" s="3" t="str">
        <f t="shared" si="27"/>
        <v/>
      </c>
      <c r="AD66" s="3" t="str">
        <f t="shared" si="28"/>
        <v/>
      </c>
      <c r="AE66" s="3" t="str">
        <f t="shared" si="29"/>
        <v/>
      </c>
      <c r="AF66" s="3" t="str">
        <f t="shared" si="30"/>
        <v/>
      </c>
      <c r="AG66" s="7" t="str">
        <f t="shared" si="31"/>
        <v/>
      </c>
      <c r="AH66" s="7" t="str">
        <f t="shared" si="32"/>
        <v/>
      </c>
      <c r="AI66" s="7" t="str">
        <f t="shared" si="33"/>
        <v/>
      </c>
      <c r="AJ66" s="7" t="str">
        <f t="shared" si="34"/>
        <v/>
      </c>
      <c r="AK66" s="7" t="str">
        <f t="shared" si="35"/>
        <v/>
      </c>
      <c r="AL66" s="7" t="str">
        <f t="shared" si="36"/>
        <v/>
      </c>
      <c r="AM66" s="7" t="str">
        <f t="shared" si="37"/>
        <v/>
      </c>
      <c r="AN66" s="7" t="str">
        <f t="shared" si="38"/>
        <v/>
      </c>
      <c r="AO66" s="7" t="str">
        <f t="shared" si="39"/>
        <v/>
      </c>
      <c r="AP66" s="7" t="str">
        <f t="shared" si="40"/>
        <v/>
      </c>
      <c r="AQ66" s="8" t="str">
        <f t="shared" si="41"/>
        <v/>
      </c>
      <c r="AR66" s="6" t="str">
        <f t="shared" si="42"/>
        <v/>
      </c>
      <c r="AS66" t="str">
        <f t="shared" si="43"/>
        <v>adiós</v>
      </c>
      <c r="AT66" t="str">
        <f t="shared" si="44"/>
        <v/>
      </c>
      <c r="AU66" s="9" t="str">
        <f t="shared" si="45"/>
        <v/>
      </c>
      <c r="AV66" s="10" t="str">
        <f t="shared" si="46"/>
        <v/>
      </c>
      <c r="AW66" s="10" t="str">
        <f t="shared" si="47"/>
        <v/>
      </c>
      <c r="AX66" s="10" t="str">
        <f t="shared" si="48"/>
        <v/>
      </c>
      <c r="AY66" s="10" t="str">
        <f t="shared" si="49"/>
        <v/>
      </c>
      <c r="AZ66" s="11" t="str">
        <f t="shared" si="50"/>
        <v/>
      </c>
      <c r="BA66" s="11" t="str">
        <f t="shared" si="51"/>
        <v/>
      </c>
      <c r="BB66" s="11" t="str">
        <f t="shared" si="52"/>
        <v/>
      </c>
      <c r="BC66" s="11" t="str">
        <f t="shared" si="53"/>
        <v/>
      </c>
      <c r="BD66" s="11" t="str">
        <f t="shared" si="54"/>
        <v/>
      </c>
    </row>
    <row r="67" spans="1:56" ht="12.75" customHeight="1" thickBot="1" x14ac:dyDescent="0.3">
      <c r="A67" s="13">
        <v>48</v>
      </c>
      <c r="B67" s="26"/>
      <c r="C67" s="26"/>
      <c r="D67" s="41"/>
      <c r="E67" s="43"/>
      <c r="F67" s="40"/>
      <c r="G67" s="40"/>
      <c r="H67" s="40"/>
      <c r="I67" s="40"/>
      <c r="J67" s="40"/>
      <c r="K67" s="40"/>
      <c r="L67" s="40"/>
      <c r="M67" s="40"/>
      <c r="N67" s="45"/>
      <c r="O67" s="88"/>
      <c r="P67" s="89"/>
      <c r="Q67" s="83" t="str">
        <f t="shared" si="19"/>
        <v/>
      </c>
      <c r="R67" s="77" t="str">
        <f t="shared" si="20"/>
        <v/>
      </c>
      <c r="S67" s="47" t="str">
        <f t="shared" si="55"/>
        <v/>
      </c>
      <c r="W67" s="3" t="str">
        <f t="shared" si="21"/>
        <v/>
      </c>
      <c r="X67" s="3" t="str">
        <f t="shared" si="22"/>
        <v/>
      </c>
      <c r="Y67" s="3" t="str">
        <f t="shared" si="23"/>
        <v/>
      </c>
      <c r="Z67" s="3" t="str">
        <f t="shared" si="24"/>
        <v/>
      </c>
      <c r="AA67" s="3" t="str">
        <f t="shared" si="25"/>
        <v/>
      </c>
      <c r="AB67" s="3" t="str">
        <f t="shared" si="26"/>
        <v/>
      </c>
      <c r="AC67" s="3" t="str">
        <f t="shared" si="27"/>
        <v/>
      </c>
      <c r="AD67" s="3" t="str">
        <f t="shared" si="28"/>
        <v/>
      </c>
      <c r="AE67" s="3" t="str">
        <f t="shared" si="29"/>
        <v/>
      </c>
      <c r="AF67" s="3" t="str">
        <f t="shared" si="30"/>
        <v/>
      </c>
      <c r="AG67" s="7" t="str">
        <f t="shared" si="31"/>
        <v/>
      </c>
      <c r="AH67" s="7" t="str">
        <f t="shared" si="32"/>
        <v/>
      </c>
      <c r="AI67" s="7" t="str">
        <f t="shared" si="33"/>
        <v/>
      </c>
      <c r="AJ67" s="7" t="str">
        <f t="shared" si="34"/>
        <v/>
      </c>
      <c r="AK67" s="7" t="str">
        <f t="shared" si="35"/>
        <v/>
      </c>
      <c r="AL67" s="7" t="str">
        <f t="shared" si="36"/>
        <v/>
      </c>
      <c r="AM67" s="7" t="str">
        <f t="shared" si="37"/>
        <v/>
      </c>
      <c r="AN67" s="7" t="str">
        <f t="shared" si="38"/>
        <v/>
      </c>
      <c r="AO67" s="7" t="str">
        <f t="shared" si="39"/>
        <v/>
      </c>
      <c r="AP67" s="7" t="str">
        <f t="shared" si="40"/>
        <v/>
      </c>
      <c r="AQ67" s="8" t="str">
        <f t="shared" si="41"/>
        <v/>
      </c>
      <c r="AR67" s="6" t="str">
        <f t="shared" si="42"/>
        <v/>
      </c>
      <c r="AS67" t="str">
        <f t="shared" si="43"/>
        <v>adiós</v>
      </c>
      <c r="AT67" t="str">
        <f t="shared" si="44"/>
        <v/>
      </c>
      <c r="AU67" s="9" t="str">
        <f t="shared" si="45"/>
        <v/>
      </c>
      <c r="AV67" s="10" t="str">
        <f t="shared" si="46"/>
        <v/>
      </c>
      <c r="AW67" s="10" t="str">
        <f t="shared" si="47"/>
        <v/>
      </c>
      <c r="AX67" s="10" t="str">
        <f t="shared" si="48"/>
        <v/>
      </c>
      <c r="AY67" s="10" t="str">
        <f t="shared" si="49"/>
        <v/>
      </c>
      <c r="AZ67" s="11" t="str">
        <f t="shared" si="50"/>
        <v/>
      </c>
      <c r="BA67" s="11" t="str">
        <f t="shared" si="51"/>
        <v/>
      </c>
      <c r="BB67" s="11" t="str">
        <f t="shared" si="52"/>
        <v/>
      </c>
      <c r="BC67" s="11" t="str">
        <f t="shared" si="53"/>
        <v/>
      </c>
      <c r="BD67" s="11" t="str">
        <f t="shared" si="54"/>
        <v/>
      </c>
    </row>
    <row r="68" spans="1:56" ht="12.75" customHeight="1" thickBot="1" x14ac:dyDescent="0.3">
      <c r="A68" s="13">
        <v>49</v>
      </c>
      <c r="B68" s="26"/>
      <c r="C68" s="26"/>
      <c r="D68" s="41"/>
      <c r="E68" s="43"/>
      <c r="F68" s="40"/>
      <c r="G68" s="40"/>
      <c r="H68" s="40"/>
      <c r="I68" s="40"/>
      <c r="J68" s="40"/>
      <c r="K68" s="40"/>
      <c r="L68" s="40"/>
      <c r="M68" s="40"/>
      <c r="N68" s="45"/>
      <c r="O68" s="88"/>
      <c r="P68" s="89"/>
      <c r="Q68" s="83" t="str">
        <f t="shared" si="19"/>
        <v/>
      </c>
      <c r="R68" s="77" t="str">
        <f t="shared" si="20"/>
        <v/>
      </c>
      <c r="S68" s="47" t="str">
        <f t="shared" si="55"/>
        <v/>
      </c>
      <c r="W68" s="3" t="str">
        <f t="shared" si="21"/>
        <v/>
      </c>
      <c r="X68" s="3" t="str">
        <f t="shared" si="22"/>
        <v/>
      </c>
      <c r="Y68" s="3" t="str">
        <f t="shared" si="23"/>
        <v/>
      </c>
      <c r="Z68" s="3" t="str">
        <f t="shared" si="24"/>
        <v/>
      </c>
      <c r="AA68" s="3" t="str">
        <f t="shared" si="25"/>
        <v/>
      </c>
      <c r="AB68" s="3" t="str">
        <f t="shared" si="26"/>
        <v/>
      </c>
      <c r="AC68" s="3" t="str">
        <f t="shared" si="27"/>
        <v/>
      </c>
      <c r="AD68" s="3" t="str">
        <f t="shared" si="28"/>
        <v/>
      </c>
      <c r="AE68" s="3" t="str">
        <f t="shared" si="29"/>
        <v/>
      </c>
      <c r="AF68" s="3" t="str">
        <f t="shared" si="30"/>
        <v/>
      </c>
      <c r="AG68" s="7" t="str">
        <f t="shared" si="31"/>
        <v/>
      </c>
      <c r="AH68" s="7" t="str">
        <f t="shared" si="32"/>
        <v/>
      </c>
      <c r="AI68" s="7" t="str">
        <f t="shared" si="33"/>
        <v/>
      </c>
      <c r="AJ68" s="7" t="str">
        <f t="shared" si="34"/>
        <v/>
      </c>
      <c r="AK68" s="7" t="str">
        <f t="shared" si="35"/>
        <v/>
      </c>
      <c r="AL68" s="7" t="str">
        <f t="shared" si="36"/>
        <v/>
      </c>
      <c r="AM68" s="7" t="str">
        <f t="shared" si="37"/>
        <v/>
      </c>
      <c r="AN68" s="7" t="str">
        <f t="shared" si="38"/>
        <v/>
      </c>
      <c r="AO68" s="7" t="str">
        <f t="shared" si="39"/>
        <v/>
      </c>
      <c r="AP68" s="7" t="str">
        <f t="shared" si="40"/>
        <v/>
      </c>
      <c r="AQ68" s="8" t="str">
        <f t="shared" si="41"/>
        <v/>
      </c>
      <c r="AR68" s="6" t="str">
        <f t="shared" si="42"/>
        <v/>
      </c>
      <c r="AS68" t="str">
        <f t="shared" si="43"/>
        <v>adiós</v>
      </c>
      <c r="AT68" t="str">
        <f t="shared" si="44"/>
        <v/>
      </c>
      <c r="AU68" s="9" t="str">
        <f t="shared" si="45"/>
        <v/>
      </c>
      <c r="AV68" s="10" t="str">
        <f t="shared" si="46"/>
        <v/>
      </c>
      <c r="AW68" s="10" t="str">
        <f t="shared" si="47"/>
        <v/>
      </c>
      <c r="AX68" s="10" t="str">
        <f t="shared" si="48"/>
        <v/>
      </c>
      <c r="AY68" s="10" t="str">
        <f t="shared" si="49"/>
        <v/>
      </c>
      <c r="AZ68" s="11" t="str">
        <f t="shared" si="50"/>
        <v/>
      </c>
      <c r="BA68" s="11" t="str">
        <f t="shared" si="51"/>
        <v/>
      </c>
      <c r="BB68" s="11" t="str">
        <f t="shared" si="52"/>
        <v/>
      </c>
      <c r="BC68" s="11" t="str">
        <f t="shared" si="53"/>
        <v/>
      </c>
      <c r="BD68" s="11" t="str">
        <f t="shared" si="54"/>
        <v/>
      </c>
    </row>
    <row r="69" spans="1:56" ht="12.75" customHeight="1" thickBot="1" x14ac:dyDescent="0.3">
      <c r="A69" s="13">
        <v>50</v>
      </c>
      <c r="B69" s="26"/>
      <c r="C69" s="26"/>
      <c r="D69" s="41"/>
      <c r="E69" s="43"/>
      <c r="F69" s="40"/>
      <c r="G69" s="40"/>
      <c r="H69" s="40"/>
      <c r="I69" s="40"/>
      <c r="J69" s="40"/>
      <c r="K69" s="40"/>
      <c r="L69" s="40"/>
      <c r="M69" s="40"/>
      <c r="N69" s="45"/>
      <c r="O69" s="88"/>
      <c r="P69" s="89"/>
      <c r="Q69" s="83" t="str">
        <f t="shared" si="19"/>
        <v/>
      </c>
      <c r="R69" s="77" t="str">
        <f t="shared" si="20"/>
        <v/>
      </c>
      <c r="S69" s="47" t="str">
        <f t="shared" si="55"/>
        <v/>
      </c>
      <c r="W69" s="3" t="str">
        <f t="shared" si="21"/>
        <v/>
      </c>
      <c r="X69" s="3" t="str">
        <f t="shared" si="22"/>
        <v/>
      </c>
      <c r="Y69" s="3" t="str">
        <f t="shared" si="23"/>
        <v/>
      </c>
      <c r="Z69" s="3" t="str">
        <f t="shared" si="24"/>
        <v/>
      </c>
      <c r="AA69" s="3" t="str">
        <f t="shared" si="25"/>
        <v/>
      </c>
      <c r="AB69" s="3" t="str">
        <f t="shared" si="26"/>
        <v/>
      </c>
      <c r="AC69" s="3" t="str">
        <f t="shared" si="27"/>
        <v/>
      </c>
      <c r="AD69" s="3" t="str">
        <f t="shared" si="28"/>
        <v/>
      </c>
      <c r="AE69" s="3" t="str">
        <f t="shared" si="29"/>
        <v/>
      </c>
      <c r="AF69" s="3" t="str">
        <f t="shared" si="30"/>
        <v/>
      </c>
      <c r="AG69" s="7" t="str">
        <f t="shared" si="31"/>
        <v/>
      </c>
      <c r="AH69" s="7" t="str">
        <f t="shared" si="32"/>
        <v/>
      </c>
      <c r="AI69" s="7" t="str">
        <f t="shared" si="33"/>
        <v/>
      </c>
      <c r="AJ69" s="7" t="str">
        <f t="shared" si="34"/>
        <v/>
      </c>
      <c r="AK69" s="7" t="str">
        <f t="shared" si="35"/>
        <v/>
      </c>
      <c r="AL69" s="7" t="str">
        <f t="shared" si="36"/>
        <v/>
      </c>
      <c r="AM69" s="7" t="str">
        <f t="shared" si="37"/>
        <v/>
      </c>
      <c r="AN69" s="7" t="str">
        <f t="shared" si="38"/>
        <v/>
      </c>
      <c r="AO69" s="7" t="str">
        <f t="shared" si="39"/>
        <v/>
      </c>
      <c r="AP69" s="7" t="str">
        <f t="shared" si="40"/>
        <v/>
      </c>
      <c r="AQ69" s="8" t="str">
        <f t="shared" si="41"/>
        <v/>
      </c>
      <c r="AR69" s="6" t="str">
        <f t="shared" si="42"/>
        <v/>
      </c>
      <c r="AS69" t="str">
        <f t="shared" si="43"/>
        <v>adiós</v>
      </c>
      <c r="AT69" t="str">
        <f t="shared" si="44"/>
        <v/>
      </c>
      <c r="AU69" s="9" t="str">
        <f t="shared" si="45"/>
        <v/>
      </c>
      <c r="AV69" s="10" t="str">
        <f t="shared" si="46"/>
        <v/>
      </c>
      <c r="AW69" s="10" t="str">
        <f t="shared" si="47"/>
        <v/>
      </c>
      <c r="AX69" s="10" t="str">
        <f t="shared" si="48"/>
        <v/>
      </c>
      <c r="AY69" s="10" t="str">
        <f t="shared" si="49"/>
        <v/>
      </c>
      <c r="AZ69" s="11" t="str">
        <f t="shared" si="50"/>
        <v/>
      </c>
      <c r="BA69" s="11" t="str">
        <f t="shared" si="51"/>
        <v/>
      </c>
      <c r="BB69" s="11" t="str">
        <f t="shared" si="52"/>
        <v/>
      </c>
      <c r="BC69" s="11" t="str">
        <f t="shared" si="53"/>
        <v/>
      </c>
      <c r="BD69" s="11" t="str">
        <f t="shared" si="54"/>
        <v/>
      </c>
    </row>
    <row r="70" spans="1:56" ht="12.75" customHeight="1" thickBot="1" x14ac:dyDescent="0.3">
      <c r="A70" s="13">
        <v>51</v>
      </c>
      <c r="B70" s="26"/>
      <c r="C70" s="26"/>
      <c r="D70" s="41"/>
      <c r="E70" s="43"/>
      <c r="F70" s="40"/>
      <c r="G70" s="40"/>
      <c r="H70" s="40"/>
      <c r="I70" s="40"/>
      <c r="J70" s="40"/>
      <c r="K70" s="40"/>
      <c r="L70" s="40"/>
      <c r="M70" s="40"/>
      <c r="N70" s="45"/>
      <c r="O70" s="88"/>
      <c r="P70" s="89"/>
      <c r="Q70" s="83" t="str">
        <f t="shared" si="19"/>
        <v/>
      </c>
      <c r="R70" s="77" t="str">
        <f t="shared" si="20"/>
        <v/>
      </c>
      <c r="S70" s="47" t="str">
        <f t="shared" si="55"/>
        <v/>
      </c>
      <c r="W70" s="3" t="str">
        <f t="shared" si="21"/>
        <v/>
      </c>
      <c r="X70" s="3" t="str">
        <f t="shared" si="22"/>
        <v/>
      </c>
      <c r="Y70" s="3" t="str">
        <f t="shared" si="23"/>
        <v/>
      </c>
      <c r="Z70" s="3" t="str">
        <f t="shared" si="24"/>
        <v/>
      </c>
      <c r="AA70" s="3" t="str">
        <f t="shared" si="25"/>
        <v/>
      </c>
      <c r="AB70" s="3" t="str">
        <f t="shared" si="26"/>
        <v/>
      </c>
      <c r="AC70" s="3" t="str">
        <f t="shared" si="27"/>
        <v/>
      </c>
      <c r="AD70" s="3" t="str">
        <f t="shared" si="28"/>
        <v/>
      </c>
      <c r="AE70" s="3" t="str">
        <f t="shared" si="29"/>
        <v/>
      </c>
      <c r="AF70" s="3" t="str">
        <f t="shared" si="30"/>
        <v/>
      </c>
      <c r="AG70" s="7" t="str">
        <f t="shared" si="31"/>
        <v/>
      </c>
      <c r="AH70" s="7" t="str">
        <f t="shared" si="32"/>
        <v/>
      </c>
      <c r="AI70" s="7" t="str">
        <f t="shared" si="33"/>
        <v/>
      </c>
      <c r="AJ70" s="7" t="str">
        <f t="shared" si="34"/>
        <v/>
      </c>
      <c r="AK70" s="7" t="str">
        <f t="shared" si="35"/>
        <v/>
      </c>
      <c r="AL70" s="7" t="str">
        <f t="shared" si="36"/>
        <v/>
      </c>
      <c r="AM70" s="7" t="str">
        <f t="shared" si="37"/>
        <v/>
      </c>
      <c r="AN70" s="7" t="str">
        <f t="shared" si="38"/>
        <v/>
      </c>
      <c r="AO70" s="7" t="str">
        <f t="shared" si="39"/>
        <v/>
      </c>
      <c r="AP70" s="7" t="str">
        <f t="shared" si="40"/>
        <v/>
      </c>
      <c r="AQ70" s="8" t="str">
        <f t="shared" si="41"/>
        <v/>
      </c>
      <c r="AR70" s="6" t="str">
        <f t="shared" si="42"/>
        <v/>
      </c>
      <c r="AS70" t="str">
        <f t="shared" si="43"/>
        <v>adiós</v>
      </c>
      <c r="AT70" t="str">
        <f t="shared" si="44"/>
        <v/>
      </c>
      <c r="AU70" s="9" t="str">
        <f t="shared" si="45"/>
        <v/>
      </c>
      <c r="AV70" s="10" t="str">
        <f t="shared" si="46"/>
        <v/>
      </c>
      <c r="AW70" s="10" t="str">
        <f t="shared" si="47"/>
        <v/>
      </c>
      <c r="AX70" s="10" t="str">
        <f t="shared" si="48"/>
        <v/>
      </c>
      <c r="AY70" s="10" t="str">
        <f t="shared" si="49"/>
        <v/>
      </c>
      <c r="AZ70" s="11" t="str">
        <f t="shared" si="50"/>
        <v/>
      </c>
      <c r="BA70" s="11" t="str">
        <f t="shared" si="51"/>
        <v/>
      </c>
      <c r="BB70" s="11" t="str">
        <f t="shared" si="52"/>
        <v/>
      </c>
      <c r="BC70" s="11" t="str">
        <f t="shared" si="53"/>
        <v/>
      </c>
      <c r="BD70" s="11" t="str">
        <f t="shared" si="54"/>
        <v/>
      </c>
    </row>
    <row r="71" spans="1:56" ht="12.75" customHeight="1" thickBot="1" x14ac:dyDescent="0.3">
      <c r="A71" s="13">
        <v>52</v>
      </c>
      <c r="B71" s="26"/>
      <c r="C71" s="26"/>
      <c r="D71" s="41"/>
      <c r="E71" s="43"/>
      <c r="F71" s="40"/>
      <c r="G71" s="40"/>
      <c r="H71" s="40"/>
      <c r="I71" s="40"/>
      <c r="J71" s="40"/>
      <c r="K71" s="40"/>
      <c r="L71" s="40"/>
      <c r="M71" s="40"/>
      <c r="N71" s="45"/>
      <c r="O71" s="88"/>
      <c r="P71" s="89"/>
      <c r="Q71" s="83" t="str">
        <f t="shared" si="19"/>
        <v/>
      </c>
      <c r="R71" s="77" t="str">
        <f t="shared" si="20"/>
        <v/>
      </c>
      <c r="S71" s="47" t="str">
        <f t="shared" si="55"/>
        <v/>
      </c>
      <c r="W71" s="3" t="str">
        <f t="shared" si="21"/>
        <v/>
      </c>
      <c r="X71" s="3" t="str">
        <f t="shared" si="22"/>
        <v/>
      </c>
      <c r="Y71" s="3" t="str">
        <f t="shared" si="23"/>
        <v/>
      </c>
      <c r="Z71" s="3" t="str">
        <f t="shared" si="24"/>
        <v/>
      </c>
      <c r="AA71" s="3" t="str">
        <f t="shared" si="25"/>
        <v/>
      </c>
      <c r="AB71" s="3" t="str">
        <f t="shared" si="26"/>
        <v/>
      </c>
      <c r="AC71" s="3" t="str">
        <f t="shared" si="27"/>
        <v/>
      </c>
      <c r="AD71" s="3" t="str">
        <f t="shared" si="28"/>
        <v/>
      </c>
      <c r="AE71" s="3" t="str">
        <f t="shared" si="29"/>
        <v/>
      </c>
      <c r="AF71" s="3" t="str">
        <f t="shared" si="30"/>
        <v/>
      </c>
      <c r="AG71" s="7" t="str">
        <f t="shared" si="31"/>
        <v/>
      </c>
      <c r="AH71" s="7" t="str">
        <f t="shared" si="32"/>
        <v/>
      </c>
      <c r="AI71" s="7" t="str">
        <f t="shared" si="33"/>
        <v/>
      </c>
      <c r="AJ71" s="7" t="str">
        <f t="shared" si="34"/>
        <v/>
      </c>
      <c r="AK71" s="7" t="str">
        <f t="shared" si="35"/>
        <v/>
      </c>
      <c r="AL71" s="7" t="str">
        <f t="shared" si="36"/>
        <v/>
      </c>
      <c r="AM71" s="7" t="str">
        <f t="shared" si="37"/>
        <v/>
      </c>
      <c r="AN71" s="7" t="str">
        <f t="shared" si="38"/>
        <v/>
      </c>
      <c r="AO71" s="7" t="str">
        <f t="shared" si="39"/>
        <v/>
      </c>
      <c r="AP71" s="7" t="str">
        <f t="shared" si="40"/>
        <v/>
      </c>
      <c r="AQ71" s="8" t="str">
        <f t="shared" si="41"/>
        <v/>
      </c>
      <c r="AR71" s="6" t="str">
        <f t="shared" si="42"/>
        <v/>
      </c>
      <c r="AS71" t="str">
        <f t="shared" si="43"/>
        <v>adiós</v>
      </c>
      <c r="AT71" t="str">
        <f t="shared" si="44"/>
        <v/>
      </c>
      <c r="AU71" s="9" t="str">
        <f t="shared" si="45"/>
        <v/>
      </c>
      <c r="AV71" s="10" t="str">
        <f t="shared" si="46"/>
        <v/>
      </c>
      <c r="AW71" s="10" t="str">
        <f t="shared" si="47"/>
        <v/>
      </c>
      <c r="AX71" s="10" t="str">
        <f t="shared" si="48"/>
        <v/>
      </c>
      <c r="AY71" s="10" t="str">
        <f t="shared" si="49"/>
        <v/>
      </c>
      <c r="AZ71" s="11" t="str">
        <f t="shared" si="50"/>
        <v/>
      </c>
      <c r="BA71" s="11" t="str">
        <f t="shared" si="51"/>
        <v/>
      </c>
      <c r="BB71" s="11" t="str">
        <f t="shared" si="52"/>
        <v/>
      </c>
      <c r="BC71" s="11" t="str">
        <f t="shared" si="53"/>
        <v/>
      </c>
      <c r="BD71" s="11" t="str">
        <f t="shared" si="54"/>
        <v/>
      </c>
    </row>
    <row r="72" spans="1:56" ht="12.75" customHeight="1" thickBot="1" x14ac:dyDescent="0.3">
      <c r="A72" s="13">
        <v>53</v>
      </c>
      <c r="B72" s="26"/>
      <c r="C72" s="26"/>
      <c r="D72" s="41"/>
      <c r="E72" s="43"/>
      <c r="F72" s="40"/>
      <c r="G72" s="40"/>
      <c r="H72" s="40"/>
      <c r="I72" s="40"/>
      <c r="J72" s="40"/>
      <c r="K72" s="40"/>
      <c r="L72" s="40"/>
      <c r="M72" s="40"/>
      <c r="N72" s="45"/>
      <c r="O72" s="88"/>
      <c r="P72" s="89"/>
      <c r="Q72" s="83" t="str">
        <f t="shared" si="19"/>
        <v/>
      </c>
      <c r="R72" s="77" t="str">
        <f t="shared" si="20"/>
        <v/>
      </c>
      <c r="S72" s="47" t="str">
        <f t="shared" si="55"/>
        <v/>
      </c>
      <c r="W72" s="3" t="str">
        <f t="shared" si="21"/>
        <v/>
      </c>
      <c r="X72" s="3" t="str">
        <f t="shared" si="22"/>
        <v/>
      </c>
      <c r="Y72" s="3" t="str">
        <f t="shared" si="23"/>
        <v/>
      </c>
      <c r="Z72" s="3" t="str">
        <f t="shared" si="24"/>
        <v/>
      </c>
      <c r="AA72" s="3" t="str">
        <f t="shared" si="25"/>
        <v/>
      </c>
      <c r="AB72" s="3" t="str">
        <f t="shared" si="26"/>
        <v/>
      </c>
      <c r="AC72" s="3" t="str">
        <f t="shared" si="27"/>
        <v/>
      </c>
      <c r="AD72" s="3" t="str">
        <f t="shared" si="28"/>
        <v/>
      </c>
      <c r="AE72" s="3" t="str">
        <f t="shared" si="29"/>
        <v/>
      </c>
      <c r="AF72" s="3" t="str">
        <f t="shared" si="30"/>
        <v/>
      </c>
      <c r="AG72" s="7" t="str">
        <f t="shared" si="31"/>
        <v/>
      </c>
      <c r="AH72" s="7" t="str">
        <f t="shared" si="32"/>
        <v/>
      </c>
      <c r="AI72" s="7" t="str">
        <f t="shared" si="33"/>
        <v/>
      </c>
      <c r="AJ72" s="7" t="str">
        <f t="shared" si="34"/>
        <v/>
      </c>
      <c r="AK72" s="7" t="str">
        <f t="shared" si="35"/>
        <v/>
      </c>
      <c r="AL72" s="7" t="str">
        <f t="shared" si="36"/>
        <v/>
      </c>
      <c r="AM72" s="7" t="str">
        <f t="shared" si="37"/>
        <v/>
      </c>
      <c r="AN72" s="7" t="str">
        <f t="shared" si="38"/>
        <v/>
      </c>
      <c r="AO72" s="7" t="str">
        <f t="shared" si="39"/>
        <v/>
      </c>
      <c r="AP72" s="7" t="str">
        <f t="shared" si="40"/>
        <v/>
      </c>
      <c r="AQ72" s="8" t="str">
        <f t="shared" si="41"/>
        <v/>
      </c>
      <c r="AR72" s="6" t="str">
        <f t="shared" si="42"/>
        <v/>
      </c>
      <c r="AS72" t="str">
        <f t="shared" si="43"/>
        <v>adiós</v>
      </c>
      <c r="AT72" t="str">
        <f t="shared" si="44"/>
        <v/>
      </c>
      <c r="AU72" s="9" t="str">
        <f t="shared" si="45"/>
        <v/>
      </c>
      <c r="AV72" s="10" t="str">
        <f t="shared" si="46"/>
        <v/>
      </c>
      <c r="AW72" s="10" t="str">
        <f t="shared" si="47"/>
        <v/>
      </c>
      <c r="AX72" s="10" t="str">
        <f t="shared" si="48"/>
        <v/>
      </c>
      <c r="AY72" s="10" t="str">
        <f t="shared" si="49"/>
        <v/>
      </c>
      <c r="AZ72" s="11" t="str">
        <f t="shared" si="50"/>
        <v/>
      </c>
      <c r="BA72" s="11" t="str">
        <f t="shared" si="51"/>
        <v/>
      </c>
      <c r="BB72" s="11" t="str">
        <f t="shared" si="52"/>
        <v/>
      </c>
      <c r="BC72" s="11" t="str">
        <f t="shared" si="53"/>
        <v/>
      </c>
      <c r="BD72" s="11" t="str">
        <f t="shared" si="54"/>
        <v/>
      </c>
    </row>
    <row r="73" spans="1:56" ht="12.75" customHeight="1" thickBot="1" x14ac:dyDescent="0.3">
      <c r="A73" s="13">
        <v>54</v>
      </c>
      <c r="B73" s="26"/>
      <c r="C73" s="26"/>
      <c r="D73" s="41"/>
      <c r="E73" s="43"/>
      <c r="F73" s="40"/>
      <c r="G73" s="40"/>
      <c r="H73" s="40"/>
      <c r="I73" s="40"/>
      <c r="J73" s="40"/>
      <c r="K73" s="40"/>
      <c r="L73" s="40"/>
      <c r="M73" s="40"/>
      <c r="N73" s="45"/>
      <c r="O73" s="88"/>
      <c r="P73" s="89"/>
      <c r="Q73" s="83" t="str">
        <f t="shared" si="19"/>
        <v/>
      </c>
      <c r="R73" s="77" t="str">
        <f t="shared" si="20"/>
        <v/>
      </c>
      <c r="S73" s="47" t="str">
        <f t="shared" si="55"/>
        <v/>
      </c>
      <c r="W73" s="3" t="str">
        <f t="shared" si="21"/>
        <v/>
      </c>
      <c r="X73" s="3" t="str">
        <f t="shared" si="22"/>
        <v/>
      </c>
      <c r="Y73" s="3" t="str">
        <f t="shared" si="23"/>
        <v/>
      </c>
      <c r="Z73" s="3" t="str">
        <f t="shared" si="24"/>
        <v/>
      </c>
      <c r="AA73" s="3" t="str">
        <f t="shared" si="25"/>
        <v/>
      </c>
      <c r="AB73" s="3" t="str">
        <f t="shared" si="26"/>
        <v/>
      </c>
      <c r="AC73" s="3" t="str">
        <f t="shared" si="27"/>
        <v/>
      </c>
      <c r="AD73" s="3" t="str">
        <f t="shared" si="28"/>
        <v/>
      </c>
      <c r="AE73" s="3" t="str">
        <f t="shared" si="29"/>
        <v/>
      </c>
      <c r="AF73" s="3" t="str">
        <f t="shared" si="30"/>
        <v/>
      </c>
      <c r="AG73" s="7" t="str">
        <f t="shared" si="31"/>
        <v/>
      </c>
      <c r="AH73" s="7" t="str">
        <f t="shared" si="32"/>
        <v/>
      </c>
      <c r="AI73" s="7" t="str">
        <f t="shared" si="33"/>
        <v/>
      </c>
      <c r="AJ73" s="7" t="str">
        <f t="shared" si="34"/>
        <v/>
      </c>
      <c r="AK73" s="7" t="str">
        <f t="shared" si="35"/>
        <v/>
      </c>
      <c r="AL73" s="7" t="str">
        <f t="shared" si="36"/>
        <v/>
      </c>
      <c r="AM73" s="7" t="str">
        <f t="shared" si="37"/>
        <v/>
      </c>
      <c r="AN73" s="7" t="str">
        <f t="shared" si="38"/>
        <v/>
      </c>
      <c r="AO73" s="7" t="str">
        <f t="shared" si="39"/>
        <v/>
      </c>
      <c r="AP73" s="7" t="str">
        <f t="shared" si="40"/>
        <v/>
      </c>
      <c r="AQ73" s="8" t="str">
        <f t="shared" si="41"/>
        <v/>
      </c>
      <c r="AR73" s="6" t="str">
        <f t="shared" si="42"/>
        <v/>
      </c>
      <c r="AS73" t="str">
        <f t="shared" si="43"/>
        <v>adiós</v>
      </c>
      <c r="AT73" t="str">
        <f t="shared" si="44"/>
        <v/>
      </c>
      <c r="AU73" s="9" t="str">
        <f t="shared" si="45"/>
        <v/>
      </c>
      <c r="AV73" s="10" t="str">
        <f t="shared" si="46"/>
        <v/>
      </c>
      <c r="AW73" s="10" t="str">
        <f t="shared" si="47"/>
        <v/>
      </c>
      <c r="AX73" s="10" t="str">
        <f t="shared" si="48"/>
        <v/>
      </c>
      <c r="AY73" s="10" t="str">
        <f t="shared" si="49"/>
        <v/>
      </c>
      <c r="AZ73" s="11" t="str">
        <f t="shared" si="50"/>
        <v/>
      </c>
      <c r="BA73" s="11" t="str">
        <f t="shared" si="51"/>
        <v/>
      </c>
      <c r="BB73" s="11" t="str">
        <f t="shared" si="52"/>
        <v/>
      </c>
      <c r="BC73" s="11" t="str">
        <f t="shared" si="53"/>
        <v/>
      </c>
      <c r="BD73" s="11" t="str">
        <f t="shared" si="54"/>
        <v/>
      </c>
    </row>
    <row r="74" spans="1:56" ht="12.75" customHeight="1" thickBot="1" x14ac:dyDescent="0.3">
      <c r="A74" s="13">
        <v>55</v>
      </c>
      <c r="B74" s="26"/>
      <c r="C74" s="26"/>
      <c r="D74" s="41"/>
      <c r="E74" s="43"/>
      <c r="F74" s="40"/>
      <c r="G74" s="40"/>
      <c r="H74" s="40"/>
      <c r="I74" s="40"/>
      <c r="J74" s="40"/>
      <c r="K74" s="40"/>
      <c r="L74" s="40"/>
      <c r="M74" s="40"/>
      <c r="N74" s="45"/>
      <c r="O74" s="88"/>
      <c r="P74" s="89"/>
      <c r="Q74" s="83" t="str">
        <f t="shared" si="19"/>
        <v/>
      </c>
      <c r="R74" s="77" t="str">
        <f t="shared" si="20"/>
        <v/>
      </c>
      <c r="S74" s="47" t="str">
        <f t="shared" si="55"/>
        <v/>
      </c>
      <c r="W74" s="3" t="str">
        <f t="shared" si="21"/>
        <v/>
      </c>
      <c r="X74" s="3" t="str">
        <f t="shared" si="22"/>
        <v/>
      </c>
      <c r="Y74" s="3" t="str">
        <f t="shared" si="23"/>
        <v/>
      </c>
      <c r="Z74" s="3" t="str">
        <f t="shared" si="24"/>
        <v/>
      </c>
      <c r="AA74" s="3" t="str">
        <f t="shared" si="25"/>
        <v/>
      </c>
      <c r="AB74" s="3" t="str">
        <f t="shared" si="26"/>
        <v/>
      </c>
      <c r="AC74" s="3" t="str">
        <f t="shared" si="27"/>
        <v/>
      </c>
      <c r="AD74" s="3" t="str">
        <f t="shared" si="28"/>
        <v/>
      </c>
      <c r="AE74" s="3" t="str">
        <f t="shared" si="29"/>
        <v/>
      </c>
      <c r="AF74" s="3" t="str">
        <f t="shared" si="30"/>
        <v/>
      </c>
      <c r="AG74" s="7" t="str">
        <f t="shared" si="31"/>
        <v/>
      </c>
      <c r="AH74" s="7" t="str">
        <f t="shared" si="32"/>
        <v/>
      </c>
      <c r="AI74" s="7" t="str">
        <f t="shared" si="33"/>
        <v/>
      </c>
      <c r="AJ74" s="7" t="str">
        <f t="shared" si="34"/>
        <v/>
      </c>
      <c r="AK74" s="7" t="str">
        <f t="shared" si="35"/>
        <v/>
      </c>
      <c r="AL74" s="7" t="str">
        <f t="shared" si="36"/>
        <v/>
      </c>
      <c r="AM74" s="7" t="str">
        <f t="shared" si="37"/>
        <v/>
      </c>
      <c r="AN74" s="7" t="str">
        <f t="shared" si="38"/>
        <v/>
      </c>
      <c r="AO74" s="7" t="str">
        <f t="shared" si="39"/>
        <v/>
      </c>
      <c r="AP74" s="7" t="str">
        <f t="shared" si="40"/>
        <v/>
      </c>
      <c r="AQ74" s="8" t="str">
        <f t="shared" si="41"/>
        <v/>
      </c>
      <c r="AR74" s="6" t="str">
        <f t="shared" si="42"/>
        <v/>
      </c>
      <c r="AS74" t="str">
        <f t="shared" si="43"/>
        <v>adiós</v>
      </c>
      <c r="AT74" t="str">
        <f t="shared" si="44"/>
        <v/>
      </c>
      <c r="AU74" s="9" t="str">
        <f t="shared" si="45"/>
        <v/>
      </c>
      <c r="AV74" s="10" t="str">
        <f t="shared" si="46"/>
        <v/>
      </c>
      <c r="AW74" s="10" t="str">
        <f t="shared" si="47"/>
        <v/>
      </c>
      <c r="AX74" s="10" t="str">
        <f t="shared" si="48"/>
        <v/>
      </c>
      <c r="AY74" s="10" t="str">
        <f t="shared" si="49"/>
        <v/>
      </c>
      <c r="AZ74" s="11" t="str">
        <f t="shared" si="50"/>
        <v/>
      </c>
      <c r="BA74" s="11" t="str">
        <f t="shared" si="51"/>
        <v/>
      </c>
      <c r="BB74" s="11" t="str">
        <f t="shared" si="52"/>
        <v/>
      </c>
      <c r="BC74" s="11" t="str">
        <f t="shared" si="53"/>
        <v/>
      </c>
      <c r="BD74" s="11" t="str">
        <f t="shared" si="54"/>
        <v/>
      </c>
    </row>
    <row r="75" spans="1:56" ht="12.75" customHeight="1" thickBot="1" x14ac:dyDescent="0.3">
      <c r="A75" s="13">
        <v>56</v>
      </c>
      <c r="B75" s="26"/>
      <c r="C75" s="26"/>
      <c r="D75" s="41"/>
      <c r="E75" s="43"/>
      <c r="F75" s="40"/>
      <c r="G75" s="40"/>
      <c r="H75" s="40"/>
      <c r="I75" s="40"/>
      <c r="J75" s="40"/>
      <c r="K75" s="40"/>
      <c r="L75" s="40"/>
      <c r="M75" s="40"/>
      <c r="N75" s="45"/>
      <c r="O75" s="88"/>
      <c r="P75" s="89"/>
      <c r="Q75" s="83" t="str">
        <f t="shared" si="19"/>
        <v/>
      </c>
      <c r="R75" s="77" t="str">
        <f t="shared" si="20"/>
        <v/>
      </c>
      <c r="S75" s="47" t="str">
        <f t="shared" si="55"/>
        <v/>
      </c>
      <c r="W75" s="3" t="str">
        <f t="shared" si="21"/>
        <v/>
      </c>
      <c r="X75" s="3" t="str">
        <f t="shared" si="22"/>
        <v/>
      </c>
      <c r="Y75" s="3" t="str">
        <f t="shared" si="23"/>
        <v/>
      </c>
      <c r="Z75" s="3" t="str">
        <f t="shared" si="24"/>
        <v/>
      </c>
      <c r="AA75" s="3" t="str">
        <f t="shared" si="25"/>
        <v/>
      </c>
      <c r="AB75" s="3" t="str">
        <f t="shared" si="26"/>
        <v/>
      </c>
      <c r="AC75" s="3" t="str">
        <f t="shared" si="27"/>
        <v/>
      </c>
      <c r="AD75" s="3" t="str">
        <f t="shared" si="28"/>
        <v/>
      </c>
      <c r="AE75" s="3" t="str">
        <f t="shared" si="29"/>
        <v/>
      </c>
      <c r="AF75" s="3" t="str">
        <f t="shared" si="30"/>
        <v/>
      </c>
      <c r="AG75" s="7" t="str">
        <f t="shared" si="31"/>
        <v/>
      </c>
      <c r="AH75" s="7" t="str">
        <f t="shared" si="32"/>
        <v/>
      </c>
      <c r="AI75" s="7" t="str">
        <f t="shared" si="33"/>
        <v/>
      </c>
      <c r="AJ75" s="7" t="str">
        <f t="shared" si="34"/>
        <v/>
      </c>
      <c r="AK75" s="7" t="str">
        <f t="shared" si="35"/>
        <v/>
      </c>
      <c r="AL75" s="7" t="str">
        <f t="shared" si="36"/>
        <v/>
      </c>
      <c r="AM75" s="7" t="str">
        <f t="shared" si="37"/>
        <v/>
      </c>
      <c r="AN75" s="7" t="str">
        <f t="shared" si="38"/>
        <v/>
      </c>
      <c r="AO75" s="7" t="str">
        <f t="shared" si="39"/>
        <v/>
      </c>
      <c r="AP75" s="7" t="str">
        <f t="shared" si="40"/>
        <v/>
      </c>
      <c r="AQ75" s="8" t="str">
        <f t="shared" si="41"/>
        <v/>
      </c>
      <c r="AR75" s="6" t="str">
        <f t="shared" si="42"/>
        <v/>
      </c>
      <c r="AS75" t="str">
        <f t="shared" si="43"/>
        <v>adiós</v>
      </c>
      <c r="AT75" t="str">
        <f t="shared" si="44"/>
        <v/>
      </c>
      <c r="AU75" s="9" t="str">
        <f t="shared" si="45"/>
        <v/>
      </c>
      <c r="AV75" s="10" t="str">
        <f t="shared" si="46"/>
        <v/>
      </c>
      <c r="AW75" s="10" t="str">
        <f t="shared" si="47"/>
        <v/>
      </c>
      <c r="AX75" s="10" t="str">
        <f t="shared" si="48"/>
        <v/>
      </c>
      <c r="AY75" s="10" t="str">
        <f t="shared" si="49"/>
        <v/>
      </c>
      <c r="AZ75" s="11" t="str">
        <f t="shared" si="50"/>
        <v/>
      </c>
      <c r="BA75" s="11" t="str">
        <f t="shared" si="51"/>
        <v/>
      </c>
      <c r="BB75" s="11" t="str">
        <f t="shared" si="52"/>
        <v/>
      </c>
      <c r="BC75" s="11" t="str">
        <f t="shared" si="53"/>
        <v/>
      </c>
      <c r="BD75" s="11" t="str">
        <f t="shared" si="54"/>
        <v/>
      </c>
    </row>
    <row r="76" spans="1:56" ht="12.75" customHeight="1" thickBot="1" x14ac:dyDescent="0.3">
      <c r="A76" s="13">
        <v>57</v>
      </c>
      <c r="B76" s="26"/>
      <c r="C76" s="26"/>
      <c r="D76" s="41"/>
      <c r="E76" s="43"/>
      <c r="F76" s="40"/>
      <c r="G76" s="40"/>
      <c r="H76" s="40"/>
      <c r="I76" s="40"/>
      <c r="J76" s="40"/>
      <c r="K76" s="40"/>
      <c r="L76" s="40"/>
      <c r="M76" s="40"/>
      <c r="N76" s="45"/>
      <c r="O76" s="88"/>
      <c r="P76" s="89"/>
      <c r="Q76" s="83" t="str">
        <f t="shared" si="19"/>
        <v/>
      </c>
      <c r="R76" s="77" t="str">
        <f t="shared" si="20"/>
        <v/>
      </c>
      <c r="S76" s="47" t="str">
        <f t="shared" si="55"/>
        <v/>
      </c>
      <c r="W76" s="3" t="str">
        <f t="shared" si="21"/>
        <v/>
      </c>
      <c r="X76" s="3" t="str">
        <f t="shared" si="22"/>
        <v/>
      </c>
      <c r="Y76" s="3" t="str">
        <f t="shared" si="23"/>
        <v/>
      </c>
      <c r="Z76" s="3" t="str">
        <f t="shared" si="24"/>
        <v/>
      </c>
      <c r="AA76" s="3" t="str">
        <f t="shared" si="25"/>
        <v/>
      </c>
      <c r="AB76" s="3" t="str">
        <f t="shared" si="26"/>
        <v/>
      </c>
      <c r="AC76" s="3" t="str">
        <f t="shared" si="27"/>
        <v/>
      </c>
      <c r="AD76" s="3" t="str">
        <f t="shared" si="28"/>
        <v/>
      </c>
      <c r="AE76" s="3" t="str">
        <f t="shared" si="29"/>
        <v/>
      </c>
      <c r="AF76" s="3" t="str">
        <f t="shared" si="30"/>
        <v/>
      </c>
      <c r="AG76" s="7" t="str">
        <f t="shared" si="31"/>
        <v/>
      </c>
      <c r="AH76" s="7" t="str">
        <f t="shared" si="32"/>
        <v/>
      </c>
      <c r="AI76" s="7" t="str">
        <f t="shared" si="33"/>
        <v/>
      </c>
      <c r="AJ76" s="7" t="str">
        <f t="shared" si="34"/>
        <v/>
      </c>
      <c r="AK76" s="7" t="str">
        <f t="shared" si="35"/>
        <v/>
      </c>
      <c r="AL76" s="7" t="str">
        <f t="shared" si="36"/>
        <v/>
      </c>
      <c r="AM76" s="7" t="str">
        <f t="shared" si="37"/>
        <v/>
      </c>
      <c r="AN76" s="7" t="str">
        <f t="shared" si="38"/>
        <v/>
      </c>
      <c r="AO76" s="7" t="str">
        <f t="shared" si="39"/>
        <v/>
      </c>
      <c r="AP76" s="7" t="str">
        <f t="shared" si="40"/>
        <v/>
      </c>
      <c r="AQ76" s="8" t="str">
        <f t="shared" si="41"/>
        <v/>
      </c>
      <c r="AR76" s="6" t="str">
        <f t="shared" si="42"/>
        <v/>
      </c>
      <c r="AS76" t="str">
        <f t="shared" si="43"/>
        <v>adiós</v>
      </c>
      <c r="AT76" t="str">
        <f t="shared" si="44"/>
        <v/>
      </c>
      <c r="AU76" s="9" t="str">
        <f t="shared" si="45"/>
        <v/>
      </c>
      <c r="AV76" s="10" t="str">
        <f t="shared" si="46"/>
        <v/>
      </c>
      <c r="AW76" s="10" t="str">
        <f t="shared" si="47"/>
        <v/>
      </c>
      <c r="AX76" s="10" t="str">
        <f t="shared" si="48"/>
        <v/>
      </c>
      <c r="AY76" s="10" t="str">
        <f t="shared" si="49"/>
        <v/>
      </c>
      <c r="AZ76" s="11" t="str">
        <f t="shared" si="50"/>
        <v/>
      </c>
      <c r="BA76" s="11" t="str">
        <f t="shared" si="51"/>
        <v/>
      </c>
      <c r="BB76" s="11" t="str">
        <f t="shared" si="52"/>
        <v/>
      </c>
      <c r="BC76" s="11" t="str">
        <f t="shared" si="53"/>
        <v/>
      </c>
      <c r="BD76" s="11" t="str">
        <f t="shared" si="54"/>
        <v/>
      </c>
    </row>
    <row r="77" spans="1:56" ht="12.75" customHeight="1" thickBot="1" x14ac:dyDescent="0.3">
      <c r="A77" s="13">
        <v>58</v>
      </c>
      <c r="B77" s="67"/>
      <c r="C77" s="67"/>
      <c r="D77" s="41"/>
      <c r="E77" s="69"/>
      <c r="F77" s="70"/>
      <c r="G77" s="70"/>
      <c r="H77" s="70"/>
      <c r="I77" s="70"/>
      <c r="J77" s="70"/>
      <c r="K77" s="70"/>
      <c r="L77" s="70"/>
      <c r="M77" s="70"/>
      <c r="N77" s="41"/>
      <c r="O77" s="88"/>
      <c r="P77" s="89"/>
      <c r="Q77" s="83" t="str">
        <f t="shared" si="19"/>
        <v/>
      </c>
      <c r="R77" s="77" t="str">
        <f t="shared" si="20"/>
        <v/>
      </c>
      <c r="S77" s="47" t="str">
        <f t="shared" si="55"/>
        <v/>
      </c>
      <c r="W77" s="3" t="str">
        <f t="shared" si="21"/>
        <v/>
      </c>
      <c r="X77" s="3" t="str">
        <f t="shared" si="22"/>
        <v/>
      </c>
      <c r="Y77" s="3" t="str">
        <f t="shared" si="23"/>
        <v/>
      </c>
      <c r="Z77" s="3" t="str">
        <f t="shared" si="24"/>
        <v/>
      </c>
      <c r="AA77" s="3" t="str">
        <f t="shared" si="25"/>
        <v/>
      </c>
      <c r="AB77" s="3" t="str">
        <f t="shared" si="26"/>
        <v/>
      </c>
      <c r="AC77" s="3" t="str">
        <f t="shared" si="27"/>
        <v/>
      </c>
      <c r="AD77" s="3" t="str">
        <f t="shared" si="28"/>
        <v/>
      </c>
      <c r="AE77" s="3" t="str">
        <f t="shared" si="29"/>
        <v/>
      </c>
      <c r="AF77" s="3" t="str">
        <f t="shared" si="30"/>
        <v/>
      </c>
      <c r="AG77" s="7" t="str">
        <f t="shared" si="31"/>
        <v/>
      </c>
      <c r="AH77" s="7" t="str">
        <f t="shared" si="32"/>
        <v/>
      </c>
      <c r="AI77" s="7" t="str">
        <f t="shared" si="33"/>
        <v/>
      </c>
      <c r="AJ77" s="7" t="str">
        <f t="shared" si="34"/>
        <v/>
      </c>
      <c r="AK77" s="7" t="str">
        <f t="shared" si="35"/>
        <v/>
      </c>
      <c r="AL77" s="7" t="str">
        <f t="shared" si="36"/>
        <v/>
      </c>
      <c r="AM77" s="7" t="str">
        <f t="shared" si="37"/>
        <v/>
      </c>
      <c r="AN77" s="7" t="str">
        <f t="shared" si="38"/>
        <v/>
      </c>
      <c r="AO77" s="7" t="str">
        <f t="shared" si="39"/>
        <v/>
      </c>
      <c r="AP77" s="7" t="str">
        <f t="shared" si="40"/>
        <v/>
      </c>
      <c r="AQ77" s="8" t="str">
        <f t="shared" si="41"/>
        <v/>
      </c>
      <c r="AR77" s="6" t="str">
        <f t="shared" si="42"/>
        <v/>
      </c>
      <c r="AS77" t="str">
        <f t="shared" si="43"/>
        <v>adiós</v>
      </c>
      <c r="AT77" t="str">
        <f t="shared" si="44"/>
        <v/>
      </c>
      <c r="AU77" s="9" t="str">
        <f t="shared" si="45"/>
        <v/>
      </c>
      <c r="AV77" s="10" t="str">
        <f t="shared" si="46"/>
        <v/>
      </c>
      <c r="AW77" s="10" t="str">
        <f t="shared" si="47"/>
        <v/>
      </c>
      <c r="AX77" s="10" t="str">
        <f t="shared" si="48"/>
        <v/>
      </c>
      <c r="AY77" s="10" t="str">
        <f t="shared" si="49"/>
        <v/>
      </c>
      <c r="AZ77" s="11" t="str">
        <f t="shared" si="50"/>
        <v/>
      </c>
      <c r="BA77" s="11" t="str">
        <f t="shared" si="51"/>
        <v/>
      </c>
      <c r="BB77" s="11" t="str">
        <f t="shared" si="52"/>
        <v/>
      </c>
      <c r="BC77" s="11" t="str">
        <f t="shared" si="53"/>
        <v/>
      </c>
      <c r="BD77" s="11" t="str">
        <f t="shared" si="54"/>
        <v/>
      </c>
    </row>
    <row r="78" spans="1:56" ht="12.75" customHeight="1" thickBot="1" x14ac:dyDescent="0.3">
      <c r="A78" s="13">
        <v>59</v>
      </c>
      <c r="B78" s="26"/>
      <c r="C78" s="26"/>
      <c r="D78" s="41"/>
      <c r="E78" s="43"/>
      <c r="F78" s="40"/>
      <c r="G78" s="40"/>
      <c r="H78" s="40"/>
      <c r="I78" s="40"/>
      <c r="J78" s="40"/>
      <c r="K78" s="40"/>
      <c r="L78" s="40"/>
      <c r="M78" s="40"/>
      <c r="N78" s="45"/>
      <c r="O78" s="88"/>
      <c r="P78" s="89"/>
      <c r="Q78" s="83" t="str">
        <f t="shared" si="19"/>
        <v/>
      </c>
      <c r="R78" s="77" t="str">
        <f t="shared" si="20"/>
        <v/>
      </c>
      <c r="S78" s="47" t="str">
        <f t="shared" si="55"/>
        <v/>
      </c>
      <c r="W78" s="3" t="str">
        <f t="shared" si="21"/>
        <v/>
      </c>
      <c r="X78" s="3" t="str">
        <f t="shared" si="22"/>
        <v/>
      </c>
      <c r="Y78" s="3" t="str">
        <f t="shared" si="23"/>
        <v/>
      </c>
      <c r="Z78" s="3" t="str">
        <f t="shared" si="24"/>
        <v/>
      </c>
      <c r="AA78" s="3" t="str">
        <f t="shared" si="25"/>
        <v/>
      </c>
      <c r="AB78" s="3" t="str">
        <f t="shared" si="26"/>
        <v/>
      </c>
      <c r="AC78" s="3" t="str">
        <f t="shared" si="27"/>
        <v/>
      </c>
      <c r="AD78" s="3" t="str">
        <f t="shared" si="28"/>
        <v/>
      </c>
      <c r="AE78" s="3" t="str">
        <f t="shared" si="29"/>
        <v/>
      </c>
      <c r="AF78" s="3" t="str">
        <f t="shared" si="30"/>
        <v/>
      </c>
      <c r="AG78" s="7" t="str">
        <f t="shared" si="31"/>
        <v/>
      </c>
      <c r="AH78" s="7" t="str">
        <f t="shared" si="32"/>
        <v/>
      </c>
      <c r="AI78" s="7" t="str">
        <f t="shared" si="33"/>
        <v/>
      </c>
      <c r="AJ78" s="7" t="str">
        <f t="shared" si="34"/>
        <v/>
      </c>
      <c r="AK78" s="7" t="str">
        <f t="shared" si="35"/>
        <v/>
      </c>
      <c r="AL78" s="7" t="str">
        <f t="shared" si="36"/>
        <v/>
      </c>
      <c r="AM78" s="7" t="str">
        <f t="shared" si="37"/>
        <v/>
      </c>
      <c r="AN78" s="7" t="str">
        <f t="shared" si="38"/>
        <v/>
      </c>
      <c r="AO78" s="7" t="str">
        <f t="shared" si="39"/>
        <v/>
      </c>
      <c r="AP78" s="7" t="str">
        <f t="shared" si="40"/>
        <v/>
      </c>
      <c r="AQ78" s="8" t="str">
        <f t="shared" si="41"/>
        <v/>
      </c>
      <c r="AR78" s="6" t="str">
        <f t="shared" si="42"/>
        <v/>
      </c>
      <c r="AS78" t="str">
        <f t="shared" si="43"/>
        <v>adiós</v>
      </c>
      <c r="AT78" t="str">
        <f t="shared" si="44"/>
        <v/>
      </c>
      <c r="AU78" s="9" t="str">
        <f t="shared" si="45"/>
        <v/>
      </c>
      <c r="AV78" s="10" t="str">
        <f t="shared" si="46"/>
        <v/>
      </c>
      <c r="AW78" s="10" t="str">
        <f t="shared" si="47"/>
        <v/>
      </c>
      <c r="AX78" s="10" t="str">
        <f t="shared" si="48"/>
        <v/>
      </c>
      <c r="AY78" s="10" t="str">
        <f t="shared" si="49"/>
        <v/>
      </c>
      <c r="AZ78" s="11" t="str">
        <f t="shared" si="50"/>
        <v/>
      </c>
      <c r="BA78" s="11" t="str">
        <f t="shared" si="51"/>
        <v/>
      </c>
      <c r="BB78" s="11" t="str">
        <f t="shared" si="52"/>
        <v/>
      </c>
      <c r="BC78" s="11" t="str">
        <f t="shared" si="53"/>
        <v/>
      </c>
      <c r="BD78" s="11" t="str">
        <f t="shared" si="54"/>
        <v/>
      </c>
    </row>
    <row r="79" spans="1:56" ht="12.75" customHeight="1" thickBot="1" x14ac:dyDescent="0.3">
      <c r="A79" s="13">
        <v>60</v>
      </c>
      <c r="B79" s="26"/>
      <c r="C79" s="26"/>
      <c r="D79" s="41"/>
      <c r="E79" s="43"/>
      <c r="F79" s="40"/>
      <c r="G79" s="40"/>
      <c r="H79" s="40"/>
      <c r="I79" s="40"/>
      <c r="J79" s="40"/>
      <c r="K79" s="40"/>
      <c r="L79" s="40"/>
      <c r="M79" s="40"/>
      <c r="N79" s="45"/>
      <c r="O79" s="88"/>
      <c r="P79" s="89"/>
      <c r="Q79" s="83" t="str">
        <f t="shared" si="19"/>
        <v/>
      </c>
      <c r="R79" s="77" t="str">
        <f t="shared" si="20"/>
        <v/>
      </c>
      <c r="S79" s="47" t="str">
        <f t="shared" si="55"/>
        <v/>
      </c>
      <c r="W79" s="3" t="str">
        <f t="shared" si="21"/>
        <v/>
      </c>
      <c r="X79" s="3" t="str">
        <f t="shared" si="22"/>
        <v/>
      </c>
      <c r="Y79" s="3" t="str">
        <f t="shared" si="23"/>
        <v/>
      </c>
      <c r="Z79" s="3" t="str">
        <f t="shared" si="24"/>
        <v/>
      </c>
      <c r="AA79" s="3" t="str">
        <f t="shared" si="25"/>
        <v/>
      </c>
      <c r="AB79" s="3" t="str">
        <f t="shared" si="26"/>
        <v/>
      </c>
      <c r="AC79" s="3" t="str">
        <f t="shared" si="27"/>
        <v/>
      </c>
      <c r="AD79" s="3" t="str">
        <f t="shared" si="28"/>
        <v/>
      </c>
      <c r="AE79" s="3" t="str">
        <f t="shared" si="29"/>
        <v/>
      </c>
      <c r="AF79" s="3" t="str">
        <f t="shared" si="30"/>
        <v/>
      </c>
      <c r="AG79" s="7" t="str">
        <f t="shared" si="31"/>
        <v/>
      </c>
      <c r="AH79" s="7" t="str">
        <f t="shared" si="32"/>
        <v/>
      </c>
      <c r="AI79" s="7" t="str">
        <f t="shared" si="33"/>
        <v/>
      </c>
      <c r="AJ79" s="7" t="str">
        <f t="shared" si="34"/>
        <v/>
      </c>
      <c r="AK79" s="7" t="str">
        <f t="shared" si="35"/>
        <v/>
      </c>
      <c r="AL79" s="7" t="str">
        <f t="shared" si="36"/>
        <v/>
      </c>
      <c r="AM79" s="7" t="str">
        <f t="shared" si="37"/>
        <v/>
      </c>
      <c r="AN79" s="7" t="str">
        <f t="shared" si="38"/>
        <v/>
      </c>
      <c r="AO79" s="7" t="str">
        <f t="shared" si="39"/>
        <v/>
      </c>
      <c r="AP79" s="7" t="str">
        <f t="shared" si="40"/>
        <v/>
      </c>
      <c r="AQ79" s="8" t="str">
        <f t="shared" si="41"/>
        <v/>
      </c>
      <c r="AR79" s="6" t="str">
        <f t="shared" si="42"/>
        <v/>
      </c>
      <c r="AS79" t="str">
        <f t="shared" si="43"/>
        <v>adiós</v>
      </c>
      <c r="AT79" t="str">
        <f t="shared" si="44"/>
        <v/>
      </c>
      <c r="AU79" s="9" t="str">
        <f t="shared" si="45"/>
        <v/>
      </c>
      <c r="AV79" s="10" t="str">
        <f t="shared" si="46"/>
        <v/>
      </c>
      <c r="AW79" s="10" t="str">
        <f t="shared" si="47"/>
        <v/>
      </c>
      <c r="AX79" s="10" t="str">
        <f t="shared" si="48"/>
        <v/>
      </c>
      <c r="AY79" s="10" t="str">
        <f t="shared" si="49"/>
        <v/>
      </c>
      <c r="AZ79" s="11" t="str">
        <f t="shared" si="50"/>
        <v/>
      </c>
      <c r="BA79" s="11" t="str">
        <f t="shared" si="51"/>
        <v/>
      </c>
      <c r="BB79" s="11" t="str">
        <f t="shared" si="52"/>
        <v/>
      </c>
      <c r="BC79" s="11" t="str">
        <f t="shared" si="53"/>
        <v/>
      </c>
      <c r="BD79" s="11" t="str">
        <f t="shared" si="54"/>
        <v/>
      </c>
    </row>
    <row r="80" spans="1:56" ht="12.75" customHeight="1" thickBot="1" x14ac:dyDescent="0.3">
      <c r="A80" s="13">
        <v>61</v>
      </c>
      <c r="B80" s="26"/>
      <c r="C80" s="26"/>
      <c r="D80" s="41"/>
      <c r="E80" s="43"/>
      <c r="F80" s="40"/>
      <c r="G80" s="40"/>
      <c r="H80" s="40"/>
      <c r="I80" s="40"/>
      <c r="J80" s="40"/>
      <c r="K80" s="40"/>
      <c r="L80" s="40"/>
      <c r="M80" s="40"/>
      <c r="N80" s="45"/>
      <c r="O80" s="88"/>
      <c r="P80" s="89"/>
      <c r="Q80" s="83" t="str">
        <f t="shared" si="19"/>
        <v/>
      </c>
      <c r="R80" s="77" t="str">
        <f t="shared" si="20"/>
        <v/>
      </c>
      <c r="S80" s="47" t="str">
        <f t="shared" si="55"/>
        <v/>
      </c>
      <c r="W80" s="3" t="str">
        <f t="shared" si="21"/>
        <v/>
      </c>
      <c r="X80" s="3" t="str">
        <f t="shared" si="22"/>
        <v/>
      </c>
      <c r="Y80" s="3" t="str">
        <f t="shared" si="23"/>
        <v/>
      </c>
      <c r="Z80" s="3" t="str">
        <f t="shared" si="24"/>
        <v/>
      </c>
      <c r="AA80" s="3" t="str">
        <f t="shared" si="25"/>
        <v/>
      </c>
      <c r="AB80" s="3" t="str">
        <f t="shared" si="26"/>
        <v/>
      </c>
      <c r="AC80" s="3" t="str">
        <f t="shared" si="27"/>
        <v/>
      </c>
      <c r="AD80" s="3" t="str">
        <f t="shared" si="28"/>
        <v/>
      </c>
      <c r="AE80" s="3" t="str">
        <f t="shared" si="29"/>
        <v/>
      </c>
      <c r="AF80" s="3" t="str">
        <f t="shared" si="30"/>
        <v/>
      </c>
      <c r="AG80" s="7" t="str">
        <f t="shared" si="31"/>
        <v/>
      </c>
      <c r="AH80" s="7" t="str">
        <f t="shared" si="32"/>
        <v/>
      </c>
      <c r="AI80" s="7" t="str">
        <f t="shared" si="33"/>
        <v/>
      </c>
      <c r="AJ80" s="7" t="str">
        <f t="shared" si="34"/>
        <v/>
      </c>
      <c r="AK80" s="7" t="str">
        <f t="shared" si="35"/>
        <v/>
      </c>
      <c r="AL80" s="7" t="str">
        <f t="shared" si="36"/>
        <v/>
      </c>
      <c r="AM80" s="7" t="str">
        <f t="shared" si="37"/>
        <v/>
      </c>
      <c r="AN80" s="7" t="str">
        <f t="shared" si="38"/>
        <v/>
      </c>
      <c r="AO80" s="7" t="str">
        <f t="shared" si="39"/>
        <v/>
      </c>
      <c r="AP80" s="7" t="str">
        <f t="shared" si="40"/>
        <v/>
      </c>
      <c r="AQ80" s="8" t="str">
        <f t="shared" si="41"/>
        <v/>
      </c>
      <c r="AR80" s="6" t="str">
        <f t="shared" si="42"/>
        <v/>
      </c>
      <c r="AS80" t="str">
        <f t="shared" si="43"/>
        <v>adiós</v>
      </c>
      <c r="AT80" t="str">
        <f t="shared" si="44"/>
        <v/>
      </c>
      <c r="AU80" s="9" t="str">
        <f t="shared" si="45"/>
        <v/>
      </c>
      <c r="AV80" s="10" t="str">
        <f t="shared" si="46"/>
        <v/>
      </c>
      <c r="AW80" s="10" t="str">
        <f t="shared" si="47"/>
        <v/>
      </c>
      <c r="AX80" s="10" t="str">
        <f t="shared" si="48"/>
        <v/>
      </c>
      <c r="AY80" s="10" t="str">
        <f t="shared" si="49"/>
        <v/>
      </c>
      <c r="AZ80" s="11" t="str">
        <f t="shared" si="50"/>
        <v/>
      </c>
      <c r="BA80" s="11" t="str">
        <f t="shared" si="51"/>
        <v/>
      </c>
      <c r="BB80" s="11" t="str">
        <f t="shared" si="52"/>
        <v/>
      </c>
      <c r="BC80" s="11" t="str">
        <f t="shared" si="53"/>
        <v/>
      </c>
      <c r="BD80" s="11" t="str">
        <f t="shared" si="54"/>
        <v/>
      </c>
    </row>
    <row r="81" spans="1:56" ht="12.75" customHeight="1" thickBot="1" x14ac:dyDescent="0.3">
      <c r="A81" s="13">
        <v>62</v>
      </c>
      <c r="B81" s="26"/>
      <c r="C81" s="26"/>
      <c r="D81" s="41"/>
      <c r="E81" s="43"/>
      <c r="F81" s="40"/>
      <c r="G81" s="40"/>
      <c r="H81" s="40"/>
      <c r="I81" s="40"/>
      <c r="J81" s="40"/>
      <c r="K81" s="40"/>
      <c r="L81" s="40"/>
      <c r="M81" s="40"/>
      <c r="N81" s="45"/>
      <c r="O81" s="88"/>
      <c r="P81" s="89"/>
      <c r="Q81" s="83" t="str">
        <f t="shared" si="19"/>
        <v/>
      </c>
      <c r="R81" s="77" t="str">
        <f t="shared" si="20"/>
        <v/>
      </c>
      <c r="S81" s="47" t="str">
        <f t="shared" si="55"/>
        <v/>
      </c>
      <c r="W81" s="3" t="str">
        <f t="shared" si="21"/>
        <v/>
      </c>
      <c r="X81" s="3" t="str">
        <f t="shared" si="22"/>
        <v/>
      </c>
      <c r="Y81" s="3" t="str">
        <f t="shared" si="23"/>
        <v/>
      </c>
      <c r="Z81" s="3" t="str">
        <f t="shared" si="24"/>
        <v/>
      </c>
      <c r="AA81" s="3" t="str">
        <f t="shared" si="25"/>
        <v/>
      </c>
      <c r="AB81" s="3" t="str">
        <f t="shared" si="26"/>
        <v/>
      </c>
      <c r="AC81" s="3" t="str">
        <f t="shared" si="27"/>
        <v/>
      </c>
      <c r="AD81" s="3" t="str">
        <f t="shared" si="28"/>
        <v/>
      </c>
      <c r="AE81" s="3" t="str">
        <f t="shared" si="29"/>
        <v/>
      </c>
      <c r="AF81" s="3" t="str">
        <f t="shared" si="30"/>
        <v/>
      </c>
      <c r="AG81" s="7" t="str">
        <f t="shared" si="31"/>
        <v/>
      </c>
      <c r="AH81" s="7" t="str">
        <f t="shared" si="32"/>
        <v/>
      </c>
      <c r="AI81" s="7" t="str">
        <f t="shared" si="33"/>
        <v/>
      </c>
      <c r="AJ81" s="7" t="str">
        <f t="shared" si="34"/>
        <v/>
      </c>
      <c r="AK81" s="7" t="str">
        <f t="shared" si="35"/>
        <v/>
      </c>
      <c r="AL81" s="7" t="str">
        <f t="shared" si="36"/>
        <v/>
      </c>
      <c r="AM81" s="7" t="str">
        <f t="shared" si="37"/>
        <v/>
      </c>
      <c r="AN81" s="7" t="str">
        <f t="shared" si="38"/>
        <v/>
      </c>
      <c r="AO81" s="7" t="str">
        <f t="shared" si="39"/>
        <v/>
      </c>
      <c r="AP81" s="7" t="str">
        <f t="shared" si="40"/>
        <v/>
      </c>
      <c r="AQ81" s="8" t="str">
        <f t="shared" si="41"/>
        <v/>
      </c>
      <c r="AR81" s="6" t="str">
        <f t="shared" si="42"/>
        <v/>
      </c>
      <c r="AS81" t="str">
        <f t="shared" si="43"/>
        <v>adiós</v>
      </c>
      <c r="AT81" t="str">
        <f t="shared" si="44"/>
        <v/>
      </c>
      <c r="AU81" s="9" t="str">
        <f t="shared" si="45"/>
        <v/>
      </c>
      <c r="AV81" s="10" t="str">
        <f t="shared" si="46"/>
        <v/>
      </c>
      <c r="AW81" s="10" t="str">
        <f t="shared" si="47"/>
        <v/>
      </c>
      <c r="AX81" s="10" t="str">
        <f t="shared" si="48"/>
        <v/>
      </c>
      <c r="AY81" s="10" t="str">
        <f t="shared" si="49"/>
        <v/>
      </c>
      <c r="AZ81" s="11" t="str">
        <f t="shared" si="50"/>
        <v/>
      </c>
      <c r="BA81" s="11" t="str">
        <f t="shared" si="51"/>
        <v/>
      </c>
      <c r="BB81" s="11" t="str">
        <f t="shared" si="52"/>
        <v/>
      </c>
      <c r="BC81" s="11" t="str">
        <f t="shared" si="53"/>
        <v/>
      </c>
      <c r="BD81" s="11" t="str">
        <f t="shared" si="54"/>
        <v/>
      </c>
    </row>
    <row r="82" spans="1:56" ht="12.75" customHeight="1" thickBot="1" x14ac:dyDescent="0.3">
      <c r="A82" s="13">
        <v>63</v>
      </c>
      <c r="B82" s="26"/>
      <c r="C82" s="26"/>
      <c r="D82" s="41"/>
      <c r="E82" s="43"/>
      <c r="F82" s="40"/>
      <c r="G82" s="40"/>
      <c r="H82" s="40"/>
      <c r="I82" s="40"/>
      <c r="J82" s="40"/>
      <c r="K82" s="40"/>
      <c r="L82" s="40"/>
      <c r="M82" s="40"/>
      <c r="N82" s="45"/>
      <c r="O82" s="88"/>
      <c r="P82" s="89"/>
      <c r="Q82" s="83" t="str">
        <f t="shared" si="19"/>
        <v/>
      </c>
      <c r="R82" s="77" t="str">
        <f t="shared" si="20"/>
        <v/>
      </c>
      <c r="S82" s="47" t="str">
        <f t="shared" si="55"/>
        <v/>
      </c>
      <c r="W82" s="3" t="str">
        <f t="shared" si="21"/>
        <v/>
      </c>
      <c r="X82" s="3" t="str">
        <f t="shared" si="22"/>
        <v/>
      </c>
      <c r="Y82" s="3" t="str">
        <f t="shared" si="23"/>
        <v/>
      </c>
      <c r="Z82" s="3" t="str">
        <f t="shared" si="24"/>
        <v/>
      </c>
      <c r="AA82" s="3" t="str">
        <f t="shared" si="25"/>
        <v/>
      </c>
      <c r="AB82" s="3" t="str">
        <f t="shared" si="26"/>
        <v/>
      </c>
      <c r="AC82" s="3" t="str">
        <f t="shared" si="27"/>
        <v/>
      </c>
      <c r="AD82" s="3" t="str">
        <f t="shared" si="28"/>
        <v/>
      </c>
      <c r="AE82" s="3" t="str">
        <f t="shared" si="29"/>
        <v/>
      </c>
      <c r="AF82" s="3" t="str">
        <f t="shared" si="30"/>
        <v/>
      </c>
      <c r="AG82" s="7" t="str">
        <f t="shared" si="31"/>
        <v/>
      </c>
      <c r="AH82" s="7" t="str">
        <f t="shared" si="32"/>
        <v/>
      </c>
      <c r="AI82" s="7" t="str">
        <f t="shared" si="33"/>
        <v/>
      </c>
      <c r="AJ82" s="7" t="str">
        <f t="shared" si="34"/>
        <v/>
      </c>
      <c r="AK82" s="7" t="str">
        <f t="shared" si="35"/>
        <v/>
      </c>
      <c r="AL82" s="7" t="str">
        <f t="shared" si="36"/>
        <v/>
      </c>
      <c r="AM82" s="7" t="str">
        <f t="shared" si="37"/>
        <v/>
      </c>
      <c r="AN82" s="7" t="str">
        <f t="shared" si="38"/>
        <v/>
      </c>
      <c r="AO82" s="7" t="str">
        <f t="shared" si="39"/>
        <v/>
      </c>
      <c r="AP82" s="7" t="str">
        <f t="shared" si="40"/>
        <v/>
      </c>
      <c r="AQ82" s="8" t="str">
        <f t="shared" si="41"/>
        <v/>
      </c>
      <c r="AR82" s="6" t="str">
        <f t="shared" si="42"/>
        <v/>
      </c>
      <c r="AS82" t="str">
        <f t="shared" si="43"/>
        <v>adiós</v>
      </c>
      <c r="AT82" t="str">
        <f t="shared" si="44"/>
        <v/>
      </c>
      <c r="AU82" s="9" t="str">
        <f t="shared" si="45"/>
        <v/>
      </c>
      <c r="AV82" s="10" t="str">
        <f t="shared" si="46"/>
        <v/>
      </c>
      <c r="AW82" s="10" t="str">
        <f t="shared" si="47"/>
        <v/>
      </c>
      <c r="AX82" s="10" t="str">
        <f t="shared" si="48"/>
        <v/>
      </c>
      <c r="AY82" s="10" t="str">
        <f t="shared" si="49"/>
        <v/>
      </c>
      <c r="AZ82" s="11" t="str">
        <f t="shared" si="50"/>
        <v/>
      </c>
      <c r="BA82" s="11" t="str">
        <f t="shared" si="51"/>
        <v/>
      </c>
      <c r="BB82" s="11" t="str">
        <f t="shared" si="52"/>
        <v/>
      </c>
      <c r="BC82" s="11" t="str">
        <f t="shared" si="53"/>
        <v/>
      </c>
      <c r="BD82" s="11" t="str">
        <f t="shared" si="54"/>
        <v/>
      </c>
    </row>
    <row r="83" spans="1:56" ht="12.75" customHeight="1" thickBot="1" x14ac:dyDescent="0.3">
      <c r="A83" s="13">
        <v>64</v>
      </c>
      <c r="B83" s="26"/>
      <c r="C83" s="26"/>
      <c r="D83" s="41"/>
      <c r="E83" s="43"/>
      <c r="F83" s="40"/>
      <c r="G83" s="40"/>
      <c r="H83" s="40"/>
      <c r="I83" s="40"/>
      <c r="J83" s="40"/>
      <c r="K83" s="40"/>
      <c r="L83" s="40"/>
      <c r="M83" s="40"/>
      <c r="N83" s="45"/>
      <c r="O83" s="88"/>
      <c r="P83" s="89"/>
      <c r="Q83" s="83" t="str">
        <f t="shared" si="19"/>
        <v/>
      </c>
      <c r="R83" s="77" t="str">
        <f t="shared" si="20"/>
        <v/>
      </c>
      <c r="S83" s="47" t="str">
        <f t="shared" si="55"/>
        <v/>
      </c>
      <c r="W83" s="3" t="str">
        <f t="shared" si="21"/>
        <v/>
      </c>
      <c r="X83" s="3" t="str">
        <f t="shared" si="22"/>
        <v/>
      </c>
      <c r="Y83" s="3" t="str">
        <f t="shared" si="23"/>
        <v/>
      </c>
      <c r="Z83" s="3" t="str">
        <f t="shared" si="24"/>
        <v/>
      </c>
      <c r="AA83" s="3" t="str">
        <f t="shared" si="25"/>
        <v/>
      </c>
      <c r="AB83" s="3" t="str">
        <f t="shared" si="26"/>
        <v/>
      </c>
      <c r="AC83" s="3" t="str">
        <f t="shared" si="27"/>
        <v/>
      </c>
      <c r="AD83" s="3" t="str">
        <f t="shared" si="28"/>
        <v/>
      </c>
      <c r="AE83" s="3" t="str">
        <f t="shared" si="29"/>
        <v/>
      </c>
      <c r="AF83" s="3" t="str">
        <f t="shared" si="30"/>
        <v/>
      </c>
      <c r="AG83" s="7" t="str">
        <f t="shared" si="31"/>
        <v/>
      </c>
      <c r="AH83" s="7" t="str">
        <f t="shared" si="32"/>
        <v/>
      </c>
      <c r="AI83" s="7" t="str">
        <f t="shared" si="33"/>
        <v/>
      </c>
      <c r="AJ83" s="7" t="str">
        <f t="shared" si="34"/>
        <v/>
      </c>
      <c r="AK83" s="7" t="str">
        <f t="shared" si="35"/>
        <v/>
      </c>
      <c r="AL83" s="7" t="str">
        <f t="shared" si="36"/>
        <v/>
      </c>
      <c r="AM83" s="7" t="str">
        <f t="shared" si="37"/>
        <v/>
      </c>
      <c r="AN83" s="7" t="str">
        <f t="shared" si="38"/>
        <v/>
      </c>
      <c r="AO83" s="7" t="str">
        <f t="shared" si="39"/>
        <v/>
      </c>
      <c r="AP83" s="7" t="str">
        <f t="shared" si="40"/>
        <v/>
      </c>
      <c r="AQ83" s="8" t="str">
        <f t="shared" si="41"/>
        <v/>
      </c>
      <c r="AR83" s="6" t="str">
        <f t="shared" si="42"/>
        <v/>
      </c>
      <c r="AS83" t="str">
        <f t="shared" si="43"/>
        <v>adiós</v>
      </c>
      <c r="AT83" t="str">
        <f t="shared" si="44"/>
        <v/>
      </c>
      <c r="AU83" s="9" t="str">
        <f t="shared" si="45"/>
        <v/>
      </c>
      <c r="AV83" s="10" t="str">
        <f t="shared" si="46"/>
        <v/>
      </c>
      <c r="AW83" s="10" t="str">
        <f t="shared" si="47"/>
        <v/>
      </c>
      <c r="AX83" s="10" t="str">
        <f t="shared" si="48"/>
        <v/>
      </c>
      <c r="AY83" s="10" t="str">
        <f t="shared" si="49"/>
        <v/>
      </c>
      <c r="AZ83" s="11" t="str">
        <f t="shared" si="50"/>
        <v/>
      </c>
      <c r="BA83" s="11" t="str">
        <f t="shared" si="51"/>
        <v/>
      </c>
      <c r="BB83" s="11" t="str">
        <f t="shared" si="52"/>
        <v/>
      </c>
      <c r="BC83" s="11" t="str">
        <f t="shared" si="53"/>
        <v/>
      </c>
      <c r="BD83" s="11" t="str">
        <f t="shared" si="54"/>
        <v/>
      </c>
    </row>
    <row r="84" spans="1:56" ht="12.75" customHeight="1" thickBot="1" x14ac:dyDescent="0.3">
      <c r="A84" s="13">
        <v>65</v>
      </c>
      <c r="B84" s="26"/>
      <c r="C84" s="26"/>
      <c r="D84" s="41"/>
      <c r="E84" s="43"/>
      <c r="F84" s="40"/>
      <c r="G84" s="40"/>
      <c r="H84" s="40"/>
      <c r="I84" s="40"/>
      <c r="J84" s="40"/>
      <c r="K84" s="40"/>
      <c r="L84" s="40"/>
      <c r="M84" s="40"/>
      <c r="N84" s="45"/>
      <c r="O84" s="88"/>
      <c r="P84" s="89"/>
      <c r="Q84" s="83" t="str">
        <f t="shared" si="19"/>
        <v/>
      </c>
      <c r="R84" s="77" t="str">
        <f t="shared" si="20"/>
        <v/>
      </c>
      <c r="S84" s="47" t="str">
        <f t="shared" si="55"/>
        <v/>
      </c>
      <c r="W84" s="3" t="str">
        <f t="shared" si="21"/>
        <v/>
      </c>
      <c r="X84" s="3" t="str">
        <f t="shared" si="22"/>
        <v/>
      </c>
      <c r="Y84" s="3" t="str">
        <f t="shared" si="23"/>
        <v/>
      </c>
      <c r="Z84" s="3" t="str">
        <f t="shared" si="24"/>
        <v/>
      </c>
      <c r="AA84" s="3" t="str">
        <f t="shared" si="25"/>
        <v/>
      </c>
      <c r="AB84" s="3" t="str">
        <f t="shared" si="26"/>
        <v/>
      </c>
      <c r="AC84" s="3" t="str">
        <f t="shared" si="27"/>
        <v/>
      </c>
      <c r="AD84" s="3" t="str">
        <f t="shared" si="28"/>
        <v/>
      </c>
      <c r="AE84" s="3" t="str">
        <f t="shared" si="29"/>
        <v/>
      </c>
      <c r="AF84" s="3" t="str">
        <f t="shared" si="30"/>
        <v/>
      </c>
      <c r="AG84" s="7" t="str">
        <f t="shared" si="31"/>
        <v/>
      </c>
      <c r="AH84" s="7" t="str">
        <f t="shared" si="32"/>
        <v/>
      </c>
      <c r="AI84" s="7" t="str">
        <f t="shared" si="33"/>
        <v/>
      </c>
      <c r="AJ84" s="7" t="str">
        <f t="shared" si="34"/>
        <v/>
      </c>
      <c r="AK84" s="7" t="str">
        <f t="shared" si="35"/>
        <v/>
      </c>
      <c r="AL84" s="7" t="str">
        <f t="shared" si="36"/>
        <v/>
      </c>
      <c r="AM84" s="7" t="str">
        <f t="shared" si="37"/>
        <v/>
      </c>
      <c r="AN84" s="7" t="str">
        <f t="shared" si="38"/>
        <v/>
      </c>
      <c r="AO84" s="7" t="str">
        <f t="shared" si="39"/>
        <v/>
      </c>
      <c r="AP84" s="7" t="str">
        <f t="shared" si="40"/>
        <v/>
      </c>
      <c r="AQ84" s="8" t="str">
        <f t="shared" si="41"/>
        <v/>
      </c>
      <c r="AR84" s="6" t="str">
        <f t="shared" si="42"/>
        <v/>
      </c>
      <c r="AS84" t="str">
        <f t="shared" si="43"/>
        <v>adiós</v>
      </c>
      <c r="AT84" t="str">
        <f t="shared" si="44"/>
        <v/>
      </c>
      <c r="AU84" s="9" t="str">
        <f t="shared" si="45"/>
        <v/>
      </c>
      <c r="AV84" s="10" t="str">
        <f t="shared" si="46"/>
        <v/>
      </c>
      <c r="AW84" s="10" t="str">
        <f t="shared" si="47"/>
        <v/>
      </c>
      <c r="AX84" s="10" t="str">
        <f t="shared" si="48"/>
        <v/>
      </c>
      <c r="AY84" s="10" t="str">
        <f t="shared" si="49"/>
        <v/>
      </c>
      <c r="AZ84" s="11" t="str">
        <f t="shared" si="50"/>
        <v/>
      </c>
      <c r="BA84" s="11" t="str">
        <f t="shared" si="51"/>
        <v/>
      </c>
      <c r="BB84" s="11" t="str">
        <f t="shared" si="52"/>
        <v/>
      </c>
      <c r="BC84" s="11" t="str">
        <f t="shared" si="53"/>
        <v/>
      </c>
      <c r="BD84" s="11" t="str">
        <f t="shared" si="54"/>
        <v/>
      </c>
    </row>
    <row r="85" spans="1:56" ht="12.75" customHeight="1" thickBot="1" x14ac:dyDescent="0.3">
      <c r="A85" s="13">
        <v>66</v>
      </c>
      <c r="B85" s="26"/>
      <c r="C85" s="26"/>
      <c r="D85" s="41"/>
      <c r="E85" s="43"/>
      <c r="F85" s="40"/>
      <c r="G85" s="40"/>
      <c r="H85" s="40"/>
      <c r="I85" s="40"/>
      <c r="J85" s="40"/>
      <c r="K85" s="40"/>
      <c r="L85" s="40"/>
      <c r="M85" s="40"/>
      <c r="N85" s="45"/>
      <c r="O85" s="88"/>
      <c r="P85" s="89"/>
      <c r="Q85" s="83" t="str">
        <f t="shared" ref="Q85:Q99" si="56">IF(OR(O85="No Superado",O85="",P85="",P85="No Superado"),"",IF(OR(AU85&lt;5,AV85&lt;5,AW85&lt;5,AX85&lt;5,AY85&lt;5,AZ85&lt;5,BA85&lt;5,BB85&lt;5,BC85&lt;5,BD85&lt;5)," ",IF(AR85="","",IF(AR85&gt;=5,"S - "&amp;(AR85),"NS - "&amp;(AR85)))))</f>
        <v/>
      </c>
      <c r="R85" s="77" t="str">
        <f t="shared" ref="R85:R99" si="57">IF(OR(O85="",P85=22),"",IF(OR(O85="No Superado",O85="",P85="",P85="No Superado"),"NO",IF(Q85="","",IF(OR(AG85&lt;5,AH85&lt;5,AI85&lt;5,AJ85&lt;5,AK85&lt;5,AL85&lt;5,AM85&lt;5,AN85&lt;5,AO85&lt;5,AP85&lt;5),"NO","SI"))))</f>
        <v/>
      </c>
      <c r="S85" s="47" t="str">
        <f t="shared" si="55"/>
        <v/>
      </c>
      <c r="W85" s="3" t="str">
        <f t="shared" ref="W85:W99" si="58">MID(E85,5,6)</f>
        <v/>
      </c>
      <c r="X85" s="3" t="str">
        <f t="shared" ref="X85:X99" si="59">MID(F85,5,6)</f>
        <v/>
      </c>
      <c r="Y85" s="3" t="str">
        <f t="shared" ref="Y85:Y99" si="60">MID(G85,5,6)</f>
        <v/>
      </c>
      <c r="Z85" s="3" t="str">
        <f t="shared" ref="Z85:Z99" si="61">MID(H85,5,6)</f>
        <v/>
      </c>
      <c r="AA85" s="3" t="str">
        <f t="shared" ref="AA85:AA99" si="62">MID(I85,5,6)</f>
        <v/>
      </c>
      <c r="AB85" s="3" t="str">
        <f t="shared" ref="AB85:AB99" si="63">MID(J85,5,6)</f>
        <v/>
      </c>
      <c r="AC85" s="3" t="str">
        <f t="shared" ref="AC85:AC99" si="64">MID(K85,5,6)</f>
        <v/>
      </c>
      <c r="AD85" s="3" t="str">
        <f t="shared" ref="AD85:AD99" si="65">MID(L85,5,6)</f>
        <v/>
      </c>
      <c r="AE85" s="3" t="str">
        <f t="shared" ref="AE85:AE99" si="66">MID(M85,5,6)</f>
        <v/>
      </c>
      <c r="AF85" s="3" t="str">
        <f t="shared" ref="AF85:AF99" si="67">MID(N85,5,6)</f>
        <v/>
      </c>
      <c r="AG85" s="7" t="str">
        <f t="shared" ref="AG85:AG99" si="68">IFERROR(IF(COUNTBLANK(W85:AB85)=6,"",VALUE(W85)),"")</f>
        <v/>
      </c>
      <c r="AH85" s="7" t="str">
        <f t="shared" ref="AH85:AH99" si="69">IFERROR(IF(COUNTBLANK(W85:AF85)=10,"",VALUE(X85)),"")</f>
        <v/>
      </c>
      <c r="AI85" s="7" t="str">
        <f t="shared" ref="AI85:AI99" si="70">IFERROR(IF(COUNTBLANK(W85:AF85)=10,"",VALUE(Y85)),"")</f>
        <v/>
      </c>
      <c r="AJ85" s="7" t="str">
        <f t="shared" ref="AJ85:AJ99" si="71">IFERROR(IF(COUNTBLANK(W85:AF85)=10,"",VALUE(Z85)),"")</f>
        <v/>
      </c>
      <c r="AK85" s="7" t="str">
        <f t="shared" ref="AK85:AK99" si="72">IFERROR(IF(COUNTBLANK(W85:AF85)=10,"",VALUE(AA85)),"")</f>
        <v/>
      </c>
      <c r="AL85" s="7" t="str">
        <f t="shared" ref="AL85:AL99" si="73">IFERROR(IF(COUNTBLANK(W85:AF85)=10,"",VALUE(AB85)),"")</f>
        <v/>
      </c>
      <c r="AM85" s="7" t="str">
        <f t="shared" ref="AM85:AM99" si="74">IFERROR(IF(COUNTBLANK(W85:AF85)=10,"",VALUE(AC85)),"")</f>
        <v/>
      </c>
      <c r="AN85" s="7" t="str">
        <f t="shared" ref="AN85:AN99" si="75">IFERROR(IF(COUNTBLANK(W85:AF85)=10,"",VALUE(AD85)),"")</f>
        <v/>
      </c>
      <c r="AO85" s="7" t="str">
        <f t="shared" ref="AO85:AO99" si="76">IFERROR(IF(COUNTBLANK(W85:AF85)=10,"",VALUE(AE85)),"")</f>
        <v/>
      </c>
      <c r="AP85" s="7" t="str">
        <f t="shared" ref="AP85:AP99" si="77">IFERROR(IF(COUNTBLANK(W85:AF85)=10,"",VALUE(AF85)),"")</f>
        <v/>
      </c>
      <c r="AQ85" s="8" t="str">
        <f t="shared" ref="AQ85:AQ99" si="78">IF(COUNTBLANK(AG85:AP85)=10,"",AVERAGE(AG85,AH85,AI85,AJ85,AK85,AL85,AM85,AN85,AO85,AP85))</f>
        <v/>
      </c>
      <c r="AR85" s="6" t="str">
        <f t="shared" ref="AR85:AR99" si="79">IFERROR(ROUND(AQ85,2),"")</f>
        <v/>
      </c>
      <c r="AS85" t="str">
        <f t="shared" ref="AS85:AS99" si="80">IF(AND(AG85&lt;5,AH85&lt;5,AI85&lt;5,AJ85&lt;5,AK85&lt;5,AL85&lt;5),"hola","adiós")</f>
        <v>adiós</v>
      </c>
      <c r="AT85" t="str">
        <f t="shared" ref="AT85:AT99" si="81">IFERROR(VALUE(AR85),"")</f>
        <v/>
      </c>
      <c r="AU85" s="9" t="str">
        <f t="shared" ref="AU85:AU99" si="82">IFERROR(VALUE(AG85),"")</f>
        <v/>
      </c>
      <c r="AV85" s="10" t="str">
        <f t="shared" ref="AV85:AV99" si="83">IFERROR(VALUE(AH85),"")</f>
        <v/>
      </c>
      <c r="AW85" s="10" t="str">
        <f t="shared" ref="AW85:AW99" si="84">IFERROR(VALUE(AI85),"")</f>
        <v/>
      </c>
      <c r="AX85" s="10" t="str">
        <f t="shared" ref="AX85:AX99" si="85">IFERROR(VALUE(AJ85),"")</f>
        <v/>
      </c>
      <c r="AY85" s="10" t="str">
        <f t="shared" ref="AY85:AY99" si="86">IFERROR(VALUE(AK85),"")</f>
        <v/>
      </c>
      <c r="AZ85" s="11" t="str">
        <f t="shared" ref="AZ85:AZ99" si="87">IFERROR(VALUE(AL85),"")</f>
        <v/>
      </c>
      <c r="BA85" s="11" t="str">
        <f t="shared" ref="BA85:BA99" si="88">IFERROR(VALUE(AM85),"")</f>
        <v/>
      </c>
      <c r="BB85" s="11" t="str">
        <f t="shared" ref="BB85:BB99" si="89">IFERROR(VALUE(AN85),"")</f>
        <v/>
      </c>
      <c r="BC85" s="11" t="str">
        <f t="shared" ref="BC85:BC99" si="90">IFERROR(VALUE(AO85),"")</f>
        <v/>
      </c>
      <c r="BD85" s="11" t="str">
        <f t="shared" ref="BD85:BD99" si="91">IFERROR(VALUE(AP85),"")</f>
        <v/>
      </c>
    </row>
    <row r="86" spans="1:56" ht="12.75" customHeight="1" thickBot="1" x14ac:dyDescent="0.3">
      <c r="A86" s="13">
        <v>67</v>
      </c>
      <c r="B86" s="26"/>
      <c r="C86" s="26"/>
      <c r="D86" s="41"/>
      <c r="E86" s="43"/>
      <c r="F86" s="40"/>
      <c r="G86" s="40"/>
      <c r="H86" s="40"/>
      <c r="I86" s="40"/>
      <c r="J86" s="40"/>
      <c r="K86" s="40"/>
      <c r="L86" s="40"/>
      <c r="M86" s="40"/>
      <c r="N86" s="45"/>
      <c r="O86" s="88"/>
      <c r="P86" s="89"/>
      <c r="Q86" s="83" t="str">
        <f t="shared" si="56"/>
        <v/>
      </c>
      <c r="R86" s="77" t="str">
        <f t="shared" si="57"/>
        <v/>
      </c>
      <c r="S86" s="47" t="str">
        <f t="shared" si="55"/>
        <v/>
      </c>
      <c r="W86" s="3" t="str">
        <f t="shared" si="58"/>
        <v/>
      </c>
      <c r="X86" s="3" t="str">
        <f t="shared" si="59"/>
        <v/>
      </c>
      <c r="Y86" s="3" t="str">
        <f t="shared" si="60"/>
        <v/>
      </c>
      <c r="Z86" s="3" t="str">
        <f t="shared" si="61"/>
        <v/>
      </c>
      <c r="AA86" s="3" t="str">
        <f t="shared" si="62"/>
        <v/>
      </c>
      <c r="AB86" s="3" t="str">
        <f t="shared" si="63"/>
        <v/>
      </c>
      <c r="AC86" s="3" t="str">
        <f t="shared" si="64"/>
        <v/>
      </c>
      <c r="AD86" s="3" t="str">
        <f t="shared" si="65"/>
        <v/>
      </c>
      <c r="AE86" s="3" t="str">
        <f t="shared" si="66"/>
        <v/>
      </c>
      <c r="AF86" s="3" t="str">
        <f t="shared" si="67"/>
        <v/>
      </c>
      <c r="AG86" s="7" t="str">
        <f t="shared" si="68"/>
        <v/>
      </c>
      <c r="AH86" s="7" t="str">
        <f t="shared" si="69"/>
        <v/>
      </c>
      <c r="AI86" s="7" t="str">
        <f t="shared" si="70"/>
        <v/>
      </c>
      <c r="AJ86" s="7" t="str">
        <f t="shared" si="71"/>
        <v/>
      </c>
      <c r="AK86" s="7" t="str">
        <f t="shared" si="72"/>
        <v/>
      </c>
      <c r="AL86" s="7" t="str">
        <f t="shared" si="73"/>
        <v/>
      </c>
      <c r="AM86" s="7" t="str">
        <f t="shared" si="74"/>
        <v/>
      </c>
      <c r="AN86" s="7" t="str">
        <f t="shared" si="75"/>
        <v/>
      </c>
      <c r="AO86" s="7" t="str">
        <f t="shared" si="76"/>
        <v/>
      </c>
      <c r="AP86" s="7" t="str">
        <f t="shared" si="77"/>
        <v/>
      </c>
      <c r="AQ86" s="8" t="str">
        <f t="shared" si="78"/>
        <v/>
      </c>
      <c r="AR86" s="6" t="str">
        <f t="shared" si="79"/>
        <v/>
      </c>
      <c r="AS86" t="str">
        <f t="shared" si="80"/>
        <v>adiós</v>
      </c>
      <c r="AT86" t="str">
        <f t="shared" si="81"/>
        <v/>
      </c>
      <c r="AU86" s="9" t="str">
        <f t="shared" si="82"/>
        <v/>
      </c>
      <c r="AV86" s="10" t="str">
        <f t="shared" si="83"/>
        <v/>
      </c>
      <c r="AW86" s="10" t="str">
        <f t="shared" si="84"/>
        <v/>
      </c>
      <c r="AX86" s="10" t="str">
        <f t="shared" si="85"/>
        <v/>
      </c>
      <c r="AY86" s="10" t="str">
        <f t="shared" si="86"/>
        <v/>
      </c>
      <c r="AZ86" s="11" t="str">
        <f t="shared" si="87"/>
        <v/>
      </c>
      <c r="BA86" s="11" t="str">
        <f t="shared" si="88"/>
        <v/>
      </c>
      <c r="BB86" s="11" t="str">
        <f t="shared" si="89"/>
        <v/>
      </c>
      <c r="BC86" s="11" t="str">
        <f t="shared" si="90"/>
        <v/>
      </c>
      <c r="BD86" s="11" t="str">
        <f t="shared" si="91"/>
        <v/>
      </c>
    </row>
    <row r="87" spans="1:56" ht="12.75" customHeight="1" thickBot="1" x14ac:dyDescent="0.3">
      <c r="A87" s="13">
        <v>68</v>
      </c>
      <c r="B87" s="26"/>
      <c r="C87" s="26"/>
      <c r="D87" s="41"/>
      <c r="E87" s="43"/>
      <c r="F87" s="40"/>
      <c r="G87" s="40"/>
      <c r="H87" s="40"/>
      <c r="I87" s="40"/>
      <c r="J87" s="40"/>
      <c r="K87" s="40"/>
      <c r="L87" s="40"/>
      <c r="M87" s="40"/>
      <c r="N87" s="45"/>
      <c r="O87" s="88"/>
      <c r="P87" s="89"/>
      <c r="Q87" s="83" t="str">
        <f t="shared" si="56"/>
        <v/>
      </c>
      <c r="R87" s="77" t="str">
        <f t="shared" si="57"/>
        <v/>
      </c>
      <c r="S87" s="47" t="str">
        <f t="shared" si="55"/>
        <v/>
      </c>
      <c r="W87" s="3" t="str">
        <f t="shared" si="58"/>
        <v/>
      </c>
      <c r="X87" s="3" t="str">
        <f t="shared" si="59"/>
        <v/>
      </c>
      <c r="Y87" s="3" t="str">
        <f t="shared" si="60"/>
        <v/>
      </c>
      <c r="Z87" s="3" t="str">
        <f t="shared" si="61"/>
        <v/>
      </c>
      <c r="AA87" s="3" t="str">
        <f t="shared" si="62"/>
        <v/>
      </c>
      <c r="AB87" s="3" t="str">
        <f t="shared" si="63"/>
        <v/>
      </c>
      <c r="AC87" s="3" t="str">
        <f t="shared" si="64"/>
        <v/>
      </c>
      <c r="AD87" s="3" t="str">
        <f t="shared" si="65"/>
        <v/>
      </c>
      <c r="AE87" s="3" t="str">
        <f t="shared" si="66"/>
        <v/>
      </c>
      <c r="AF87" s="3" t="str">
        <f t="shared" si="67"/>
        <v/>
      </c>
      <c r="AG87" s="7" t="str">
        <f t="shared" si="68"/>
        <v/>
      </c>
      <c r="AH87" s="7" t="str">
        <f t="shared" si="69"/>
        <v/>
      </c>
      <c r="AI87" s="7" t="str">
        <f t="shared" si="70"/>
        <v/>
      </c>
      <c r="AJ87" s="7" t="str">
        <f t="shared" si="71"/>
        <v/>
      </c>
      <c r="AK87" s="7" t="str">
        <f t="shared" si="72"/>
        <v/>
      </c>
      <c r="AL87" s="7" t="str">
        <f t="shared" si="73"/>
        <v/>
      </c>
      <c r="AM87" s="7" t="str">
        <f t="shared" si="74"/>
        <v/>
      </c>
      <c r="AN87" s="7" t="str">
        <f t="shared" si="75"/>
        <v/>
      </c>
      <c r="AO87" s="7" t="str">
        <f t="shared" si="76"/>
        <v/>
      </c>
      <c r="AP87" s="7" t="str">
        <f t="shared" si="77"/>
        <v/>
      </c>
      <c r="AQ87" s="8" t="str">
        <f t="shared" si="78"/>
        <v/>
      </c>
      <c r="AR87" s="6" t="str">
        <f t="shared" si="79"/>
        <v/>
      </c>
      <c r="AS87" t="str">
        <f t="shared" si="80"/>
        <v>adiós</v>
      </c>
      <c r="AT87" t="str">
        <f t="shared" si="81"/>
        <v/>
      </c>
      <c r="AU87" s="9" t="str">
        <f t="shared" si="82"/>
        <v/>
      </c>
      <c r="AV87" s="10" t="str">
        <f t="shared" si="83"/>
        <v/>
      </c>
      <c r="AW87" s="10" t="str">
        <f t="shared" si="84"/>
        <v/>
      </c>
      <c r="AX87" s="10" t="str">
        <f t="shared" si="85"/>
        <v/>
      </c>
      <c r="AY87" s="10" t="str">
        <f t="shared" si="86"/>
        <v/>
      </c>
      <c r="AZ87" s="11" t="str">
        <f t="shared" si="87"/>
        <v/>
      </c>
      <c r="BA87" s="11" t="str">
        <f t="shared" si="88"/>
        <v/>
      </c>
      <c r="BB87" s="11" t="str">
        <f t="shared" si="89"/>
        <v/>
      </c>
      <c r="BC87" s="11" t="str">
        <f t="shared" si="90"/>
        <v/>
      </c>
      <c r="BD87" s="11" t="str">
        <f t="shared" si="91"/>
        <v/>
      </c>
    </row>
    <row r="88" spans="1:56" ht="12.75" customHeight="1" thickBot="1" x14ac:dyDescent="0.3">
      <c r="A88" s="13">
        <v>69</v>
      </c>
      <c r="B88" s="26"/>
      <c r="C88" s="26"/>
      <c r="D88" s="41"/>
      <c r="E88" s="43"/>
      <c r="F88" s="40"/>
      <c r="G88" s="40"/>
      <c r="H88" s="40"/>
      <c r="I88" s="40"/>
      <c r="J88" s="40"/>
      <c r="K88" s="40"/>
      <c r="L88" s="40"/>
      <c r="M88" s="40"/>
      <c r="N88" s="45"/>
      <c r="O88" s="88"/>
      <c r="P88" s="89"/>
      <c r="Q88" s="83" t="str">
        <f t="shared" si="56"/>
        <v/>
      </c>
      <c r="R88" s="77" t="str">
        <f t="shared" si="57"/>
        <v/>
      </c>
      <c r="S88" s="47" t="str">
        <f t="shared" si="55"/>
        <v/>
      </c>
      <c r="W88" s="3" t="str">
        <f t="shared" si="58"/>
        <v/>
      </c>
      <c r="X88" s="3" t="str">
        <f t="shared" si="59"/>
        <v/>
      </c>
      <c r="Y88" s="3" t="str">
        <f t="shared" si="60"/>
        <v/>
      </c>
      <c r="Z88" s="3" t="str">
        <f t="shared" si="61"/>
        <v/>
      </c>
      <c r="AA88" s="3" t="str">
        <f t="shared" si="62"/>
        <v/>
      </c>
      <c r="AB88" s="3" t="str">
        <f t="shared" si="63"/>
        <v/>
      </c>
      <c r="AC88" s="3" t="str">
        <f t="shared" si="64"/>
        <v/>
      </c>
      <c r="AD88" s="3" t="str">
        <f t="shared" si="65"/>
        <v/>
      </c>
      <c r="AE88" s="3" t="str">
        <f t="shared" si="66"/>
        <v/>
      </c>
      <c r="AF88" s="3" t="str">
        <f t="shared" si="67"/>
        <v/>
      </c>
      <c r="AG88" s="7" t="str">
        <f t="shared" si="68"/>
        <v/>
      </c>
      <c r="AH88" s="7" t="str">
        <f t="shared" si="69"/>
        <v/>
      </c>
      <c r="AI88" s="7" t="str">
        <f t="shared" si="70"/>
        <v/>
      </c>
      <c r="AJ88" s="7" t="str">
        <f t="shared" si="71"/>
        <v/>
      </c>
      <c r="AK88" s="7" t="str">
        <f t="shared" si="72"/>
        <v/>
      </c>
      <c r="AL88" s="7" t="str">
        <f t="shared" si="73"/>
        <v/>
      </c>
      <c r="AM88" s="7" t="str">
        <f t="shared" si="74"/>
        <v/>
      </c>
      <c r="AN88" s="7" t="str">
        <f t="shared" si="75"/>
        <v/>
      </c>
      <c r="AO88" s="7" t="str">
        <f t="shared" si="76"/>
        <v/>
      </c>
      <c r="AP88" s="7" t="str">
        <f t="shared" si="77"/>
        <v/>
      </c>
      <c r="AQ88" s="8" t="str">
        <f t="shared" si="78"/>
        <v/>
      </c>
      <c r="AR88" s="6" t="str">
        <f t="shared" si="79"/>
        <v/>
      </c>
      <c r="AS88" t="str">
        <f t="shared" si="80"/>
        <v>adiós</v>
      </c>
      <c r="AT88" t="str">
        <f t="shared" si="81"/>
        <v/>
      </c>
      <c r="AU88" s="9" t="str">
        <f t="shared" si="82"/>
        <v/>
      </c>
      <c r="AV88" s="10" t="str">
        <f t="shared" si="83"/>
        <v/>
      </c>
      <c r="AW88" s="10" t="str">
        <f t="shared" si="84"/>
        <v/>
      </c>
      <c r="AX88" s="10" t="str">
        <f t="shared" si="85"/>
        <v/>
      </c>
      <c r="AY88" s="10" t="str">
        <f t="shared" si="86"/>
        <v/>
      </c>
      <c r="AZ88" s="11" t="str">
        <f t="shared" si="87"/>
        <v/>
      </c>
      <c r="BA88" s="11" t="str">
        <f t="shared" si="88"/>
        <v/>
      </c>
      <c r="BB88" s="11" t="str">
        <f t="shared" si="89"/>
        <v/>
      </c>
      <c r="BC88" s="11" t="str">
        <f t="shared" si="90"/>
        <v/>
      </c>
      <c r="BD88" s="11" t="str">
        <f t="shared" si="91"/>
        <v/>
      </c>
    </row>
    <row r="89" spans="1:56" ht="12.75" customHeight="1" thickBot="1" x14ac:dyDescent="0.3">
      <c r="A89" s="13">
        <v>70</v>
      </c>
      <c r="B89" s="26"/>
      <c r="C89" s="26"/>
      <c r="D89" s="41"/>
      <c r="E89" s="43"/>
      <c r="F89" s="40"/>
      <c r="G89" s="40"/>
      <c r="H89" s="40"/>
      <c r="I89" s="40"/>
      <c r="J89" s="40"/>
      <c r="K89" s="40"/>
      <c r="L89" s="40"/>
      <c r="M89" s="40"/>
      <c r="N89" s="45"/>
      <c r="O89" s="88"/>
      <c r="P89" s="89"/>
      <c r="Q89" s="83" t="str">
        <f t="shared" si="56"/>
        <v/>
      </c>
      <c r="R89" s="77" t="str">
        <f t="shared" si="57"/>
        <v/>
      </c>
      <c r="S89" s="47" t="str">
        <f t="shared" si="55"/>
        <v/>
      </c>
      <c r="W89" s="3" t="str">
        <f t="shared" si="58"/>
        <v/>
      </c>
      <c r="X89" s="3" t="str">
        <f t="shared" si="59"/>
        <v/>
      </c>
      <c r="Y89" s="3" t="str">
        <f t="shared" si="60"/>
        <v/>
      </c>
      <c r="Z89" s="3" t="str">
        <f t="shared" si="61"/>
        <v/>
      </c>
      <c r="AA89" s="3" t="str">
        <f t="shared" si="62"/>
        <v/>
      </c>
      <c r="AB89" s="3" t="str">
        <f t="shared" si="63"/>
        <v/>
      </c>
      <c r="AC89" s="3" t="str">
        <f t="shared" si="64"/>
        <v/>
      </c>
      <c r="AD89" s="3" t="str">
        <f t="shared" si="65"/>
        <v/>
      </c>
      <c r="AE89" s="3" t="str">
        <f t="shared" si="66"/>
        <v/>
      </c>
      <c r="AF89" s="3" t="str">
        <f t="shared" si="67"/>
        <v/>
      </c>
      <c r="AG89" s="7" t="str">
        <f t="shared" si="68"/>
        <v/>
      </c>
      <c r="AH89" s="7" t="str">
        <f t="shared" si="69"/>
        <v/>
      </c>
      <c r="AI89" s="7" t="str">
        <f t="shared" si="70"/>
        <v/>
      </c>
      <c r="AJ89" s="7" t="str">
        <f t="shared" si="71"/>
        <v/>
      </c>
      <c r="AK89" s="7" t="str">
        <f t="shared" si="72"/>
        <v/>
      </c>
      <c r="AL89" s="7" t="str">
        <f t="shared" si="73"/>
        <v/>
      </c>
      <c r="AM89" s="7" t="str">
        <f t="shared" si="74"/>
        <v/>
      </c>
      <c r="AN89" s="7" t="str">
        <f t="shared" si="75"/>
        <v/>
      </c>
      <c r="AO89" s="7" t="str">
        <f t="shared" si="76"/>
        <v/>
      </c>
      <c r="AP89" s="7" t="str">
        <f t="shared" si="77"/>
        <v/>
      </c>
      <c r="AQ89" s="8" t="str">
        <f t="shared" si="78"/>
        <v/>
      </c>
      <c r="AR89" s="6" t="str">
        <f t="shared" si="79"/>
        <v/>
      </c>
      <c r="AS89" t="str">
        <f t="shared" si="80"/>
        <v>adiós</v>
      </c>
      <c r="AT89" t="str">
        <f t="shared" si="81"/>
        <v/>
      </c>
      <c r="AU89" s="9" t="str">
        <f t="shared" si="82"/>
        <v/>
      </c>
      <c r="AV89" s="10" t="str">
        <f t="shared" si="83"/>
        <v/>
      </c>
      <c r="AW89" s="10" t="str">
        <f t="shared" si="84"/>
        <v/>
      </c>
      <c r="AX89" s="10" t="str">
        <f t="shared" si="85"/>
        <v/>
      </c>
      <c r="AY89" s="10" t="str">
        <f t="shared" si="86"/>
        <v/>
      </c>
      <c r="AZ89" s="11" t="str">
        <f t="shared" si="87"/>
        <v/>
      </c>
      <c r="BA89" s="11" t="str">
        <f t="shared" si="88"/>
        <v/>
      </c>
      <c r="BB89" s="11" t="str">
        <f t="shared" si="89"/>
        <v/>
      </c>
      <c r="BC89" s="11" t="str">
        <f t="shared" si="90"/>
        <v/>
      </c>
      <c r="BD89" s="11" t="str">
        <f t="shared" si="91"/>
        <v/>
      </c>
    </row>
    <row r="90" spans="1:56" ht="12.75" customHeight="1" thickBot="1" x14ac:dyDescent="0.3">
      <c r="A90" s="13">
        <v>71</v>
      </c>
      <c r="B90" s="26"/>
      <c r="C90" s="26"/>
      <c r="D90" s="41"/>
      <c r="E90" s="43"/>
      <c r="F90" s="40"/>
      <c r="G90" s="40"/>
      <c r="H90" s="40"/>
      <c r="I90" s="40"/>
      <c r="J90" s="40"/>
      <c r="K90" s="40"/>
      <c r="L90" s="40"/>
      <c r="M90" s="40"/>
      <c r="N90" s="45"/>
      <c r="O90" s="88"/>
      <c r="P90" s="89"/>
      <c r="Q90" s="83" t="str">
        <f t="shared" si="56"/>
        <v/>
      </c>
      <c r="R90" s="77" t="str">
        <f t="shared" si="57"/>
        <v/>
      </c>
      <c r="S90" s="47" t="str">
        <f t="shared" si="55"/>
        <v/>
      </c>
      <c r="W90" s="3" t="str">
        <f t="shared" si="58"/>
        <v/>
      </c>
      <c r="X90" s="3" t="str">
        <f t="shared" si="59"/>
        <v/>
      </c>
      <c r="Y90" s="3" t="str">
        <f t="shared" si="60"/>
        <v/>
      </c>
      <c r="Z90" s="3" t="str">
        <f t="shared" si="61"/>
        <v/>
      </c>
      <c r="AA90" s="3" t="str">
        <f t="shared" si="62"/>
        <v/>
      </c>
      <c r="AB90" s="3" t="str">
        <f t="shared" si="63"/>
        <v/>
      </c>
      <c r="AC90" s="3" t="str">
        <f t="shared" si="64"/>
        <v/>
      </c>
      <c r="AD90" s="3" t="str">
        <f t="shared" si="65"/>
        <v/>
      </c>
      <c r="AE90" s="3" t="str">
        <f t="shared" si="66"/>
        <v/>
      </c>
      <c r="AF90" s="3" t="str">
        <f t="shared" si="67"/>
        <v/>
      </c>
      <c r="AG90" s="7" t="str">
        <f t="shared" si="68"/>
        <v/>
      </c>
      <c r="AH90" s="7" t="str">
        <f t="shared" si="69"/>
        <v/>
      </c>
      <c r="AI90" s="7" t="str">
        <f t="shared" si="70"/>
        <v/>
      </c>
      <c r="AJ90" s="7" t="str">
        <f t="shared" si="71"/>
        <v/>
      </c>
      <c r="AK90" s="7" t="str">
        <f t="shared" si="72"/>
        <v/>
      </c>
      <c r="AL90" s="7" t="str">
        <f t="shared" si="73"/>
        <v/>
      </c>
      <c r="AM90" s="7" t="str">
        <f t="shared" si="74"/>
        <v/>
      </c>
      <c r="AN90" s="7" t="str">
        <f t="shared" si="75"/>
        <v/>
      </c>
      <c r="AO90" s="7" t="str">
        <f t="shared" si="76"/>
        <v/>
      </c>
      <c r="AP90" s="7" t="str">
        <f t="shared" si="77"/>
        <v/>
      </c>
      <c r="AQ90" s="8" t="str">
        <f t="shared" si="78"/>
        <v/>
      </c>
      <c r="AR90" s="6" t="str">
        <f t="shared" si="79"/>
        <v/>
      </c>
      <c r="AS90" t="str">
        <f t="shared" si="80"/>
        <v>adiós</v>
      </c>
      <c r="AT90" t="str">
        <f t="shared" si="81"/>
        <v/>
      </c>
      <c r="AU90" s="9" t="str">
        <f t="shared" si="82"/>
        <v/>
      </c>
      <c r="AV90" s="10" t="str">
        <f t="shared" si="83"/>
        <v/>
      </c>
      <c r="AW90" s="10" t="str">
        <f t="shared" si="84"/>
        <v/>
      </c>
      <c r="AX90" s="10" t="str">
        <f t="shared" si="85"/>
        <v/>
      </c>
      <c r="AY90" s="10" t="str">
        <f t="shared" si="86"/>
        <v/>
      </c>
      <c r="AZ90" s="11" t="str">
        <f t="shared" si="87"/>
        <v/>
      </c>
      <c r="BA90" s="11" t="str">
        <f t="shared" si="88"/>
        <v/>
      </c>
      <c r="BB90" s="11" t="str">
        <f t="shared" si="89"/>
        <v/>
      </c>
      <c r="BC90" s="11" t="str">
        <f t="shared" si="90"/>
        <v/>
      </c>
      <c r="BD90" s="11" t="str">
        <f t="shared" si="91"/>
        <v/>
      </c>
    </row>
    <row r="91" spans="1:56" ht="12.75" customHeight="1" thickBot="1" x14ac:dyDescent="0.3">
      <c r="A91" s="13">
        <v>72</v>
      </c>
      <c r="B91" s="26"/>
      <c r="C91" s="26"/>
      <c r="D91" s="41"/>
      <c r="E91" s="43"/>
      <c r="F91" s="40"/>
      <c r="G91" s="40"/>
      <c r="H91" s="40"/>
      <c r="I91" s="40"/>
      <c r="J91" s="40"/>
      <c r="K91" s="40"/>
      <c r="L91" s="40"/>
      <c r="M91" s="40"/>
      <c r="N91" s="45"/>
      <c r="O91" s="88"/>
      <c r="P91" s="89"/>
      <c r="Q91" s="83" t="str">
        <f t="shared" si="56"/>
        <v/>
      </c>
      <c r="R91" s="77" t="str">
        <f t="shared" si="57"/>
        <v/>
      </c>
      <c r="S91" s="47" t="str">
        <f t="shared" si="55"/>
        <v/>
      </c>
      <c r="W91" s="3" t="str">
        <f t="shared" si="58"/>
        <v/>
      </c>
      <c r="X91" s="3" t="str">
        <f t="shared" si="59"/>
        <v/>
      </c>
      <c r="Y91" s="3" t="str">
        <f t="shared" si="60"/>
        <v/>
      </c>
      <c r="Z91" s="3" t="str">
        <f t="shared" si="61"/>
        <v/>
      </c>
      <c r="AA91" s="3" t="str">
        <f t="shared" si="62"/>
        <v/>
      </c>
      <c r="AB91" s="3" t="str">
        <f t="shared" si="63"/>
        <v/>
      </c>
      <c r="AC91" s="3" t="str">
        <f t="shared" si="64"/>
        <v/>
      </c>
      <c r="AD91" s="3" t="str">
        <f t="shared" si="65"/>
        <v/>
      </c>
      <c r="AE91" s="3" t="str">
        <f t="shared" si="66"/>
        <v/>
      </c>
      <c r="AF91" s="3" t="str">
        <f t="shared" si="67"/>
        <v/>
      </c>
      <c r="AG91" s="7" t="str">
        <f t="shared" si="68"/>
        <v/>
      </c>
      <c r="AH91" s="7" t="str">
        <f t="shared" si="69"/>
        <v/>
      </c>
      <c r="AI91" s="7" t="str">
        <f t="shared" si="70"/>
        <v/>
      </c>
      <c r="AJ91" s="7" t="str">
        <f t="shared" si="71"/>
        <v/>
      </c>
      <c r="AK91" s="7" t="str">
        <f t="shared" si="72"/>
        <v/>
      </c>
      <c r="AL91" s="7" t="str">
        <f t="shared" si="73"/>
        <v/>
      </c>
      <c r="AM91" s="7" t="str">
        <f t="shared" si="74"/>
        <v/>
      </c>
      <c r="AN91" s="7" t="str">
        <f t="shared" si="75"/>
        <v/>
      </c>
      <c r="AO91" s="7" t="str">
        <f t="shared" si="76"/>
        <v/>
      </c>
      <c r="AP91" s="7" t="str">
        <f t="shared" si="77"/>
        <v/>
      </c>
      <c r="AQ91" s="8" t="str">
        <f t="shared" si="78"/>
        <v/>
      </c>
      <c r="AR91" s="6" t="str">
        <f t="shared" si="79"/>
        <v/>
      </c>
      <c r="AS91" t="str">
        <f t="shared" si="80"/>
        <v>adiós</v>
      </c>
      <c r="AT91" t="str">
        <f t="shared" si="81"/>
        <v/>
      </c>
      <c r="AU91" s="9" t="str">
        <f t="shared" si="82"/>
        <v/>
      </c>
      <c r="AV91" s="10" t="str">
        <f t="shared" si="83"/>
        <v/>
      </c>
      <c r="AW91" s="10" t="str">
        <f t="shared" si="84"/>
        <v/>
      </c>
      <c r="AX91" s="10" t="str">
        <f t="shared" si="85"/>
        <v/>
      </c>
      <c r="AY91" s="10" t="str">
        <f t="shared" si="86"/>
        <v/>
      </c>
      <c r="AZ91" s="11" t="str">
        <f t="shared" si="87"/>
        <v/>
      </c>
      <c r="BA91" s="11" t="str">
        <f t="shared" si="88"/>
        <v/>
      </c>
      <c r="BB91" s="11" t="str">
        <f t="shared" si="89"/>
        <v/>
      </c>
      <c r="BC91" s="11" t="str">
        <f t="shared" si="90"/>
        <v/>
      </c>
      <c r="BD91" s="11" t="str">
        <f t="shared" si="91"/>
        <v/>
      </c>
    </row>
    <row r="92" spans="1:56" ht="12.75" customHeight="1" thickBot="1" x14ac:dyDescent="0.3">
      <c r="A92" s="13">
        <v>73</v>
      </c>
      <c r="B92" s="26"/>
      <c r="C92" s="26"/>
      <c r="D92" s="41"/>
      <c r="E92" s="43"/>
      <c r="F92" s="40"/>
      <c r="G92" s="40"/>
      <c r="H92" s="40"/>
      <c r="I92" s="40"/>
      <c r="J92" s="40"/>
      <c r="K92" s="40"/>
      <c r="L92" s="40"/>
      <c r="M92" s="40"/>
      <c r="N92" s="45"/>
      <c r="O92" s="88"/>
      <c r="P92" s="89"/>
      <c r="Q92" s="83" t="str">
        <f t="shared" si="56"/>
        <v/>
      </c>
      <c r="R92" s="77" t="str">
        <f t="shared" si="57"/>
        <v/>
      </c>
      <c r="S92" s="47" t="str">
        <f t="shared" si="55"/>
        <v/>
      </c>
      <c r="W92" s="3" t="str">
        <f t="shared" si="58"/>
        <v/>
      </c>
      <c r="X92" s="3" t="str">
        <f t="shared" si="59"/>
        <v/>
      </c>
      <c r="Y92" s="3" t="str">
        <f t="shared" si="60"/>
        <v/>
      </c>
      <c r="Z92" s="3" t="str">
        <f t="shared" si="61"/>
        <v/>
      </c>
      <c r="AA92" s="3" t="str">
        <f t="shared" si="62"/>
        <v/>
      </c>
      <c r="AB92" s="3" t="str">
        <f t="shared" si="63"/>
        <v/>
      </c>
      <c r="AC92" s="3" t="str">
        <f t="shared" si="64"/>
        <v/>
      </c>
      <c r="AD92" s="3" t="str">
        <f t="shared" si="65"/>
        <v/>
      </c>
      <c r="AE92" s="3" t="str">
        <f t="shared" si="66"/>
        <v/>
      </c>
      <c r="AF92" s="3" t="str">
        <f t="shared" si="67"/>
        <v/>
      </c>
      <c r="AG92" s="7" t="str">
        <f t="shared" si="68"/>
        <v/>
      </c>
      <c r="AH92" s="7" t="str">
        <f t="shared" si="69"/>
        <v/>
      </c>
      <c r="AI92" s="7" t="str">
        <f t="shared" si="70"/>
        <v/>
      </c>
      <c r="AJ92" s="7" t="str">
        <f t="shared" si="71"/>
        <v/>
      </c>
      <c r="AK92" s="7" t="str">
        <f t="shared" si="72"/>
        <v/>
      </c>
      <c r="AL92" s="7" t="str">
        <f t="shared" si="73"/>
        <v/>
      </c>
      <c r="AM92" s="7" t="str">
        <f t="shared" si="74"/>
        <v/>
      </c>
      <c r="AN92" s="7" t="str">
        <f t="shared" si="75"/>
        <v/>
      </c>
      <c r="AO92" s="7" t="str">
        <f t="shared" si="76"/>
        <v/>
      </c>
      <c r="AP92" s="7" t="str">
        <f t="shared" si="77"/>
        <v/>
      </c>
      <c r="AQ92" s="8" t="str">
        <f t="shared" si="78"/>
        <v/>
      </c>
      <c r="AR92" s="6" t="str">
        <f t="shared" si="79"/>
        <v/>
      </c>
      <c r="AS92" t="str">
        <f t="shared" si="80"/>
        <v>adiós</v>
      </c>
      <c r="AT92" t="str">
        <f t="shared" si="81"/>
        <v/>
      </c>
      <c r="AU92" s="9" t="str">
        <f t="shared" si="82"/>
        <v/>
      </c>
      <c r="AV92" s="10" t="str">
        <f t="shared" si="83"/>
        <v/>
      </c>
      <c r="AW92" s="10" t="str">
        <f t="shared" si="84"/>
        <v/>
      </c>
      <c r="AX92" s="10" t="str">
        <f t="shared" si="85"/>
        <v/>
      </c>
      <c r="AY92" s="10" t="str">
        <f t="shared" si="86"/>
        <v/>
      </c>
      <c r="AZ92" s="11" t="str">
        <f t="shared" si="87"/>
        <v/>
      </c>
      <c r="BA92" s="11" t="str">
        <f t="shared" si="88"/>
        <v/>
      </c>
      <c r="BB92" s="11" t="str">
        <f t="shared" si="89"/>
        <v/>
      </c>
      <c r="BC92" s="11" t="str">
        <f t="shared" si="90"/>
        <v/>
      </c>
      <c r="BD92" s="11" t="str">
        <f t="shared" si="91"/>
        <v/>
      </c>
    </row>
    <row r="93" spans="1:56" ht="12.75" customHeight="1" thickBot="1" x14ac:dyDescent="0.3">
      <c r="A93" s="13">
        <v>74</v>
      </c>
      <c r="B93" s="26"/>
      <c r="C93" s="26"/>
      <c r="D93" s="41"/>
      <c r="E93" s="43"/>
      <c r="F93" s="40"/>
      <c r="G93" s="40"/>
      <c r="H93" s="40"/>
      <c r="I93" s="40"/>
      <c r="J93" s="40"/>
      <c r="K93" s="40"/>
      <c r="L93" s="40"/>
      <c r="M93" s="40"/>
      <c r="N93" s="45"/>
      <c r="O93" s="88"/>
      <c r="P93" s="89"/>
      <c r="Q93" s="83" t="str">
        <f t="shared" si="56"/>
        <v/>
      </c>
      <c r="R93" s="77" t="str">
        <f t="shared" si="57"/>
        <v/>
      </c>
      <c r="S93" s="47" t="str">
        <f t="shared" si="55"/>
        <v/>
      </c>
      <c r="W93" s="3" t="str">
        <f t="shared" si="58"/>
        <v/>
      </c>
      <c r="X93" s="3" t="str">
        <f t="shared" si="59"/>
        <v/>
      </c>
      <c r="Y93" s="3" t="str">
        <f t="shared" si="60"/>
        <v/>
      </c>
      <c r="Z93" s="3" t="str">
        <f t="shared" si="61"/>
        <v/>
      </c>
      <c r="AA93" s="3" t="str">
        <f t="shared" si="62"/>
        <v/>
      </c>
      <c r="AB93" s="3" t="str">
        <f t="shared" si="63"/>
        <v/>
      </c>
      <c r="AC93" s="3" t="str">
        <f t="shared" si="64"/>
        <v/>
      </c>
      <c r="AD93" s="3" t="str">
        <f t="shared" si="65"/>
        <v/>
      </c>
      <c r="AE93" s="3" t="str">
        <f t="shared" si="66"/>
        <v/>
      </c>
      <c r="AF93" s="3" t="str">
        <f t="shared" si="67"/>
        <v/>
      </c>
      <c r="AG93" s="7" t="str">
        <f t="shared" si="68"/>
        <v/>
      </c>
      <c r="AH93" s="7" t="str">
        <f t="shared" si="69"/>
        <v/>
      </c>
      <c r="AI93" s="7" t="str">
        <f t="shared" si="70"/>
        <v/>
      </c>
      <c r="AJ93" s="7" t="str">
        <f t="shared" si="71"/>
        <v/>
      </c>
      <c r="AK93" s="7" t="str">
        <f t="shared" si="72"/>
        <v/>
      </c>
      <c r="AL93" s="7" t="str">
        <f t="shared" si="73"/>
        <v/>
      </c>
      <c r="AM93" s="7" t="str">
        <f t="shared" si="74"/>
        <v/>
      </c>
      <c r="AN93" s="7" t="str">
        <f t="shared" si="75"/>
        <v/>
      </c>
      <c r="AO93" s="7" t="str">
        <f t="shared" si="76"/>
        <v/>
      </c>
      <c r="AP93" s="7" t="str">
        <f t="shared" si="77"/>
        <v/>
      </c>
      <c r="AQ93" s="8" t="str">
        <f t="shared" si="78"/>
        <v/>
      </c>
      <c r="AR93" s="6" t="str">
        <f t="shared" si="79"/>
        <v/>
      </c>
      <c r="AS93" t="str">
        <f t="shared" si="80"/>
        <v>adiós</v>
      </c>
      <c r="AT93" t="str">
        <f t="shared" si="81"/>
        <v/>
      </c>
      <c r="AU93" s="9" t="str">
        <f t="shared" si="82"/>
        <v/>
      </c>
      <c r="AV93" s="10" t="str">
        <f t="shared" si="83"/>
        <v/>
      </c>
      <c r="AW93" s="10" t="str">
        <f t="shared" si="84"/>
        <v/>
      </c>
      <c r="AX93" s="10" t="str">
        <f t="shared" si="85"/>
        <v/>
      </c>
      <c r="AY93" s="10" t="str">
        <f t="shared" si="86"/>
        <v/>
      </c>
      <c r="AZ93" s="11" t="str">
        <f t="shared" si="87"/>
        <v/>
      </c>
      <c r="BA93" s="11" t="str">
        <f t="shared" si="88"/>
        <v/>
      </c>
      <c r="BB93" s="11" t="str">
        <f t="shared" si="89"/>
        <v/>
      </c>
      <c r="BC93" s="11" t="str">
        <f t="shared" si="90"/>
        <v/>
      </c>
      <c r="BD93" s="11" t="str">
        <f t="shared" si="91"/>
        <v/>
      </c>
    </row>
    <row r="94" spans="1:56" ht="12.75" customHeight="1" thickBot="1" x14ac:dyDescent="0.3">
      <c r="A94" s="13">
        <v>75</v>
      </c>
      <c r="B94" s="26"/>
      <c r="C94" s="26"/>
      <c r="D94" s="41"/>
      <c r="E94" s="43"/>
      <c r="F94" s="40"/>
      <c r="G94" s="40"/>
      <c r="H94" s="40"/>
      <c r="I94" s="40"/>
      <c r="J94" s="40"/>
      <c r="K94" s="40"/>
      <c r="L94" s="40"/>
      <c r="M94" s="40"/>
      <c r="N94" s="45"/>
      <c r="O94" s="88"/>
      <c r="P94" s="89"/>
      <c r="Q94" s="83" t="str">
        <f t="shared" si="56"/>
        <v/>
      </c>
      <c r="R94" s="77" t="str">
        <f t="shared" si="57"/>
        <v/>
      </c>
      <c r="S94" s="47" t="str">
        <f t="shared" si="55"/>
        <v/>
      </c>
      <c r="W94" s="3" t="str">
        <f t="shared" si="58"/>
        <v/>
      </c>
      <c r="X94" s="3" t="str">
        <f t="shared" si="59"/>
        <v/>
      </c>
      <c r="Y94" s="3" t="str">
        <f t="shared" si="60"/>
        <v/>
      </c>
      <c r="Z94" s="3" t="str">
        <f t="shared" si="61"/>
        <v/>
      </c>
      <c r="AA94" s="3" t="str">
        <f t="shared" si="62"/>
        <v/>
      </c>
      <c r="AB94" s="3" t="str">
        <f t="shared" si="63"/>
        <v/>
      </c>
      <c r="AC94" s="3" t="str">
        <f t="shared" si="64"/>
        <v/>
      </c>
      <c r="AD94" s="3" t="str">
        <f t="shared" si="65"/>
        <v/>
      </c>
      <c r="AE94" s="3" t="str">
        <f t="shared" si="66"/>
        <v/>
      </c>
      <c r="AF94" s="3" t="str">
        <f t="shared" si="67"/>
        <v/>
      </c>
      <c r="AG94" s="7" t="str">
        <f t="shared" si="68"/>
        <v/>
      </c>
      <c r="AH94" s="7" t="str">
        <f t="shared" si="69"/>
        <v/>
      </c>
      <c r="AI94" s="7" t="str">
        <f t="shared" si="70"/>
        <v/>
      </c>
      <c r="AJ94" s="7" t="str">
        <f t="shared" si="71"/>
        <v/>
      </c>
      <c r="AK94" s="7" t="str">
        <f t="shared" si="72"/>
        <v/>
      </c>
      <c r="AL94" s="7" t="str">
        <f t="shared" si="73"/>
        <v/>
      </c>
      <c r="AM94" s="7" t="str">
        <f t="shared" si="74"/>
        <v/>
      </c>
      <c r="AN94" s="7" t="str">
        <f t="shared" si="75"/>
        <v/>
      </c>
      <c r="AO94" s="7" t="str">
        <f t="shared" si="76"/>
        <v/>
      </c>
      <c r="AP94" s="7" t="str">
        <f t="shared" si="77"/>
        <v/>
      </c>
      <c r="AQ94" s="8" t="str">
        <f t="shared" si="78"/>
        <v/>
      </c>
      <c r="AR94" s="6" t="str">
        <f t="shared" si="79"/>
        <v/>
      </c>
      <c r="AS94" t="str">
        <f t="shared" si="80"/>
        <v>adiós</v>
      </c>
      <c r="AT94" t="str">
        <f t="shared" si="81"/>
        <v/>
      </c>
      <c r="AU94" s="9" t="str">
        <f t="shared" si="82"/>
        <v/>
      </c>
      <c r="AV94" s="10" t="str">
        <f t="shared" si="83"/>
        <v/>
      </c>
      <c r="AW94" s="10" t="str">
        <f t="shared" si="84"/>
        <v/>
      </c>
      <c r="AX94" s="10" t="str">
        <f t="shared" si="85"/>
        <v/>
      </c>
      <c r="AY94" s="10" t="str">
        <f t="shared" si="86"/>
        <v/>
      </c>
      <c r="AZ94" s="11" t="str">
        <f t="shared" si="87"/>
        <v/>
      </c>
      <c r="BA94" s="11" t="str">
        <f t="shared" si="88"/>
        <v/>
      </c>
      <c r="BB94" s="11" t="str">
        <f t="shared" si="89"/>
        <v/>
      </c>
      <c r="BC94" s="11" t="str">
        <f t="shared" si="90"/>
        <v/>
      </c>
      <c r="BD94" s="11" t="str">
        <f t="shared" si="91"/>
        <v/>
      </c>
    </row>
    <row r="95" spans="1:56" ht="12.75" customHeight="1" thickBot="1" x14ac:dyDescent="0.3">
      <c r="A95" s="13">
        <v>76</v>
      </c>
      <c r="B95" s="26"/>
      <c r="C95" s="26"/>
      <c r="D95" s="41"/>
      <c r="E95" s="43"/>
      <c r="F95" s="40"/>
      <c r="G95" s="40"/>
      <c r="H95" s="40"/>
      <c r="I95" s="40"/>
      <c r="J95" s="40"/>
      <c r="K95" s="40"/>
      <c r="L95" s="40"/>
      <c r="M95" s="40"/>
      <c r="N95" s="45"/>
      <c r="O95" s="88"/>
      <c r="P95" s="89"/>
      <c r="Q95" s="83" t="str">
        <f t="shared" si="56"/>
        <v/>
      </c>
      <c r="R95" s="77" t="str">
        <f t="shared" si="57"/>
        <v/>
      </c>
      <c r="S95" s="47" t="str">
        <f t="shared" si="55"/>
        <v/>
      </c>
      <c r="W95" s="3" t="str">
        <f t="shared" si="58"/>
        <v/>
      </c>
      <c r="X95" s="3" t="str">
        <f t="shared" si="59"/>
        <v/>
      </c>
      <c r="Y95" s="3" t="str">
        <f t="shared" si="60"/>
        <v/>
      </c>
      <c r="Z95" s="3" t="str">
        <f t="shared" si="61"/>
        <v/>
      </c>
      <c r="AA95" s="3" t="str">
        <f t="shared" si="62"/>
        <v/>
      </c>
      <c r="AB95" s="3" t="str">
        <f t="shared" si="63"/>
        <v/>
      </c>
      <c r="AC95" s="3" t="str">
        <f t="shared" si="64"/>
        <v/>
      </c>
      <c r="AD95" s="3" t="str">
        <f t="shared" si="65"/>
        <v/>
      </c>
      <c r="AE95" s="3" t="str">
        <f t="shared" si="66"/>
        <v/>
      </c>
      <c r="AF95" s="3" t="str">
        <f t="shared" si="67"/>
        <v/>
      </c>
      <c r="AG95" s="7" t="str">
        <f t="shared" si="68"/>
        <v/>
      </c>
      <c r="AH95" s="7" t="str">
        <f t="shared" si="69"/>
        <v/>
      </c>
      <c r="AI95" s="7" t="str">
        <f t="shared" si="70"/>
        <v/>
      </c>
      <c r="AJ95" s="7" t="str">
        <f t="shared" si="71"/>
        <v/>
      </c>
      <c r="AK95" s="7" t="str">
        <f t="shared" si="72"/>
        <v/>
      </c>
      <c r="AL95" s="7" t="str">
        <f t="shared" si="73"/>
        <v/>
      </c>
      <c r="AM95" s="7" t="str">
        <f t="shared" si="74"/>
        <v/>
      </c>
      <c r="AN95" s="7" t="str">
        <f t="shared" si="75"/>
        <v/>
      </c>
      <c r="AO95" s="7" t="str">
        <f t="shared" si="76"/>
        <v/>
      </c>
      <c r="AP95" s="7" t="str">
        <f t="shared" si="77"/>
        <v/>
      </c>
      <c r="AQ95" s="8" t="str">
        <f t="shared" si="78"/>
        <v/>
      </c>
      <c r="AR95" s="6" t="str">
        <f t="shared" si="79"/>
        <v/>
      </c>
      <c r="AS95" t="str">
        <f t="shared" si="80"/>
        <v>adiós</v>
      </c>
      <c r="AT95" t="str">
        <f t="shared" si="81"/>
        <v/>
      </c>
      <c r="AU95" s="9" t="str">
        <f t="shared" si="82"/>
        <v/>
      </c>
      <c r="AV95" s="10" t="str">
        <f t="shared" si="83"/>
        <v/>
      </c>
      <c r="AW95" s="10" t="str">
        <f t="shared" si="84"/>
        <v/>
      </c>
      <c r="AX95" s="10" t="str">
        <f t="shared" si="85"/>
        <v/>
      </c>
      <c r="AY95" s="10" t="str">
        <f t="shared" si="86"/>
        <v/>
      </c>
      <c r="AZ95" s="11" t="str">
        <f t="shared" si="87"/>
        <v/>
      </c>
      <c r="BA95" s="11" t="str">
        <f t="shared" si="88"/>
        <v/>
      </c>
      <c r="BB95" s="11" t="str">
        <f t="shared" si="89"/>
        <v/>
      </c>
      <c r="BC95" s="11" t="str">
        <f t="shared" si="90"/>
        <v/>
      </c>
      <c r="BD95" s="11" t="str">
        <f t="shared" si="91"/>
        <v/>
      </c>
    </row>
    <row r="96" spans="1:56" ht="12.75" customHeight="1" thickBot="1" x14ac:dyDescent="0.3">
      <c r="A96" s="13">
        <v>77</v>
      </c>
      <c r="B96" s="26"/>
      <c r="C96" s="26"/>
      <c r="D96" s="41"/>
      <c r="E96" s="43"/>
      <c r="F96" s="40"/>
      <c r="G96" s="40"/>
      <c r="H96" s="40"/>
      <c r="I96" s="40"/>
      <c r="J96" s="40"/>
      <c r="K96" s="40"/>
      <c r="L96" s="40"/>
      <c r="M96" s="40"/>
      <c r="N96" s="45"/>
      <c r="O96" s="88"/>
      <c r="P96" s="89"/>
      <c r="Q96" s="83" t="str">
        <f t="shared" si="56"/>
        <v/>
      </c>
      <c r="R96" s="77" t="str">
        <f t="shared" si="57"/>
        <v/>
      </c>
      <c r="S96" s="47" t="str">
        <f t="shared" si="55"/>
        <v/>
      </c>
      <c r="W96" s="3" t="str">
        <f t="shared" si="58"/>
        <v/>
      </c>
      <c r="X96" s="3" t="str">
        <f t="shared" si="59"/>
        <v/>
      </c>
      <c r="Y96" s="3" t="str">
        <f t="shared" si="60"/>
        <v/>
      </c>
      <c r="Z96" s="3" t="str">
        <f t="shared" si="61"/>
        <v/>
      </c>
      <c r="AA96" s="3" t="str">
        <f t="shared" si="62"/>
        <v/>
      </c>
      <c r="AB96" s="3" t="str">
        <f t="shared" si="63"/>
        <v/>
      </c>
      <c r="AC96" s="3" t="str">
        <f t="shared" si="64"/>
        <v/>
      </c>
      <c r="AD96" s="3" t="str">
        <f t="shared" si="65"/>
        <v/>
      </c>
      <c r="AE96" s="3" t="str">
        <f t="shared" si="66"/>
        <v/>
      </c>
      <c r="AF96" s="3" t="str">
        <f t="shared" si="67"/>
        <v/>
      </c>
      <c r="AG96" s="7" t="str">
        <f t="shared" si="68"/>
        <v/>
      </c>
      <c r="AH96" s="7" t="str">
        <f t="shared" si="69"/>
        <v/>
      </c>
      <c r="AI96" s="7" t="str">
        <f t="shared" si="70"/>
        <v/>
      </c>
      <c r="AJ96" s="7" t="str">
        <f t="shared" si="71"/>
        <v/>
      </c>
      <c r="AK96" s="7" t="str">
        <f t="shared" si="72"/>
        <v/>
      </c>
      <c r="AL96" s="7" t="str">
        <f t="shared" si="73"/>
        <v/>
      </c>
      <c r="AM96" s="7" t="str">
        <f t="shared" si="74"/>
        <v/>
      </c>
      <c r="AN96" s="7" t="str">
        <f t="shared" si="75"/>
        <v/>
      </c>
      <c r="AO96" s="7" t="str">
        <f t="shared" si="76"/>
        <v/>
      </c>
      <c r="AP96" s="7" t="str">
        <f t="shared" si="77"/>
        <v/>
      </c>
      <c r="AQ96" s="8" t="str">
        <f t="shared" si="78"/>
        <v/>
      </c>
      <c r="AR96" s="6" t="str">
        <f t="shared" si="79"/>
        <v/>
      </c>
      <c r="AS96" t="str">
        <f t="shared" si="80"/>
        <v>adiós</v>
      </c>
      <c r="AT96" t="str">
        <f t="shared" si="81"/>
        <v/>
      </c>
      <c r="AU96" s="9" t="str">
        <f t="shared" si="82"/>
        <v/>
      </c>
      <c r="AV96" s="10" t="str">
        <f t="shared" si="83"/>
        <v/>
      </c>
      <c r="AW96" s="10" t="str">
        <f t="shared" si="84"/>
        <v/>
      </c>
      <c r="AX96" s="10" t="str">
        <f t="shared" si="85"/>
        <v/>
      </c>
      <c r="AY96" s="10" t="str">
        <f t="shared" si="86"/>
        <v/>
      </c>
      <c r="AZ96" s="11" t="str">
        <f t="shared" si="87"/>
        <v/>
      </c>
      <c r="BA96" s="11" t="str">
        <f t="shared" si="88"/>
        <v/>
      </c>
      <c r="BB96" s="11" t="str">
        <f t="shared" si="89"/>
        <v/>
      </c>
      <c r="BC96" s="11" t="str">
        <f t="shared" si="90"/>
        <v/>
      </c>
      <c r="BD96" s="11" t="str">
        <f t="shared" si="91"/>
        <v/>
      </c>
    </row>
    <row r="97" spans="1:56" ht="12.75" customHeight="1" thickBot="1" x14ac:dyDescent="0.3">
      <c r="A97" s="13">
        <v>78</v>
      </c>
      <c r="B97" s="26"/>
      <c r="C97" s="26"/>
      <c r="D97" s="41"/>
      <c r="E97" s="43"/>
      <c r="F97" s="40"/>
      <c r="G97" s="40"/>
      <c r="H97" s="40"/>
      <c r="I97" s="40"/>
      <c r="J97" s="40"/>
      <c r="K97" s="40"/>
      <c r="L97" s="40"/>
      <c r="M97" s="40"/>
      <c r="N97" s="45"/>
      <c r="O97" s="88"/>
      <c r="P97" s="89"/>
      <c r="Q97" s="83" t="str">
        <f t="shared" si="56"/>
        <v/>
      </c>
      <c r="R97" s="77" t="str">
        <f t="shared" si="57"/>
        <v/>
      </c>
      <c r="S97" s="47" t="str">
        <f t="shared" si="55"/>
        <v/>
      </c>
      <c r="W97" s="3" t="str">
        <f t="shared" si="58"/>
        <v/>
      </c>
      <c r="X97" s="3" t="str">
        <f t="shared" si="59"/>
        <v/>
      </c>
      <c r="Y97" s="3" t="str">
        <f t="shared" si="60"/>
        <v/>
      </c>
      <c r="Z97" s="3" t="str">
        <f t="shared" si="61"/>
        <v/>
      </c>
      <c r="AA97" s="3" t="str">
        <f t="shared" si="62"/>
        <v/>
      </c>
      <c r="AB97" s="3" t="str">
        <f t="shared" si="63"/>
        <v/>
      </c>
      <c r="AC97" s="3" t="str">
        <f t="shared" si="64"/>
        <v/>
      </c>
      <c r="AD97" s="3" t="str">
        <f t="shared" si="65"/>
        <v/>
      </c>
      <c r="AE97" s="3" t="str">
        <f t="shared" si="66"/>
        <v/>
      </c>
      <c r="AF97" s="3" t="str">
        <f t="shared" si="67"/>
        <v/>
      </c>
      <c r="AG97" s="7" t="str">
        <f t="shared" si="68"/>
        <v/>
      </c>
      <c r="AH97" s="7" t="str">
        <f t="shared" si="69"/>
        <v/>
      </c>
      <c r="AI97" s="7" t="str">
        <f t="shared" si="70"/>
        <v/>
      </c>
      <c r="AJ97" s="7" t="str">
        <f t="shared" si="71"/>
        <v/>
      </c>
      <c r="AK97" s="7" t="str">
        <f t="shared" si="72"/>
        <v/>
      </c>
      <c r="AL97" s="7" t="str">
        <f t="shared" si="73"/>
        <v/>
      </c>
      <c r="AM97" s="7" t="str">
        <f t="shared" si="74"/>
        <v/>
      </c>
      <c r="AN97" s="7" t="str">
        <f t="shared" si="75"/>
        <v/>
      </c>
      <c r="AO97" s="7" t="str">
        <f t="shared" si="76"/>
        <v/>
      </c>
      <c r="AP97" s="7" t="str">
        <f t="shared" si="77"/>
        <v/>
      </c>
      <c r="AQ97" s="8" t="str">
        <f t="shared" si="78"/>
        <v/>
      </c>
      <c r="AR97" s="6" t="str">
        <f t="shared" si="79"/>
        <v/>
      </c>
      <c r="AS97" t="str">
        <f t="shared" si="80"/>
        <v>adiós</v>
      </c>
      <c r="AT97" t="str">
        <f t="shared" si="81"/>
        <v/>
      </c>
      <c r="AU97" s="9" t="str">
        <f t="shared" si="82"/>
        <v/>
      </c>
      <c r="AV97" s="10" t="str">
        <f t="shared" si="83"/>
        <v/>
      </c>
      <c r="AW97" s="10" t="str">
        <f t="shared" si="84"/>
        <v/>
      </c>
      <c r="AX97" s="10" t="str">
        <f t="shared" si="85"/>
        <v/>
      </c>
      <c r="AY97" s="10" t="str">
        <f t="shared" si="86"/>
        <v/>
      </c>
      <c r="AZ97" s="11" t="str">
        <f t="shared" si="87"/>
        <v/>
      </c>
      <c r="BA97" s="11" t="str">
        <f t="shared" si="88"/>
        <v/>
      </c>
      <c r="BB97" s="11" t="str">
        <f t="shared" si="89"/>
        <v/>
      </c>
      <c r="BC97" s="11" t="str">
        <f t="shared" si="90"/>
        <v/>
      </c>
      <c r="BD97" s="11" t="str">
        <f t="shared" si="91"/>
        <v/>
      </c>
    </row>
    <row r="98" spans="1:56" ht="12.75" customHeight="1" thickBot="1" x14ac:dyDescent="0.3">
      <c r="A98" s="13">
        <v>79</v>
      </c>
      <c r="B98" s="26"/>
      <c r="C98" s="26"/>
      <c r="D98" s="41"/>
      <c r="E98" s="43"/>
      <c r="F98" s="40"/>
      <c r="G98" s="40"/>
      <c r="H98" s="40"/>
      <c r="I98" s="40"/>
      <c r="J98" s="40"/>
      <c r="K98" s="40"/>
      <c r="L98" s="40"/>
      <c r="M98" s="40"/>
      <c r="N98" s="45"/>
      <c r="O98" s="88"/>
      <c r="P98" s="89"/>
      <c r="Q98" s="83" t="str">
        <f t="shared" si="56"/>
        <v/>
      </c>
      <c r="R98" s="77" t="str">
        <f t="shared" si="57"/>
        <v/>
      </c>
      <c r="S98" s="47" t="str">
        <f t="shared" si="55"/>
        <v/>
      </c>
      <c r="W98" s="3" t="str">
        <f t="shared" si="58"/>
        <v/>
      </c>
      <c r="X98" s="3" t="str">
        <f t="shared" si="59"/>
        <v/>
      </c>
      <c r="Y98" s="3" t="str">
        <f t="shared" si="60"/>
        <v/>
      </c>
      <c r="Z98" s="3" t="str">
        <f t="shared" si="61"/>
        <v/>
      </c>
      <c r="AA98" s="3" t="str">
        <f t="shared" si="62"/>
        <v/>
      </c>
      <c r="AB98" s="3" t="str">
        <f t="shared" si="63"/>
        <v/>
      </c>
      <c r="AC98" s="3" t="str">
        <f t="shared" si="64"/>
        <v/>
      </c>
      <c r="AD98" s="3" t="str">
        <f t="shared" si="65"/>
        <v/>
      </c>
      <c r="AE98" s="3" t="str">
        <f t="shared" si="66"/>
        <v/>
      </c>
      <c r="AF98" s="3" t="str">
        <f t="shared" si="67"/>
        <v/>
      </c>
      <c r="AG98" s="7" t="str">
        <f t="shared" si="68"/>
        <v/>
      </c>
      <c r="AH98" s="7" t="str">
        <f t="shared" si="69"/>
        <v/>
      </c>
      <c r="AI98" s="7" t="str">
        <f t="shared" si="70"/>
        <v/>
      </c>
      <c r="AJ98" s="7" t="str">
        <f t="shared" si="71"/>
        <v/>
      </c>
      <c r="AK98" s="7" t="str">
        <f t="shared" si="72"/>
        <v/>
      </c>
      <c r="AL98" s="7" t="str">
        <f t="shared" si="73"/>
        <v/>
      </c>
      <c r="AM98" s="7" t="str">
        <f t="shared" si="74"/>
        <v/>
      </c>
      <c r="AN98" s="7" t="str">
        <f t="shared" si="75"/>
        <v/>
      </c>
      <c r="AO98" s="7" t="str">
        <f t="shared" si="76"/>
        <v/>
      </c>
      <c r="AP98" s="7" t="str">
        <f t="shared" si="77"/>
        <v/>
      </c>
      <c r="AQ98" s="8" t="str">
        <f t="shared" si="78"/>
        <v/>
      </c>
      <c r="AR98" s="6" t="str">
        <f t="shared" si="79"/>
        <v/>
      </c>
      <c r="AS98" t="str">
        <f t="shared" si="80"/>
        <v>adiós</v>
      </c>
      <c r="AT98" t="str">
        <f t="shared" si="81"/>
        <v/>
      </c>
      <c r="AU98" s="9" t="str">
        <f t="shared" si="82"/>
        <v/>
      </c>
      <c r="AV98" s="10" t="str">
        <f t="shared" si="83"/>
        <v/>
      </c>
      <c r="AW98" s="10" t="str">
        <f t="shared" si="84"/>
        <v/>
      </c>
      <c r="AX98" s="10" t="str">
        <f t="shared" si="85"/>
        <v/>
      </c>
      <c r="AY98" s="10" t="str">
        <f t="shared" si="86"/>
        <v/>
      </c>
      <c r="AZ98" s="11" t="str">
        <f t="shared" si="87"/>
        <v/>
      </c>
      <c r="BA98" s="11" t="str">
        <f t="shared" si="88"/>
        <v/>
      </c>
      <c r="BB98" s="11" t="str">
        <f t="shared" si="89"/>
        <v/>
      </c>
      <c r="BC98" s="11" t="str">
        <f t="shared" si="90"/>
        <v/>
      </c>
      <c r="BD98" s="11" t="str">
        <f t="shared" si="91"/>
        <v/>
      </c>
    </row>
    <row r="99" spans="1:56" ht="12.75" customHeight="1" thickBot="1" x14ac:dyDescent="0.3">
      <c r="A99" s="14">
        <v>80</v>
      </c>
      <c r="B99" s="27"/>
      <c r="C99" s="27"/>
      <c r="D99" s="42"/>
      <c r="E99" s="44"/>
      <c r="F99" s="28"/>
      <c r="G99" s="28"/>
      <c r="H99" s="28"/>
      <c r="I99" s="28"/>
      <c r="J99" s="28"/>
      <c r="K99" s="28"/>
      <c r="L99" s="28"/>
      <c r="M99" s="28"/>
      <c r="N99" s="42"/>
      <c r="O99" s="90"/>
      <c r="P99" s="91"/>
      <c r="Q99" s="84" t="str">
        <f t="shared" si="56"/>
        <v/>
      </c>
      <c r="R99" s="81" t="str">
        <f t="shared" si="57"/>
        <v/>
      </c>
      <c r="S99" s="48" t="str">
        <f t="shared" ref="S99" si="92">IF(R99="","",IF(AND(OR(AG99&lt;5,AG99=""),OR(AH99&lt;5,AH99=""),OR(AI99&lt;5,AI99=""),OR(AJ99&lt;5,AJ99=""),OR(AK99&lt;5,AK99=""),OR(AL99&lt;5,AL99=""),OR(AM99&lt;5,AM99=""),OR(AN99&lt;5,AN99=""),OR(AO99&lt;5,AO99="")),"NO",IF(R99="NO","SI","")))</f>
        <v/>
      </c>
      <c r="W99" s="3" t="str">
        <f t="shared" si="58"/>
        <v/>
      </c>
      <c r="X99" s="3" t="str">
        <f t="shared" si="59"/>
        <v/>
      </c>
      <c r="Y99" s="3" t="str">
        <f t="shared" si="60"/>
        <v/>
      </c>
      <c r="Z99" s="3" t="str">
        <f t="shared" si="61"/>
        <v/>
      </c>
      <c r="AA99" s="3" t="str">
        <f t="shared" si="62"/>
        <v/>
      </c>
      <c r="AB99" s="3" t="str">
        <f t="shared" si="63"/>
        <v/>
      </c>
      <c r="AC99" s="3" t="str">
        <f t="shared" si="64"/>
        <v/>
      </c>
      <c r="AD99" s="3" t="str">
        <f t="shared" si="65"/>
        <v/>
      </c>
      <c r="AE99" s="3" t="str">
        <f t="shared" si="66"/>
        <v/>
      </c>
      <c r="AF99" s="3" t="str">
        <f t="shared" si="67"/>
        <v/>
      </c>
      <c r="AG99" s="7" t="str">
        <f t="shared" si="68"/>
        <v/>
      </c>
      <c r="AH99" s="7" t="str">
        <f t="shared" si="69"/>
        <v/>
      </c>
      <c r="AI99" s="7" t="str">
        <f t="shared" si="70"/>
        <v/>
      </c>
      <c r="AJ99" s="7" t="str">
        <f t="shared" si="71"/>
        <v/>
      </c>
      <c r="AK99" s="7" t="str">
        <f t="shared" si="72"/>
        <v/>
      </c>
      <c r="AL99" s="7" t="str">
        <f t="shared" si="73"/>
        <v/>
      </c>
      <c r="AM99" s="7" t="str">
        <f t="shared" si="74"/>
        <v/>
      </c>
      <c r="AN99" s="7" t="str">
        <f t="shared" si="75"/>
        <v/>
      </c>
      <c r="AO99" s="7" t="str">
        <f t="shared" si="76"/>
        <v/>
      </c>
      <c r="AP99" s="7" t="str">
        <f t="shared" si="77"/>
        <v/>
      </c>
      <c r="AQ99" s="8" t="str">
        <f t="shared" si="78"/>
        <v/>
      </c>
      <c r="AR99" s="6" t="str">
        <f t="shared" si="79"/>
        <v/>
      </c>
      <c r="AS99" t="str">
        <f t="shared" si="80"/>
        <v>adiós</v>
      </c>
      <c r="AT99" t="str">
        <f t="shared" si="81"/>
        <v/>
      </c>
      <c r="AU99" s="9" t="str">
        <f t="shared" si="82"/>
        <v/>
      </c>
      <c r="AV99" s="10" t="str">
        <f t="shared" si="83"/>
        <v/>
      </c>
      <c r="AW99" s="10" t="str">
        <f t="shared" si="84"/>
        <v/>
      </c>
      <c r="AX99" s="10" t="str">
        <f t="shared" si="85"/>
        <v/>
      </c>
      <c r="AY99" s="10" t="str">
        <f t="shared" si="86"/>
        <v/>
      </c>
      <c r="AZ99" s="11" t="str">
        <f t="shared" si="87"/>
        <v/>
      </c>
      <c r="BA99" s="11" t="str">
        <f t="shared" si="88"/>
        <v/>
      </c>
      <c r="BB99" s="11" t="str">
        <f t="shared" si="89"/>
        <v/>
      </c>
      <c r="BC99" s="11" t="str">
        <f t="shared" si="90"/>
        <v/>
      </c>
      <c r="BD99" s="11" t="str">
        <f t="shared" si="91"/>
        <v/>
      </c>
    </row>
    <row r="100" spans="1:56" ht="15.75" thickBo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56" ht="15.75" thickBot="1" x14ac:dyDescent="0.3">
      <c r="A101" s="251" t="s">
        <v>48</v>
      </c>
      <c r="B101" s="197"/>
      <c r="C101" s="64" t="str">
        <f>IF(80-COUNTBLANK(B20:B99)=0,"",80-COUNTBLANK(B20:B99))</f>
        <v/>
      </c>
      <c r="D101" s="123" t="s">
        <v>49</v>
      </c>
      <c r="E101" s="124"/>
      <c r="F101" s="34"/>
      <c r="G101" s="33"/>
      <c r="H101" s="33"/>
      <c r="I101" s="35"/>
      <c r="J101" s="35"/>
      <c r="M101" s="33"/>
      <c r="N101" s="33"/>
      <c r="O101" s="2"/>
      <c r="P101" s="2"/>
      <c r="Q101" s="2"/>
      <c r="R101" s="2"/>
      <c r="S101" s="2"/>
    </row>
    <row r="102" spans="1:56" ht="9.75" customHeight="1" thickBot="1" x14ac:dyDescent="0.3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</row>
    <row r="103" spans="1:56" ht="18" customHeight="1" thickBot="1" x14ac:dyDescent="0.3">
      <c r="A103" s="196" t="s">
        <v>50</v>
      </c>
      <c r="B103" s="197"/>
      <c r="C103" s="63"/>
      <c r="D103" s="33"/>
      <c r="E103" s="33"/>
      <c r="F103" s="33"/>
      <c r="G103" s="33"/>
      <c r="H103" s="33"/>
      <c r="I103" s="33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56" ht="15.75" thickBot="1" x14ac:dyDescent="0.3">
      <c r="A104" s="224"/>
      <c r="B104" s="224"/>
      <c r="C104" s="224"/>
      <c r="D104" s="224"/>
      <c r="E104" s="224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</row>
    <row r="105" spans="1:56" x14ac:dyDescent="0.25">
      <c r="A105" s="186" t="s">
        <v>51</v>
      </c>
      <c r="B105" s="187"/>
      <c r="C105" s="187"/>
      <c r="D105" s="187"/>
      <c r="E105" s="187"/>
      <c r="F105" s="187"/>
      <c r="G105" s="187"/>
      <c r="H105" s="187"/>
      <c r="I105" s="187"/>
      <c r="J105" s="187"/>
      <c r="K105" s="187"/>
      <c r="L105" s="187"/>
      <c r="M105" s="187"/>
      <c r="N105" s="187"/>
      <c r="O105" s="187"/>
      <c r="P105" s="187"/>
      <c r="Q105" s="187"/>
      <c r="R105" s="188"/>
      <c r="S105" s="30"/>
    </row>
    <row r="106" spans="1:56" x14ac:dyDescent="0.25">
      <c r="A106" s="210"/>
      <c r="B106" s="211"/>
      <c r="C106" s="211"/>
      <c r="D106" s="211"/>
      <c r="E106" s="211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2"/>
      <c r="S106" s="30"/>
    </row>
    <row r="107" spans="1:56" x14ac:dyDescent="0.25">
      <c r="A107" s="213"/>
      <c r="B107" s="214"/>
      <c r="C107" s="214"/>
      <c r="D107" s="214"/>
      <c r="E107" s="214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5"/>
      <c r="S107" s="30"/>
    </row>
    <row r="108" spans="1:56" x14ac:dyDescent="0.25">
      <c r="A108" s="213"/>
      <c r="B108" s="214"/>
      <c r="C108" s="214"/>
      <c r="D108" s="214"/>
      <c r="E108" s="214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5"/>
      <c r="S108" s="30"/>
    </row>
    <row r="109" spans="1:56" x14ac:dyDescent="0.25">
      <c r="A109" s="213"/>
      <c r="B109" s="214"/>
      <c r="C109" s="214"/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  <c r="Q109" s="214"/>
      <c r="R109" s="215"/>
      <c r="S109" s="30"/>
    </row>
    <row r="110" spans="1:56" x14ac:dyDescent="0.25">
      <c r="A110" s="213"/>
      <c r="B110" s="214"/>
      <c r="C110" s="214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5"/>
      <c r="S110" s="30"/>
    </row>
    <row r="111" spans="1:56" x14ac:dyDescent="0.25">
      <c r="A111" s="213"/>
      <c r="B111" s="214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5"/>
      <c r="S111" s="30"/>
    </row>
    <row r="112" spans="1:56" ht="15.75" thickBot="1" x14ac:dyDescent="0.3">
      <c r="A112" s="216"/>
      <c r="B112" s="217"/>
      <c r="C112" s="217"/>
      <c r="D112" s="217"/>
      <c r="E112" s="217"/>
      <c r="F112" s="217"/>
      <c r="G112" s="217"/>
      <c r="H112" s="217"/>
      <c r="I112" s="217"/>
      <c r="J112" s="217"/>
      <c r="K112" s="217"/>
      <c r="L112" s="217"/>
      <c r="M112" s="217"/>
      <c r="N112" s="217"/>
      <c r="O112" s="217"/>
      <c r="P112" s="217"/>
      <c r="Q112" s="217"/>
      <c r="R112" s="218"/>
      <c r="S112" s="30"/>
    </row>
    <row r="113" spans="1:19" ht="15.75" thickBot="1" x14ac:dyDescent="0.3">
      <c r="A113" s="250"/>
      <c r="B113" s="250"/>
      <c r="C113" s="250"/>
      <c r="D113" s="250"/>
      <c r="E113" s="250"/>
      <c r="F113" s="250"/>
      <c r="G113" s="250"/>
      <c r="H113" s="250"/>
      <c r="I113" s="250"/>
      <c r="J113" s="250"/>
      <c r="K113" s="250"/>
      <c r="L113" s="250"/>
      <c r="M113" s="250"/>
      <c r="N113" s="250"/>
      <c r="O113" s="250"/>
      <c r="P113" s="250"/>
      <c r="Q113" s="250"/>
      <c r="R113" s="250"/>
      <c r="S113" s="250"/>
    </row>
    <row r="114" spans="1:19" ht="15" customHeight="1" x14ac:dyDescent="0.25">
      <c r="A114" s="157" t="s">
        <v>52</v>
      </c>
      <c r="B114" s="158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9"/>
      <c r="S114" s="30"/>
    </row>
    <row r="115" spans="1:19" x14ac:dyDescent="0.25">
      <c r="A115" s="103" t="s">
        <v>23</v>
      </c>
      <c r="B115" s="104"/>
      <c r="C115" s="102" t="str">
        <f>E18</f>
        <v/>
      </c>
      <c r="D115" s="102"/>
      <c r="E115" s="104" t="s">
        <v>53</v>
      </c>
      <c r="F115" s="104"/>
      <c r="G115" s="99" t="str">
        <f>IFERROR(VLOOKUP(C115,Auxiliar!O:P,2,FALSE),"")</f>
        <v/>
      </c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1"/>
      <c r="S115" s="30"/>
    </row>
    <row r="116" spans="1:19" x14ac:dyDescent="0.25">
      <c r="A116" s="103" t="s">
        <v>23</v>
      </c>
      <c r="B116" s="104"/>
      <c r="C116" s="102" t="str">
        <f>F18</f>
        <v/>
      </c>
      <c r="D116" s="102"/>
      <c r="E116" s="104" t="s">
        <v>53</v>
      </c>
      <c r="F116" s="104"/>
      <c r="G116" s="99" t="str">
        <f>IFERROR(VLOOKUP(C116,Auxiliar!O:P,2,FALSE),"")</f>
        <v/>
      </c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1"/>
      <c r="S116" s="30"/>
    </row>
    <row r="117" spans="1:19" x14ac:dyDescent="0.25">
      <c r="A117" s="103" t="s">
        <v>23</v>
      </c>
      <c r="B117" s="104"/>
      <c r="C117" s="102" t="str">
        <f>G18</f>
        <v/>
      </c>
      <c r="D117" s="102"/>
      <c r="E117" s="104" t="s">
        <v>53</v>
      </c>
      <c r="F117" s="104"/>
      <c r="G117" s="99" t="str">
        <f>IFERROR(VLOOKUP(C117,Auxiliar!O:P,2,FALSE),"")</f>
        <v/>
      </c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1"/>
      <c r="S117" s="30"/>
    </row>
    <row r="118" spans="1:19" x14ac:dyDescent="0.25">
      <c r="A118" s="103" t="s">
        <v>23</v>
      </c>
      <c r="B118" s="104"/>
      <c r="C118" s="102" t="str">
        <f>H18</f>
        <v/>
      </c>
      <c r="D118" s="102"/>
      <c r="E118" s="104" t="s">
        <v>53</v>
      </c>
      <c r="F118" s="104"/>
      <c r="G118" s="99" t="str">
        <f>IFERROR(VLOOKUP(C118,Auxiliar!O:P,2,FALSE),"")</f>
        <v/>
      </c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1"/>
      <c r="S118" s="30"/>
    </row>
    <row r="119" spans="1:19" x14ac:dyDescent="0.25">
      <c r="A119" s="103" t="s">
        <v>23</v>
      </c>
      <c r="B119" s="104"/>
      <c r="C119" s="102" t="str">
        <f>I18</f>
        <v/>
      </c>
      <c r="D119" s="102"/>
      <c r="E119" s="104" t="s">
        <v>53</v>
      </c>
      <c r="F119" s="104"/>
      <c r="G119" s="99" t="str">
        <f>IFERROR(VLOOKUP(C119,Auxiliar!O:P,2,FALSE),"")</f>
        <v/>
      </c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1"/>
      <c r="S119" s="30"/>
    </row>
    <row r="120" spans="1:19" x14ac:dyDescent="0.25">
      <c r="A120" s="103" t="s">
        <v>23</v>
      </c>
      <c r="B120" s="104"/>
      <c r="C120" s="102" t="str">
        <f>J18</f>
        <v/>
      </c>
      <c r="D120" s="102"/>
      <c r="E120" s="104" t="s">
        <v>53</v>
      </c>
      <c r="F120" s="104"/>
      <c r="G120" s="99" t="str">
        <f>IFERROR(VLOOKUP(C120,Auxiliar!O:P,2,FALSE),"")</f>
        <v/>
      </c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1"/>
      <c r="S120" s="30"/>
    </row>
    <row r="121" spans="1:19" x14ac:dyDescent="0.25">
      <c r="A121" s="103" t="s">
        <v>23</v>
      </c>
      <c r="B121" s="104"/>
      <c r="C121" s="102" t="str">
        <f>K18</f>
        <v/>
      </c>
      <c r="D121" s="102"/>
      <c r="E121" s="104" t="s">
        <v>53</v>
      </c>
      <c r="F121" s="104"/>
      <c r="G121" s="99" t="str">
        <f>IFERROR(VLOOKUP(C121,Auxiliar!O:P,2,FALSE),"")</f>
        <v/>
      </c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1"/>
      <c r="S121" s="30"/>
    </row>
    <row r="122" spans="1:19" x14ac:dyDescent="0.25">
      <c r="A122" s="103" t="s">
        <v>23</v>
      </c>
      <c r="B122" s="104"/>
      <c r="C122" s="102" t="str">
        <f>L18</f>
        <v/>
      </c>
      <c r="D122" s="102"/>
      <c r="E122" s="104" t="s">
        <v>53</v>
      </c>
      <c r="F122" s="104"/>
      <c r="G122" s="99" t="str">
        <f>IFERROR(VLOOKUP(C122,Auxiliar!O:P,2,FALSE),"")</f>
        <v/>
      </c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1"/>
      <c r="S122" s="30"/>
    </row>
    <row r="123" spans="1:19" x14ac:dyDescent="0.25">
      <c r="A123" s="103" t="s">
        <v>23</v>
      </c>
      <c r="B123" s="104"/>
      <c r="C123" s="102" t="str">
        <f>M18</f>
        <v/>
      </c>
      <c r="D123" s="102"/>
      <c r="E123" s="104" t="s">
        <v>53</v>
      </c>
      <c r="F123" s="104"/>
      <c r="G123" s="99" t="str">
        <f>IFERROR(VLOOKUP(C123,Auxiliar!O:P,2,FALSE),"")</f>
        <v/>
      </c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1"/>
      <c r="S123" s="30"/>
    </row>
    <row r="124" spans="1:19" x14ac:dyDescent="0.25">
      <c r="A124" s="103" t="s">
        <v>23</v>
      </c>
      <c r="B124" s="104"/>
      <c r="C124" s="102" t="str">
        <f>N18</f>
        <v/>
      </c>
      <c r="D124" s="102"/>
      <c r="E124" s="104" t="s">
        <v>53</v>
      </c>
      <c r="F124" s="104"/>
      <c r="G124" s="99" t="str">
        <f>IFERROR(VLOOKUP(C124,Auxiliar!O:P,2,FALSE),"")</f>
        <v/>
      </c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1"/>
      <c r="S124" s="30"/>
    </row>
    <row r="125" spans="1:19" ht="15.75" thickBot="1" x14ac:dyDescent="0.3">
      <c r="A125" s="106" t="s">
        <v>23</v>
      </c>
      <c r="B125" s="105"/>
      <c r="C125" s="107">
        <f>O18</f>
        <v>0</v>
      </c>
      <c r="D125" s="107"/>
      <c r="E125" s="105" t="s">
        <v>53</v>
      </c>
      <c r="F125" s="105"/>
      <c r="G125" s="110" t="str">
        <f>IFERROR(VLOOKUP(C125,Auxiliar!O:P,2,FALSE),"")</f>
        <v/>
      </c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2"/>
      <c r="S125" s="30"/>
    </row>
    <row r="126" spans="1:19" x14ac:dyDescent="0.25">
      <c r="A126" s="21"/>
      <c r="B126" s="21"/>
      <c r="C126" s="22"/>
      <c r="D126" s="22"/>
      <c r="E126" s="21"/>
      <c r="F126" s="21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</row>
    <row r="127" spans="1:19" x14ac:dyDescent="0.25">
      <c r="A127" s="21"/>
      <c r="B127" s="21"/>
      <c r="C127" s="22"/>
      <c r="D127" s="22"/>
      <c r="E127" s="21"/>
      <c r="F127" s="21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</row>
    <row r="128" spans="1:19" x14ac:dyDescent="0.25">
      <c r="A128" s="21"/>
      <c r="B128" s="21"/>
      <c r="C128" s="22"/>
      <c r="D128" s="22"/>
      <c r="E128" s="21"/>
      <c r="F128" s="21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</row>
    <row r="129" spans="1:19" x14ac:dyDescent="0.25">
      <c r="A129" s="21"/>
      <c r="B129" s="21"/>
      <c r="C129" s="22"/>
      <c r="D129" s="22"/>
      <c r="E129" s="21"/>
      <c r="F129" s="21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</row>
    <row r="130" spans="1:19" ht="17.25" customHeight="1" thickBot="1" x14ac:dyDescent="0.3">
      <c r="A130" s="21"/>
      <c r="B130" s="21"/>
      <c r="C130" s="22"/>
      <c r="D130" s="22"/>
      <c r="E130" s="21"/>
      <c r="F130" s="21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</row>
    <row r="131" spans="1:19" ht="15.75" customHeight="1" x14ac:dyDescent="0.25">
      <c r="A131" s="108" t="s">
        <v>54</v>
      </c>
      <c r="B131" s="109"/>
      <c r="C131" s="109"/>
      <c r="D131" s="109" t="s">
        <v>54</v>
      </c>
      <c r="E131" s="109"/>
      <c r="F131" s="109"/>
      <c r="G131" s="109"/>
      <c r="H131" s="109"/>
      <c r="I131" s="109" t="s">
        <v>54</v>
      </c>
      <c r="J131" s="109"/>
      <c r="K131" s="109"/>
      <c r="L131" s="109"/>
      <c r="M131" s="109"/>
      <c r="N131" s="109" t="s">
        <v>54</v>
      </c>
      <c r="O131" s="109"/>
      <c r="P131" s="109"/>
      <c r="Q131" s="109"/>
      <c r="R131" s="116"/>
      <c r="S131" s="30"/>
    </row>
    <row r="132" spans="1:19" x14ac:dyDescent="0.25">
      <c r="A132" s="113"/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5"/>
      <c r="S132" s="30"/>
    </row>
    <row r="133" spans="1:19" x14ac:dyDescent="0.25">
      <c r="A133" s="113"/>
      <c r="B133" s="114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5"/>
      <c r="S133" s="30"/>
    </row>
    <row r="134" spans="1:19" x14ac:dyDescent="0.25">
      <c r="A134" s="113"/>
      <c r="B134" s="114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5"/>
      <c r="S134" s="30"/>
    </row>
    <row r="135" spans="1:19" x14ac:dyDescent="0.25">
      <c r="A135" s="113"/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5"/>
      <c r="S135" s="30"/>
    </row>
    <row r="136" spans="1:19" ht="22.5" customHeight="1" x14ac:dyDescent="0.25">
      <c r="A136" s="117" t="s">
        <v>55</v>
      </c>
      <c r="B136" s="114"/>
      <c r="C136" s="114"/>
      <c r="D136" s="120" t="s">
        <v>55</v>
      </c>
      <c r="E136" s="114"/>
      <c r="F136" s="114"/>
      <c r="G136" s="114"/>
      <c r="H136" s="114"/>
      <c r="I136" s="120" t="s">
        <v>55</v>
      </c>
      <c r="J136" s="114"/>
      <c r="K136" s="114"/>
      <c r="L136" s="114"/>
      <c r="M136" s="114"/>
      <c r="N136" s="120" t="s">
        <v>55</v>
      </c>
      <c r="O136" s="114"/>
      <c r="P136" s="114"/>
      <c r="Q136" s="114"/>
      <c r="R136" s="115"/>
      <c r="S136" s="30"/>
    </row>
    <row r="137" spans="1:19" ht="15.75" thickBot="1" x14ac:dyDescent="0.3">
      <c r="A137" s="118"/>
      <c r="B137" s="119"/>
      <c r="C137" s="119"/>
      <c r="D137" s="121"/>
      <c r="E137" s="119"/>
      <c r="F137" s="119"/>
      <c r="G137" s="119"/>
      <c r="H137" s="119"/>
      <c r="I137" s="121"/>
      <c r="J137" s="119"/>
      <c r="K137" s="119"/>
      <c r="L137" s="119"/>
      <c r="M137" s="119"/>
      <c r="N137" s="121"/>
      <c r="O137" s="119"/>
      <c r="P137" s="119"/>
      <c r="Q137" s="119"/>
      <c r="R137" s="122"/>
      <c r="S137" s="30"/>
    </row>
    <row r="138" spans="1:19" ht="15.75" thickBot="1" x14ac:dyDescent="0.3">
      <c r="A138" s="38"/>
      <c r="B138" s="37"/>
      <c r="C138" s="37"/>
      <c r="D138" s="38"/>
      <c r="E138" s="37"/>
      <c r="F138" s="37"/>
      <c r="G138" s="37"/>
      <c r="H138" s="37"/>
      <c r="I138" s="38"/>
      <c r="J138" s="37"/>
      <c r="K138" s="37"/>
      <c r="L138" s="37"/>
      <c r="M138" s="37"/>
      <c r="N138" s="38"/>
      <c r="O138" s="37"/>
      <c r="P138" s="37"/>
      <c r="Q138" s="37"/>
      <c r="R138" s="37"/>
      <c r="S138" s="30"/>
    </row>
    <row r="139" spans="1:19" x14ac:dyDescent="0.25">
      <c r="A139" s="108" t="s">
        <v>56</v>
      </c>
      <c r="B139" s="109"/>
      <c r="C139" s="109"/>
      <c r="D139" s="109" t="s">
        <v>56</v>
      </c>
      <c r="E139" s="109"/>
      <c r="F139" s="109"/>
      <c r="G139" s="109"/>
      <c r="H139" s="109"/>
      <c r="I139" s="109" t="s">
        <v>56</v>
      </c>
      <c r="J139" s="109"/>
      <c r="K139" s="109"/>
      <c r="L139" s="109"/>
      <c r="M139" s="109"/>
      <c r="N139" s="109" t="s">
        <v>56</v>
      </c>
      <c r="O139" s="109"/>
      <c r="P139" s="109"/>
      <c r="Q139" s="109"/>
      <c r="R139" s="116"/>
      <c r="S139" s="30"/>
    </row>
    <row r="140" spans="1:19" x14ac:dyDescent="0.25">
      <c r="A140" s="113"/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5"/>
      <c r="S140" s="30"/>
    </row>
    <row r="141" spans="1:19" x14ac:dyDescent="0.25">
      <c r="A141" s="113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5"/>
      <c r="S141" s="30"/>
    </row>
    <row r="142" spans="1:19" x14ac:dyDescent="0.25">
      <c r="A142" s="113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5"/>
      <c r="S142" s="30"/>
    </row>
    <row r="143" spans="1:19" x14ac:dyDescent="0.25">
      <c r="A143" s="113"/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5"/>
      <c r="S143" s="30"/>
    </row>
    <row r="144" spans="1:19" x14ac:dyDescent="0.25">
      <c r="A144" s="117" t="s">
        <v>55</v>
      </c>
      <c r="B144" s="114"/>
      <c r="C144" s="114"/>
      <c r="D144" s="120" t="s">
        <v>55</v>
      </c>
      <c r="E144" s="114"/>
      <c r="F144" s="114"/>
      <c r="G144" s="114"/>
      <c r="H144" s="114"/>
      <c r="I144" s="120" t="s">
        <v>55</v>
      </c>
      <c r="J144" s="114"/>
      <c r="K144" s="114"/>
      <c r="L144" s="114"/>
      <c r="M144" s="114"/>
      <c r="N144" s="120" t="s">
        <v>55</v>
      </c>
      <c r="O144" s="114"/>
      <c r="P144" s="114"/>
      <c r="Q144" s="114"/>
      <c r="R144" s="115"/>
      <c r="S144" s="30"/>
    </row>
    <row r="145" spans="1:19" ht="15.75" thickBot="1" x14ac:dyDescent="0.3">
      <c r="A145" s="118"/>
      <c r="B145" s="119"/>
      <c r="C145" s="119"/>
      <c r="D145" s="121"/>
      <c r="E145" s="119"/>
      <c r="F145" s="119"/>
      <c r="G145" s="119"/>
      <c r="H145" s="119"/>
      <c r="I145" s="121"/>
      <c r="J145" s="119"/>
      <c r="K145" s="119"/>
      <c r="L145" s="119"/>
      <c r="M145" s="119"/>
      <c r="N145" s="121"/>
      <c r="O145" s="119"/>
      <c r="P145" s="119"/>
      <c r="Q145" s="119"/>
      <c r="R145" s="122"/>
      <c r="S145" s="30"/>
    </row>
    <row r="146" spans="1:19" ht="15.75" thickBot="1" x14ac:dyDescent="0.3">
      <c r="A146" s="38"/>
      <c r="B146" s="37"/>
      <c r="C146" s="37"/>
      <c r="D146" s="38"/>
      <c r="E146" s="37"/>
      <c r="F146" s="37"/>
      <c r="G146" s="37"/>
      <c r="H146" s="37"/>
      <c r="I146" s="38"/>
      <c r="J146" s="37"/>
      <c r="K146" s="37"/>
      <c r="L146" s="37"/>
      <c r="M146" s="37"/>
      <c r="N146" s="38"/>
      <c r="O146" s="37"/>
      <c r="P146" s="37"/>
      <c r="Q146" s="37"/>
      <c r="R146" s="37"/>
      <c r="S146" s="30"/>
    </row>
    <row r="147" spans="1:19" x14ac:dyDescent="0.25">
      <c r="A147" s="108" t="s">
        <v>56</v>
      </c>
      <c r="B147" s="109"/>
      <c r="C147" s="109"/>
      <c r="D147" s="109" t="s">
        <v>56</v>
      </c>
      <c r="E147" s="109"/>
      <c r="F147" s="109"/>
      <c r="G147" s="109"/>
      <c r="H147" s="109"/>
      <c r="I147" s="109" t="s">
        <v>56</v>
      </c>
      <c r="J147" s="109"/>
      <c r="K147" s="109"/>
      <c r="L147" s="109"/>
      <c r="M147" s="109"/>
      <c r="N147" s="109" t="s">
        <v>56</v>
      </c>
      <c r="O147" s="109"/>
      <c r="P147" s="109"/>
      <c r="Q147" s="109"/>
      <c r="R147" s="116"/>
      <c r="S147" s="30"/>
    </row>
    <row r="148" spans="1:19" x14ac:dyDescent="0.25">
      <c r="A148" s="113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5"/>
      <c r="S148" s="30"/>
    </row>
    <row r="149" spans="1:19" x14ac:dyDescent="0.25">
      <c r="A149" s="113"/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5"/>
      <c r="S149" s="30"/>
    </row>
    <row r="150" spans="1:19" x14ac:dyDescent="0.25">
      <c r="A150" s="113"/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5"/>
      <c r="S150" s="30"/>
    </row>
    <row r="151" spans="1:19" x14ac:dyDescent="0.25">
      <c r="A151" s="113"/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5"/>
      <c r="S151" s="30"/>
    </row>
    <row r="152" spans="1:19" x14ac:dyDescent="0.25">
      <c r="A152" s="117" t="s">
        <v>55</v>
      </c>
      <c r="B152" s="114"/>
      <c r="C152" s="114"/>
      <c r="D152" s="120" t="s">
        <v>55</v>
      </c>
      <c r="E152" s="114"/>
      <c r="F152" s="114"/>
      <c r="G152" s="114"/>
      <c r="H152" s="114"/>
      <c r="I152" s="120" t="s">
        <v>55</v>
      </c>
      <c r="J152" s="114"/>
      <c r="K152" s="114"/>
      <c r="L152" s="114"/>
      <c r="M152" s="114"/>
      <c r="N152" s="120" t="s">
        <v>55</v>
      </c>
      <c r="O152" s="114"/>
      <c r="P152" s="114"/>
      <c r="Q152" s="114"/>
      <c r="R152" s="115"/>
      <c r="S152" s="30"/>
    </row>
    <row r="153" spans="1:19" ht="15.75" thickBot="1" x14ac:dyDescent="0.3">
      <c r="A153" s="118"/>
      <c r="B153" s="119"/>
      <c r="C153" s="119"/>
      <c r="D153" s="121"/>
      <c r="E153" s="119"/>
      <c r="F153" s="119"/>
      <c r="G153" s="119"/>
      <c r="H153" s="119"/>
      <c r="I153" s="121"/>
      <c r="J153" s="119"/>
      <c r="K153" s="119"/>
      <c r="L153" s="119"/>
      <c r="M153" s="119"/>
      <c r="N153" s="121"/>
      <c r="O153" s="119"/>
      <c r="P153" s="119"/>
      <c r="Q153" s="119"/>
      <c r="R153" s="122"/>
      <c r="S153" s="30"/>
    </row>
    <row r="154" spans="1:19" ht="15.75" thickBot="1" x14ac:dyDescent="0.3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</row>
    <row r="155" spans="1:19" ht="15" customHeight="1" x14ac:dyDescent="0.25">
      <c r="A155" s="154" t="s">
        <v>57</v>
      </c>
      <c r="B155" s="155"/>
      <c r="C155" s="155"/>
      <c r="D155" s="155"/>
      <c r="E155" s="156"/>
      <c r="F155" s="24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19"/>
    </row>
    <row r="156" spans="1:19" x14ac:dyDescent="0.25">
      <c r="A156" s="142"/>
      <c r="B156" s="143"/>
      <c r="C156" s="143"/>
      <c r="D156" s="143"/>
      <c r="E156" s="144"/>
      <c r="F156" s="3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</row>
    <row r="157" spans="1:19" x14ac:dyDescent="0.25">
      <c r="A157" s="145"/>
      <c r="B157" s="146"/>
      <c r="C157" s="146"/>
      <c r="D157" s="146"/>
      <c r="E157" s="147"/>
      <c r="F157" s="3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</row>
    <row r="158" spans="1:19" x14ac:dyDescent="0.25">
      <c r="A158" s="145"/>
      <c r="B158" s="146"/>
      <c r="C158" s="146"/>
      <c r="D158" s="146"/>
      <c r="E158" s="147"/>
      <c r="F158" s="3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</row>
    <row r="159" spans="1:19" x14ac:dyDescent="0.25">
      <c r="A159" s="148"/>
      <c r="B159" s="149"/>
      <c r="C159" s="149"/>
      <c r="D159" s="149"/>
      <c r="E159" s="150"/>
      <c r="F159" s="3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  <row r="160" spans="1:19" ht="25.5" customHeight="1" thickBot="1" x14ac:dyDescent="0.3">
      <c r="A160" s="66" t="s">
        <v>55</v>
      </c>
      <c r="B160" s="151"/>
      <c r="C160" s="152"/>
      <c r="D160" s="152"/>
      <c r="E160" s="153"/>
      <c r="F160" s="3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</row>
    <row r="161" spans="1:18" ht="15.75" thickBot="1" x14ac:dyDescent="0.3">
      <c r="A161" s="32"/>
      <c r="B161" s="32"/>
      <c r="C161" s="32"/>
      <c r="D161" s="32"/>
      <c r="E161" s="32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</row>
    <row r="162" spans="1:18" ht="9.75" customHeight="1" x14ac:dyDescent="0.25">
      <c r="A162" s="160" t="s">
        <v>58</v>
      </c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2"/>
    </row>
    <row r="163" spans="1:18" ht="3.75" customHeight="1" x14ac:dyDescent="0.25">
      <c r="A163" s="163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5"/>
    </row>
    <row r="164" spans="1:18" ht="15.75" customHeight="1" x14ac:dyDescent="0.25">
      <c r="A164" s="163"/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5"/>
    </row>
    <row r="165" spans="1:18" ht="0.75" customHeight="1" thickBot="1" x14ac:dyDescent="0.3">
      <c r="A165" s="166"/>
      <c r="B165" s="167"/>
      <c r="C165" s="167"/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  <c r="O165" s="167"/>
      <c r="P165" s="167"/>
      <c r="Q165" s="167"/>
      <c r="R165" s="168"/>
    </row>
    <row r="166" spans="1:18" ht="15.75" customHeight="1" x14ac:dyDescent="0.25">
      <c r="A166" s="125" t="s">
        <v>59</v>
      </c>
      <c r="B166" s="126"/>
      <c r="C166" s="126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126"/>
      <c r="R166" s="127"/>
    </row>
    <row r="167" spans="1:18" x14ac:dyDescent="0.25">
      <c r="A167" s="128" t="s">
        <v>60</v>
      </c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30"/>
    </row>
    <row r="168" spans="1:18" ht="15" customHeight="1" x14ac:dyDescent="0.25">
      <c r="A168" s="131" t="s">
        <v>61</v>
      </c>
      <c r="B168" s="132"/>
      <c r="C168" s="132"/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3"/>
    </row>
    <row r="169" spans="1:18" ht="14.25" customHeight="1" x14ac:dyDescent="0.25">
      <c r="A169" s="233" t="s">
        <v>62</v>
      </c>
      <c r="B169" s="234"/>
      <c r="C169" s="234"/>
      <c r="D169" s="234"/>
      <c r="E169" s="234"/>
      <c r="F169" s="234"/>
      <c r="G169" s="234"/>
      <c r="H169" s="234"/>
      <c r="I169" s="234"/>
      <c r="J169" s="234"/>
      <c r="K169" s="234"/>
      <c r="L169" s="234"/>
      <c r="M169" s="234"/>
      <c r="N169" s="234"/>
      <c r="O169" s="234"/>
      <c r="P169" s="234"/>
      <c r="Q169" s="234"/>
      <c r="R169" s="235"/>
    </row>
    <row r="170" spans="1:18" ht="48" customHeight="1" thickBot="1" x14ac:dyDescent="0.3">
      <c r="A170" s="236" t="s">
        <v>63</v>
      </c>
      <c r="B170" s="237"/>
      <c r="C170" s="237"/>
      <c r="D170" s="237"/>
      <c r="E170" s="237"/>
      <c r="F170" s="237"/>
      <c r="G170" s="237"/>
      <c r="H170" s="237"/>
      <c r="I170" s="237"/>
      <c r="J170" s="237"/>
      <c r="K170" s="237"/>
      <c r="L170" s="237"/>
      <c r="M170" s="237"/>
      <c r="N170" s="237"/>
      <c r="O170" s="237"/>
      <c r="P170" s="237"/>
      <c r="Q170" s="237"/>
      <c r="R170" s="238"/>
    </row>
    <row r="171" spans="1:18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</sheetData>
  <sheetProtection deleteRows="0"/>
  <mergeCells count="154">
    <mergeCell ref="Q12:R12"/>
    <mergeCell ref="A169:R169"/>
    <mergeCell ref="A170:R170"/>
    <mergeCell ref="F9:R9"/>
    <mergeCell ref="G13:I13"/>
    <mergeCell ref="J13:L13"/>
    <mergeCell ref="M13:R13"/>
    <mergeCell ref="C116:D116"/>
    <mergeCell ref="G122:R122"/>
    <mergeCell ref="A11:B11"/>
    <mergeCell ref="A12:B12"/>
    <mergeCell ref="A13:B13"/>
    <mergeCell ref="D11:E11"/>
    <mergeCell ref="A113:S113"/>
    <mergeCell ref="A101:B101"/>
    <mergeCell ref="E117:F117"/>
    <mergeCell ref="C117:D117"/>
    <mergeCell ref="A121:B121"/>
    <mergeCell ref="C121:D121"/>
    <mergeCell ref="E121:F121"/>
    <mergeCell ref="A122:B122"/>
    <mergeCell ref="C122:D122"/>
    <mergeCell ref="S15:S19"/>
    <mergeCell ref="K16:K17"/>
    <mergeCell ref="L16:L17"/>
    <mergeCell ref="M16:M17"/>
    <mergeCell ref="N16:N17"/>
    <mergeCell ref="C115:D115"/>
    <mergeCell ref="C118:D118"/>
    <mergeCell ref="E118:F118"/>
    <mergeCell ref="A115:B115"/>
    <mergeCell ref="E115:F115"/>
    <mergeCell ref="G116:R116"/>
    <mergeCell ref="G117:R117"/>
    <mergeCell ref="G118:R118"/>
    <mergeCell ref="R15:R19"/>
    <mergeCell ref="A104:S104"/>
    <mergeCell ref="H16:H17"/>
    <mergeCell ref="A116:B116"/>
    <mergeCell ref="A16:A19"/>
    <mergeCell ref="P16:P17"/>
    <mergeCell ref="A4:R5"/>
    <mergeCell ref="A7:R7"/>
    <mergeCell ref="C8:R8"/>
    <mergeCell ref="A10:R10"/>
    <mergeCell ref="F11:R11"/>
    <mergeCell ref="A105:R105"/>
    <mergeCell ref="A8:B8"/>
    <mergeCell ref="A9:B9"/>
    <mergeCell ref="J16:J17"/>
    <mergeCell ref="I16:I17"/>
    <mergeCell ref="E15:O15"/>
    <mergeCell ref="B16:B19"/>
    <mergeCell ref="C16:C19"/>
    <mergeCell ref="Q15:Q19"/>
    <mergeCell ref="A103:B103"/>
    <mergeCell ref="C13:D13"/>
    <mergeCell ref="A15:D15"/>
    <mergeCell ref="E16:E17"/>
    <mergeCell ref="F16:F17"/>
    <mergeCell ref="E13:F13"/>
    <mergeCell ref="C12:O12"/>
    <mergeCell ref="D16:D19"/>
    <mergeCell ref="J6:N6"/>
    <mergeCell ref="O6:R6"/>
    <mergeCell ref="A166:R166"/>
    <mergeCell ref="A167:R167"/>
    <mergeCell ref="A168:R168"/>
    <mergeCell ref="A6:E6"/>
    <mergeCell ref="F6:I6"/>
    <mergeCell ref="N136:N137"/>
    <mergeCell ref="I136:I137"/>
    <mergeCell ref="D136:D137"/>
    <mergeCell ref="B136:C137"/>
    <mergeCell ref="E136:H137"/>
    <mergeCell ref="J136:M137"/>
    <mergeCell ref="O136:R137"/>
    <mergeCell ref="N131:R131"/>
    <mergeCell ref="E116:F116"/>
    <mergeCell ref="G16:G17"/>
    <mergeCell ref="A136:A137"/>
    <mergeCell ref="A156:E159"/>
    <mergeCell ref="B160:E160"/>
    <mergeCell ref="A155:E155"/>
    <mergeCell ref="A114:R114"/>
    <mergeCell ref="G115:R115"/>
    <mergeCell ref="A162:R165"/>
    <mergeCell ref="A152:A153"/>
    <mergeCell ref="E19:N19"/>
    <mergeCell ref="B152:C153"/>
    <mergeCell ref="D152:D153"/>
    <mergeCell ref="E152:H153"/>
    <mergeCell ref="I152:I153"/>
    <mergeCell ref="J152:M153"/>
    <mergeCell ref="N152:N153"/>
    <mergeCell ref="O152:R153"/>
    <mergeCell ref="A148:C151"/>
    <mergeCell ref="D148:H151"/>
    <mergeCell ref="I148:M151"/>
    <mergeCell ref="N148:R151"/>
    <mergeCell ref="N139:R139"/>
    <mergeCell ref="A140:C143"/>
    <mergeCell ref="D140:H143"/>
    <mergeCell ref="I140:M143"/>
    <mergeCell ref="N140:R143"/>
    <mergeCell ref="A147:C147"/>
    <mergeCell ref="D147:H147"/>
    <mergeCell ref="I147:M147"/>
    <mergeCell ref="N147:R147"/>
    <mergeCell ref="A144:A145"/>
    <mergeCell ref="B144:C145"/>
    <mergeCell ref="D144:D145"/>
    <mergeCell ref="E144:H145"/>
    <mergeCell ref="I144:I145"/>
    <mergeCell ref="J144:M145"/>
    <mergeCell ref="N144:N145"/>
    <mergeCell ref="O144:R145"/>
    <mergeCell ref="A139:C139"/>
    <mergeCell ref="D139:H139"/>
    <mergeCell ref="I139:M139"/>
    <mergeCell ref="A131:C131"/>
    <mergeCell ref="D131:H131"/>
    <mergeCell ref="I131:M131"/>
    <mergeCell ref="G123:R123"/>
    <mergeCell ref="G124:R124"/>
    <mergeCell ref="G125:R125"/>
    <mergeCell ref="A132:C135"/>
    <mergeCell ref="D132:H135"/>
    <mergeCell ref="I132:M135"/>
    <mergeCell ref="N132:R135"/>
    <mergeCell ref="O16:O19"/>
    <mergeCell ref="G121:R121"/>
    <mergeCell ref="C120:D120"/>
    <mergeCell ref="A117:B117"/>
    <mergeCell ref="A119:B119"/>
    <mergeCell ref="C119:D119"/>
    <mergeCell ref="E119:F119"/>
    <mergeCell ref="A118:B118"/>
    <mergeCell ref="E125:F125"/>
    <mergeCell ref="A123:B123"/>
    <mergeCell ref="C123:D123"/>
    <mergeCell ref="E123:F123"/>
    <mergeCell ref="A124:B124"/>
    <mergeCell ref="C124:D124"/>
    <mergeCell ref="E124:F124"/>
    <mergeCell ref="A125:B125"/>
    <mergeCell ref="C125:D125"/>
    <mergeCell ref="E122:F122"/>
    <mergeCell ref="A120:B120"/>
    <mergeCell ref="D101:E101"/>
    <mergeCell ref="A106:R112"/>
    <mergeCell ref="E120:F120"/>
    <mergeCell ref="G119:R119"/>
    <mergeCell ref="G120:R120"/>
  </mergeCells>
  <dataValidations count="15">
    <dataValidation type="list" allowBlank="1" showInputMessage="1" showErrorMessage="1" sqref="I20:I99" xr:uid="{265BBADF-AB83-41F3-8764-285CCE4D2F50}">
      <formula1>IF($I$18="","",$U$16:$U$34)</formula1>
    </dataValidation>
    <dataValidation type="list" allowBlank="1" showInputMessage="1" showErrorMessage="1" sqref="J20:J99" xr:uid="{DBC8B666-2096-4D6B-9273-B4C55ED5751A}">
      <formula1>IF($J$18="","",$U$16:$U$34)</formula1>
    </dataValidation>
    <dataValidation type="list" allowBlank="1" showInputMessage="1" showErrorMessage="1" sqref="K20:K99" xr:uid="{B59DDFDA-F4BA-4D10-B371-6B035BC08D8A}">
      <formula1>IF($K$18="","",$U$16:$U$34)</formula1>
    </dataValidation>
    <dataValidation type="list" allowBlank="1" showInputMessage="1" showErrorMessage="1" sqref="L20:L99" xr:uid="{D084F593-DEE5-48BF-9123-7C2749511527}">
      <formula1>IF($L$18="","",$U$16:$U$34)</formula1>
    </dataValidation>
    <dataValidation type="list" allowBlank="1" showInputMessage="1" showErrorMessage="1" sqref="M20:M99" xr:uid="{4C221E5F-E3D7-4662-A80E-80E64F4E6153}">
      <formula1>IF($M$18="","",$U$16:$U$34)</formula1>
    </dataValidation>
    <dataValidation type="list" allowBlank="1" showInputMessage="1" showErrorMessage="1" sqref="N20:N99" xr:uid="{1B6D5B09-FCC7-48F1-8DF7-44413B02ED24}">
      <formula1>IF($N$18="","",$U$16:$U$34)</formula1>
    </dataValidation>
    <dataValidation type="textLength" allowBlank="1" showInputMessage="1" showErrorMessage="1" sqref="D20:D99" xr:uid="{9B9C3D56-B59A-4EF3-A61F-FC53F9704748}">
      <formula1>9</formula1>
      <formula2>9</formula2>
    </dataValidation>
    <dataValidation type="date" allowBlank="1" showInputMessage="1" showErrorMessage="1" sqref="F6:I6" xr:uid="{FFACB7C2-6017-4E04-8A9C-D17A41193AAD}">
      <formula1>44562</formula1>
      <formula2>46387</formula2>
    </dataValidation>
    <dataValidation type="list" allowBlank="1" showInputMessage="1" showErrorMessage="1" sqref="E20:E99" xr:uid="{53B10974-6F71-421B-98FF-87A6E2E9FA77}">
      <formula1>IF($E$18="","",$U$16:$U$34)</formula1>
    </dataValidation>
    <dataValidation type="list" allowBlank="1" showInputMessage="1" showErrorMessage="1" sqref="F20:F99" xr:uid="{ABAB3F9D-2367-4462-A16F-50231C37A981}">
      <formula1>IF($F$18="","",$U$16:$U$34)</formula1>
    </dataValidation>
    <dataValidation type="list" allowBlank="1" showInputMessage="1" showErrorMessage="1" sqref="G20:G99" xr:uid="{F20113D2-C583-40CD-BDB3-B8297BD110E4}">
      <formula1>IF($G$18="","",$U$16:$U$34)</formula1>
    </dataValidation>
    <dataValidation type="list" allowBlank="1" showInputMessage="1" showErrorMessage="1" sqref="H20:H99" xr:uid="{9323948C-FE8C-48CB-9907-29FD76BBD5F9}">
      <formula1>IF($H$18="","",$U$16:$U$34)</formula1>
    </dataValidation>
    <dataValidation type="date" allowBlank="1" showInputMessage="1" showErrorMessage="1" sqref="C103" xr:uid="{D61FC18A-ED02-4AE2-AB36-93BD370FF61F}">
      <formula1>44562</formula1>
      <formula2>46143</formula2>
    </dataValidation>
    <dataValidation type="list" allowBlank="1" showInputMessage="1" showErrorMessage="1" sqref="P19" xr:uid="{9D42D857-9E51-4D20-86EF-301178179B7A}">
      <formula1>$BX$8:$BX$11</formula1>
    </dataValidation>
    <dataValidation type="list" allowBlank="1" showInputMessage="1" showErrorMessage="1" sqref="O20:P99" xr:uid="{336217FE-D1CA-4BF2-A519-A1033A865476}">
      <formula1>$V$17:$V$21</formula1>
    </dataValidation>
  </dataValidations>
  <pageMargins left="0.25" right="0.25" top="0.75" bottom="0.75" header="0.3" footer="0.3"/>
  <pageSetup paperSize="9" orientation="landscape" r:id="rId1"/>
  <headerFooter>
    <oddFooter>&amp;C&amp;P/&amp;N</oddFooter>
  </headerFooter>
  <ignoredErrors>
    <ignoredError sqref="E18:N18 C101" emptyCellReferenc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AADDCAD-25B2-4845-BF0C-56EB49EF4EB3}">
          <x14:formula1>
            <xm:f>Auxiliar!$A$2:$A$591</xm:f>
          </x14:formula1>
          <xm:sqref>C9</xm:sqref>
        </x14:dataValidation>
        <x14:dataValidation type="list" allowBlank="1" showInputMessage="1" showErrorMessage="1" xr:uid="{AF918C41-859E-4C90-AF88-8739960B832F}">
          <x14:formula1>
            <xm:f>'CCAA-Provincias-INE'!$A$2:$A$21</xm:f>
          </x14:formula1>
          <xm:sqref>M13</xm:sqref>
        </x14:dataValidation>
        <x14:dataValidation type="list" showInputMessage="1" showErrorMessage="1" xr:uid="{1F23360B-5F15-4B37-BF4A-78C37D997270}">
          <x14:formula1>
            <xm:f>'CCAA-Provincias-INE'!$B$2:$B$54</xm:f>
          </x14:formula1>
          <xm:sqref>G13:I13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1093-B291-4290-938B-9D4AF41B46AD}">
  <sheetPr codeName="Hoja3"/>
  <dimension ref="A1:S3101"/>
  <sheetViews>
    <sheetView topLeftCell="A10" zoomScale="85" zoomScaleNormal="85" workbookViewId="0">
      <selection activeCell="L2" sqref="L2:L47"/>
    </sheetView>
  </sheetViews>
  <sheetFormatPr baseColWidth="10" defaultColWidth="11.42578125" defaultRowHeight="15" x14ac:dyDescent="0.25"/>
  <cols>
    <col min="1" max="1" width="15" bestFit="1" customWidth="1"/>
    <col min="12" max="12" width="16" customWidth="1"/>
    <col min="14" max="14" width="12.42578125" style="71" bestFit="1" customWidth="1"/>
    <col min="15" max="15" width="14.85546875" customWidth="1"/>
    <col min="16" max="16" width="167" bestFit="1" customWidth="1"/>
    <col min="17" max="17" width="11.5703125" bestFit="1" customWidth="1"/>
    <col min="18" max="18" width="11.42578125" style="4"/>
  </cols>
  <sheetData>
    <row r="1" spans="1:19" ht="30" x14ac:dyDescent="0.25">
      <c r="A1" t="s">
        <v>64</v>
      </c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  <c r="M1" t="s">
        <v>76</v>
      </c>
      <c r="N1" s="71" t="s">
        <v>77</v>
      </c>
      <c r="O1" s="73" t="s">
        <v>78</v>
      </c>
      <c r="P1" s="73" t="s">
        <v>79</v>
      </c>
      <c r="Q1" s="74" t="s">
        <v>80</v>
      </c>
      <c r="R1" s="74" t="s">
        <v>81</v>
      </c>
      <c r="S1" s="75" t="s">
        <v>82</v>
      </c>
    </row>
    <row r="2" spans="1:19" x14ac:dyDescent="0.25">
      <c r="A2" t="s">
        <v>6</v>
      </c>
      <c r="O2" s="73" t="s">
        <v>6</v>
      </c>
      <c r="P2" s="73" t="s">
        <v>6</v>
      </c>
      <c r="Q2" s="73"/>
      <c r="R2" s="76"/>
      <c r="S2" s="73"/>
    </row>
    <row r="3" spans="1:19" x14ac:dyDescent="0.25">
      <c r="A3" s="92" t="s">
        <v>773</v>
      </c>
      <c r="B3" s="4" t="s">
        <v>1068</v>
      </c>
      <c r="C3" s="4" t="s">
        <v>1078</v>
      </c>
      <c r="D3" s="4"/>
      <c r="E3" s="4"/>
      <c r="F3" s="4"/>
      <c r="G3" s="4"/>
      <c r="H3" s="4"/>
      <c r="M3">
        <f t="shared" ref="M3:M66" si="0">10-COUNTBLANK(B3:K3)</f>
        <v>2</v>
      </c>
      <c r="O3" s="92" t="s">
        <v>773</v>
      </c>
      <c r="P3" s="93" t="s">
        <v>774</v>
      </c>
      <c r="Q3" s="73"/>
      <c r="R3" s="94">
        <v>1</v>
      </c>
      <c r="S3" s="94">
        <v>740</v>
      </c>
    </row>
    <row r="4" spans="1:19" x14ac:dyDescent="0.25">
      <c r="A4" s="92" t="s">
        <v>775</v>
      </c>
      <c r="B4" s="4" t="s">
        <v>1072</v>
      </c>
      <c r="C4" s="4" t="s">
        <v>1076</v>
      </c>
      <c r="D4" s="4"/>
      <c r="E4" s="4"/>
      <c r="F4" s="4"/>
      <c r="G4" s="4"/>
      <c r="H4" s="4"/>
      <c r="M4">
        <f t="shared" si="0"/>
        <v>2</v>
      </c>
      <c r="O4" s="92" t="s">
        <v>775</v>
      </c>
      <c r="P4" s="93" t="s">
        <v>776</v>
      </c>
      <c r="Q4" s="73"/>
      <c r="R4" s="94">
        <v>1</v>
      </c>
      <c r="S4" s="94">
        <v>560</v>
      </c>
    </row>
    <row r="5" spans="1:19" x14ac:dyDescent="0.25">
      <c r="A5" s="92" t="s">
        <v>777</v>
      </c>
      <c r="B5" s="4" t="s">
        <v>1134</v>
      </c>
      <c r="C5" s="4" t="s">
        <v>1140</v>
      </c>
      <c r="D5" s="4"/>
      <c r="E5" s="4"/>
      <c r="F5" s="4"/>
      <c r="G5" s="4"/>
      <c r="H5" s="4"/>
      <c r="M5">
        <f t="shared" si="0"/>
        <v>2</v>
      </c>
      <c r="O5" s="92" t="s">
        <v>777</v>
      </c>
      <c r="P5" s="93" t="s">
        <v>778</v>
      </c>
      <c r="Q5" s="73"/>
      <c r="R5" s="94">
        <v>1</v>
      </c>
      <c r="S5" s="94">
        <v>495</v>
      </c>
    </row>
    <row r="6" spans="1:19" x14ac:dyDescent="0.25">
      <c r="A6" s="92" t="s">
        <v>779</v>
      </c>
      <c r="B6" s="4" t="s">
        <v>1150</v>
      </c>
      <c r="C6" s="4" t="s">
        <v>1106</v>
      </c>
      <c r="D6" s="4" t="s">
        <v>1114</v>
      </c>
      <c r="E6" s="4"/>
      <c r="F6" s="4"/>
      <c r="G6" s="4"/>
      <c r="H6" s="4"/>
      <c r="M6">
        <f t="shared" si="0"/>
        <v>3</v>
      </c>
      <c r="O6" s="92" t="s">
        <v>779</v>
      </c>
      <c r="P6" s="93" t="s">
        <v>780</v>
      </c>
      <c r="Q6" s="73"/>
      <c r="R6" s="94">
        <v>1</v>
      </c>
      <c r="S6" s="94">
        <v>670</v>
      </c>
    </row>
    <row r="7" spans="1:19" x14ac:dyDescent="0.25">
      <c r="A7" s="92" t="s">
        <v>781</v>
      </c>
      <c r="B7" s="4" t="s">
        <v>1090</v>
      </c>
      <c r="C7" s="4" t="s">
        <v>1128</v>
      </c>
      <c r="D7" s="4" t="s">
        <v>1064</v>
      </c>
      <c r="E7" s="4"/>
      <c r="F7" s="4"/>
      <c r="G7" s="4"/>
      <c r="H7" s="4"/>
      <c r="M7">
        <f t="shared" si="0"/>
        <v>3</v>
      </c>
      <c r="O7" s="92" t="s">
        <v>781</v>
      </c>
      <c r="P7" s="93" t="s">
        <v>782</v>
      </c>
      <c r="Q7" s="73"/>
      <c r="R7" s="94">
        <v>1</v>
      </c>
      <c r="S7" s="94">
        <v>560</v>
      </c>
    </row>
    <row r="8" spans="1:19" x14ac:dyDescent="0.25">
      <c r="A8" s="92" t="s">
        <v>783</v>
      </c>
      <c r="B8" s="4" t="s">
        <v>1072</v>
      </c>
      <c r="C8" s="4" t="s">
        <v>1078</v>
      </c>
      <c r="D8" s="4"/>
      <c r="E8" s="4"/>
      <c r="F8" s="4"/>
      <c r="G8" s="4"/>
      <c r="H8" s="4"/>
      <c r="M8">
        <f t="shared" si="0"/>
        <v>2</v>
      </c>
      <c r="O8" s="92" t="s">
        <v>783</v>
      </c>
      <c r="P8" s="93" t="s">
        <v>784</v>
      </c>
      <c r="Q8" s="73"/>
      <c r="R8" s="94">
        <v>1</v>
      </c>
      <c r="S8" s="94">
        <v>630</v>
      </c>
    </row>
    <row r="9" spans="1:19" x14ac:dyDescent="0.25">
      <c r="A9" s="92" t="s">
        <v>785</v>
      </c>
      <c r="B9" s="4" t="s">
        <v>1116</v>
      </c>
      <c r="C9" s="4" t="s">
        <v>1138</v>
      </c>
      <c r="D9" s="4" t="s">
        <v>1118</v>
      </c>
      <c r="E9" s="4"/>
      <c r="F9" s="4"/>
      <c r="G9" s="4"/>
      <c r="H9" s="4"/>
      <c r="M9">
        <f t="shared" si="0"/>
        <v>3</v>
      </c>
      <c r="O9" s="92" t="s">
        <v>785</v>
      </c>
      <c r="P9" s="93" t="s">
        <v>786</v>
      </c>
      <c r="Q9" s="73"/>
      <c r="R9" s="94">
        <v>1</v>
      </c>
      <c r="S9" s="94">
        <v>635</v>
      </c>
    </row>
    <row r="10" spans="1:19" x14ac:dyDescent="0.25">
      <c r="A10" s="92" t="s">
        <v>787</v>
      </c>
      <c r="B10" s="4" t="s">
        <v>1152</v>
      </c>
      <c r="C10" s="4" t="s">
        <v>1104</v>
      </c>
      <c r="D10" s="4"/>
      <c r="E10" s="4"/>
      <c r="F10" s="4"/>
      <c r="G10" s="4"/>
      <c r="H10" s="4"/>
      <c r="M10">
        <f t="shared" si="0"/>
        <v>2</v>
      </c>
      <c r="O10" s="92" t="s">
        <v>787</v>
      </c>
      <c r="P10" s="93" t="s">
        <v>788</v>
      </c>
      <c r="Q10" s="73"/>
      <c r="R10" s="94">
        <v>1</v>
      </c>
      <c r="S10" s="94">
        <v>450</v>
      </c>
    </row>
    <row r="11" spans="1:19" x14ac:dyDescent="0.25">
      <c r="A11" s="92" t="s">
        <v>789</v>
      </c>
      <c r="B11" s="4" t="s">
        <v>1162</v>
      </c>
      <c r="C11" s="4" t="s">
        <v>1084</v>
      </c>
      <c r="D11" s="4" t="s">
        <v>1086</v>
      </c>
      <c r="E11" s="4"/>
      <c r="F11" s="4"/>
      <c r="G11" s="4"/>
      <c r="H11" s="4"/>
      <c r="M11">
        <f t="shared" si="0"/>
        <v>3</v>
      </c>
      <c r="O11" s="92" t="s">
        <v>789</v>
      </c>
      <c r="P11" s="93" t="s">
        <v>790</v>
      </c>
      <c r="Q11" s="73"/>
      <c r="R11" s="94">
        <v>1</v>
      </c>
      <c r="S11" s="94">
        <v>675</v>
      </c>
    </row>
    <row r="12" spans="1:19" x14ac:dyDescent="0.25">
      <c r="A12" s="92" t="s">
        <v>791</v>
      </c>
      <c r="B12" s="4" t="s">
        <v>1066</v>
      </c>
      <c r="C12" s="4" t="s">
        <v>1144</v>
      </c>
      <c r="D12" s="4"/>
      <c r="E12" s="4"/>
      <c r="F12" s="4"/>
      <c r="G12" s="4"/>
      <c r="H12" s="4"/>
      <c r="M12">
        <f t="shared" si="0"/>
        <v>2</v>
      </c>
      <c r="O12" s="92" t="s">
        <v>791</v>
      </c>
      <c r="P12" s="93" t="s">
        <v>792</v>
      </c>
      <c r="Q12" s="73"/>
      <c r="R12" s="94">
        <v>1</v>
      </c>
      <c r="S12" s="94">
        <v>560</v>
      </c>
    </row>
    <row r="13" spans="1:19" x14ac:dyDescent="0.25">
      <c r="A13" s="92" t="s">
        <v>793</v>
      </c>
      <c r="B13" s="4" t="s">
        <v>1066</v>
      </c>
      <c r="C13" s="4" t="s">
        <v>1130</v>
      </c>
      <c r="D13" s="4" t="s">
        <v>1070</v>
      </c>
      <c r="E13" s="4"/>
      <c r="F13" s="4"/>
      <c r="G13" s="4"/>
      <c r="H13" s="4"/>
      <c r="M13">
        <f t="shared" si="0"/>
        <v>3</v>
      </c>
      <c r="O13" s="92" t="s">
        <v>793</v>
      </c>
      <c r="P13" s="93" t="s">
        <v>794</v>
      </c>
      <c r="Q13" s="73"/>
      <c r="R13" s="94">
        <v>1</v>
      </c>
      <c r="S13" s="94">
        <v>705</v>
      </c>
    </row>
    <row r="14" spans="1:19" x14ac:dyDescent="0.25">
      <c r="A14" s="92" t="s">
        <v>795</v>
      </c>
      <c r="B14" s="4" t="s">
        <v>1146</v>
      </c>
      <c r="C14" s="4" t="s">
        <v>1154</v>
      </c>
      <c r="D14" s="4" t="s">
        <v>1080</v>
      </c>
      <c r="E14" s="4" t="s">
        <v>1148</v>
      </c>
      <c r="F14" s="4"/>
      <c r="G14" s="4"/>
      <c r="H14" s="4"/>
      <c r="M14">
        <f t="shared" si="0"/>
        <v>4</v>
      </c>
      <c r="O14" s="92" t="s">
        <v>795</v>
      </c>
      <c r="P14" s="93" t="s">
        <v>796</v>
      </c>
      <c r="Q14" s="73"/>
      <c r="R14" s="94">
        <v>1</v>
      </c>
      <c r="S14" s="94">
        <v>845</v>
      </c>
    </row>
    <row r="15" spans="1:19" x14ac:dyDescent="0.25">
      <c r="A15" s="92" t="s">
        <v>797</v>
      </c>
      <c r="B15" s="4" t="s">
        <v>1154</v>
      </c>
      <c r="C15" s="4" t="s">
        <v>1080</v>
      </c>
      <c r="D15" s="4" t="s">
        <v>1148</v>
      </c>
      <c r="E15" s="4"/>
      <c r="F15" s="4"/>
      <c r="G15" s="4"/>
      <c r="H15" s="4"/>
      <c r="M15">
        <f t="shared" si="0"/>
        <v>3</v>
      </c>
      <c r="O15" s="92" t="s">
        <v>797</v>
      </c>
      <c r="P15" s="93" t="s">
        <v>451</v>
      </c>
      <c r="Q15" s="73"/>
      <c r="R15" s="94">
        <v>1</v>
      </c>
      <c r="S15" s="94">
        <v>670</v>
      </c>
    </row>
    <row r="16" spans="1:19" x14ac:dyDescent="0.25">
      <c r="A16" s="92" t="s">
        <v>798</v>
      </c>
      <c r="B16" s="4" t="s">
        <v>1094</v>
      </c>
      <c r="C16" s="4" t="s">
        <v>1082</v>
      </c>
      <c r="D16" s="4"/>
      <c r="E16" s="4"/>
      <c r="F16" s="4"/>
      <c r="G16" s="4"/>
      <c r="H16" s="4"/>
      <c r="M16">
        <f t="shared" si="0"/>
        <v>2</v>
      </c>
      <c r="O16" s="92" t="s">
        <v>798</v>
      </c>
      <c r="P16" s="93" t="s">
        <v>799</v>
      </c>
      <c r="Q16" s="73"/>
      <c r="R16" s="94">
        <v>1</v>
      </c>
      <c r="S16" s="94">
        <v>740</v>
      </c>
    </row>
    <row r="17" spans="1:19" x14ac:dyDescent="0.25">
      <c r="A17" s="92" t="s">
        <v>800</v>
      </c>
      <c r="B17" s="4" t="s">
        <v>1136</v>
      </c>
      <c r="C17" s="4" t="s">
        <v>1142</v>
      </c>
      <c r="D17" s="4"/>
      <c r="E17" s="4"/>
      <c r="F17" s="4"/>
      <c r="G17" s="4"/>
      <c r="H17" s="4"/>
      <c r="M17">
        <f t="shared" si="0"/>
        <v>2</v>
      </c>
      <c r="O17" s="92" t="s">
        <v>800</v>
      </c>
      <c r="P17" s="93" t="s">
        <v>801</v>
      </c>
      <c r="Q17" s="73"/>
      <c r="R17" s="94">
        <v>1</v>
      </c>
      <c r="S17" s="94">
        <v>385</v>
      </c>
    </row>
    <row r="18" spans="1:19" x14ac:dyDescent="0.25">
      <c r="A18" s="92" t="s">
        <v>802</v>
      </c>
      <c r="B18" s="4" t="s">
        <v>1138</v>
      </c>
      <c r="C18" s="4" t="s">
        <v>1074</v>
      </c>
      <c r="D18" s="4"/>
      <c r="E18" s="4"/>
      <c r="F18" s="4"/>
      <c r="G18" s="4"/>
      <c r="H18" s="4"/>
      <c r="M18">
        <f t="shared" si="0"/>
        <v>2</v>
      </c>
      <c r="O18" s="92" t="s">
        <v>802</v>
      </c>
      <c r="P18" s="93" t="s">
        <v>803</v>
      </c>
      <c r="Q18" s="73"/>
      <c r="R18" s="94">
        <v>1</v>
      </c>
      <c r="S18" s="94">
        <v>630</v>
      </c>
    </row>
    <row r="19" spans="1:19" x14ac:dyDescent="0.25">
      <c r="A19" s="92" t="s">
        <v>804</v>
      </c>
      <c r="B19" s="4" t="s">
        <v>1066</v>
      </c>
      <c r="C19" s="4" t="s">
        <v>1064</v>
      </c>
      <c r="D19" s="4" t="s">
        <v>1092</v>
      </c>
      <c r="E19" s="4"/>
      <c r="F19" s="4"/>
      <c r="G19" s="4"/>
      <c r="H19" s="4"/>
      <c r="M19">
        <f t="shared" si="0"/>
        <v>3</v>
      </c>
      <c r="O19" s="92" t="s">
        <v>804</v>
      </c>
      <c r="P19" s="93" t="s">
        <v>805</v>
      </c>
      <c r="Q19" s="73"/>
      <c r="R19" s="94">
        <v>1</v>
      </c>
      <c r="S19" s="94">
        <v>435</v>
      </c>
    </row>
    <row r="20" spans="1:19" x14ac:dyDescent="0.25">
      <c r="A20" s="92" t="s">
        <v>806</v>
      </c>
      <c r="B20" s="4" t="s">
        <v>1066</v>
      </c>
      <c r="C20" s="4" t="s">
        <v>1124</v>
      </c>
      <c r="D20" s="4" t="s">
        <v>1088</v>
      </c>
      <c r="E20" s="4" t="s">
        <v>1126</v>
      </c>
      <c r="F20" s="4" t="s">
        <v>1070</v>
      </c>
      <c r="G20" s="4"/>
      <c r="H20" s="4"/>
      <c r="M20">
        <f t="shared" si="0"/>
        <v>5</v>
      </c>
      <c r="O20" s="92" t="s">
        <v>806</v>
      </c>
      <c r="P20" s="93" t="s">
        <v>807</v>
      </c>
      <c r="Q20" s="73"/>
      <c r="R20" s="94">
        <v>1</v>
      </c>
      <c r="S20" s="94">
        <v>840</v>
      </c>
    </row>
    <row r="21" spans="1:19" x14ac:dyDescent="0.25">
      <c r="A21" s="92" t="s">
        <v>808</v>
      </c>
      <c r="B21" s="4" t="s">
        <v>1108</v>
      </c>
      <c r="C21" s="4">
        <v>0</v>
      </c>
      <c r="D21" s="4"/>
      <c r="E21" s="4"/>
      <c r="F21" s="4"/>
      <c r="G21" s="4"/>
      <c r="H21" s="4"/>
      <c r="M21">
        <f t="shared" si="0"/>
        <v>2</v>
      </c>
      <c r="O21" s="92" t="s">
        <v>808</v>
      </c>
      <c r="P21" s="93" t="s">
        <v>809</v>
      </c>
      <c r="Q21" s="73"/>
      <c r="R21" s="94">
        <v>1</v>
      </c>
      <c r="S21" s="94">
        <v>740</v>
      </c>
    </row>
    <row r="22" spans="1:19" x14ac:dyDescent="0.25">
      <c r="A22" s="92" t="s">
        <v>810</v>
      </c>
      <c r="B22" s="4" t="s">
        <v>1159</v>
      </c>
      <c r="C22" s="4" t="s">
        <v>1158</v>
      </c>
      <c r="D22" s="4"/>
      <c r="E22" s="4"/>
      <c r="F22" s="4"/>
      <c r="G22" s="4"/>
      <c r="H22" s="4"/>
      <c r="M22">
        <f t="shared" si="0"/>
        <v>2</v>
      </c>
      <c r="O22" s="92" t="s">
        <v>810</v>
      </c>
      <c r="P22" s="93" t="s">
        <v>811</v>
      </c>
      <c r="Q22" s="73"/>
      <c r="R22" s="94">
        <v>1</v>
      </c>
      <c r="S22" s="94">
        <v>630</v>
      </c>
    </row>
    <row r="23" spans="1:19" x14ac:dyDescent="0.25">
      <c r="A23" s="92" t="s">
        <v>812</v>
      </c>
      <c r="B23" s="4" t="s">
        <v>1116</v>
      </c>
      <c r="C23" s="4" t="s">
        <v>1138</v>
      </c>
      <c r="D23" s="4" t="s">
        <v>1120</v>
      </c>
      <c r="E23" s="4" t="s">
        <v>1122</v>
      </c>
      <c r="F23" s="4"/>
      <c r="G23" s="4"/>
      <c r="H23" s="4"/>
      <c r="M23">
        <f t="shared" si="0"/>
        <v>4</v>
      </c>
      <c r="O23" s="92" t="s">
        <v>812</v>
      </c>
      <c r="P23" s="93" t="s">
        <v>813</v>
      </c>
      <c r="Q23" s="73"/>
      <c r="R23" s="94">
        <v>1</v>
      </c>
      <c r="S23" s="94">
        <v>700</v>
      </c>
    </row>
    <row r="24" spans="1:19" x14ac:dyDescent="0.25">
      <c r="A24" s="92" t="s">
        <v>814</v>
      </c>
      <c r="B24" s="4" t="s">
        <v>1096</v>
      </c>
      <c r="C24" s="4">
        <v>0</v>
      </c>
      <c r="D24" s="4"/>
      <c r="E24" s="4"/>
      <c r="F24" s="4"/>
      <c r="G24" s="4"/>
      <c r="H24" s="4"/>
      <c r="M24">
        <f t="shared" si="0"/>
        <v>2</v>
      </c>
      <c r="O24" s="92" t="s">
        <v>814</v>
      </c>
      <c r="P24" s="93" t="s">
        <v>815</v>
      </c>
      <c r="Q24" s="73"/>
      <c r="R24" s="94">
        <v>1</v>
      </c>
      <c r="S24" s="94">
        <v>420</v>
      </c>
    </row>
    <row r="25" spans="1:19" x14ac:dyDescent="0.25">
      <c r="A25" s="92" t="s">
        <v>816</v>
      </c>
      <c r="B25" s="4" t="s">
        <v>1100</v>
      </c>
      <c r="C25" s="4" t="s">
        <v>1102</v>
      </c>
      <c r="D25" s="4"/>
      <c r="E25" s="4"/>
      <c r="F25" s="4"/>
      <c r="G25" s="4"/>
      <c r="H25" s="4"/>
      <c r="M25">
        <f t="shared" si="0"/>
        <v>2</v>
      </c>
      <c r="O25" s="92" t="s">
        <v>816</v>
      </c>
      <c r="P25" s="93" t="s">
        <v>180</v>
      </c>
      <c r="Q25" s="73"/>
      <c r="R25" s="94">
        <v>1</v>
      </c>
      <c r="S25" s="94">
        <v>670</v>
      </c>
    </row>
    <row r="26" spans="1:19" x14ac:dyDescent="0.25">
      <c r="A26" s="92" t="s">
        <v>817</v>
      </c>
      <c r="B26" s="4" t="s">
        <v>1086</v>
      </c>
      <c r="C26" s="4" t="s">
        <v>1156</v>
      </c>
      <c r="D26" s="4" t="s">
        <v>1132</v>
      </c>
      <c r="E26" s="4"/>
      <c r="F26" s="4"/>
      <c r="G26" s="4"/>
      <c r="H26" s="4"/>
      <c r="M26">
        <f t="shared" si="0"/>
        <v>3</v>
      </c>
      <c r="O26" s="92" t="s">
        <v>817</v>
      </c>
      <c r="P26" s="93" t="s">
        <v>818</v>
      </c>
      <c r="Q26" s="73"/>
      <c r="R26" s="94">
        <v>1</v>
      </c>
      <c r="S26" s="94">
        <v>705</v>
      </c>
    </row>
    <row r="27" spans="1:19" x14ac:dyDescent="0.25">
      <c r="A27" s="92" t="s">
        <v>819</v>
      </c>
      <c r="B27" s="4" t="s">
        <v>1110</v>
      </c>
      <c r="C27" s="4" t="s">
        <v>1112</v>
      </c>
      <c r="D27" s="4" t="s">
        <v>1160</v>
      </c>
      <c r="E27" s="4"/>
      <c r="F27" s="4"/>
      <c r="G27" s="4"/>
      <c r="H27" s="4"/>
      <c r="M27">
        <f t="shared" si="0"/>
        <v>3</v>
      </c>
      <c r="O27" s="92" t="s">
        <v>819</v>
      </c>
      <c r="P27" s="93" t="s">
        <v>820</v>
      </c>
      <c r="Q27" s="73"/>
      <c r="R27" s="94">
        <v>1</v>
      </c>
      <c r="S27" s="94">
        <v>780</v>
      </c>
    </row>
    <row r="28" spans="1:19" x14ac:dyDescent="0.25">
      <c r="A28" s="92" t="s">
        <v>821</v>
      </c>
      <c r="B28" s="4" t="s">
        <v>1082</v>
      </c>
      <c r="C28" s="4" t="s">
        <v>1098</v>
      </c>
      <c r="D28" s="4"/>
      <c r="E28" s="4"/>
      <c r="F28" s="4"/>
      <c r="G28" s="4"/>
      <c r="H28" s="4"/>
      <c r="M28">
        <f t="shared" si="0"/>
        <v>2</v>
      </c>
      <c r="O28" s="92" t="s">
        <v>821</v>
      </c>
      <c r="P28" s="93" t="s">
        <v>822</v>
      </c>
      <c r="Q28" s="73"/>
      <c r="R28" s="94">
        <v>1</v>
      </c>
      <c r="S28" s="94">
        <v>455</v>
      </c>
    </row>
    <row r="29" spans="1:19" x14ac:dyDescent="0.25">
      <c r="A29" s="95" t="s">
        <v>823</v>
      </c>
      <c r="B29" s="4" t="s">
        <v>1188</v>
      </c>
      <c r="C29" s="4" t="s">
        <v>1176</v>
      </c>
      <c r="D29" s="4" t="s">
        <v>1190</v>
      </c>
      <c r="E29" s="4" t="s">
        <v>1178</v>
      </c>
      <c r="F29" s="4" t="s">
        <v>1174</v>
      </c>
      <c r="G29" s="4"/>
      <c r="H29" s="4"/>
      <c r="M29">
        <f t="shared" si="0"/>
        <v>5</v>
      </c>
      <c r="O29" s="95" t="s">
        <v>823</v>
      </c>
      <c r="P29" t="s">
        <v>232</v>
      </c>
      <c r="Q29" s="73"/>
      <c r="R29" s="4">
        <v>2</v>
      </c>
      <c r="S29" s="4">
        <v>900</v>
      </c>
    </row>
    <row r="30" spans="1:19" x14ac:dyDescent="0.25">
      <c r="A30" s="95" t="s">
        <v>824</v>
      </c>
      <c r="B30" s="4" t="s">
        <v>1180</v>
      </c>
      <c r="C30" s="4" t="s">
        <v>1182</v>
      </c>
      <c r="D30" s="4" t="s">
        <v>1186</v>
      </c>
      <c r="E30" s="4" t="s">
        <v>1172</v>
      </c>
      <c r="F30" s="4" t="s">
        <v>1166</v>
      </c>
      <c r="G30" s="4"/>
      <c r="H30" s="4"/>
      <c r="M30">
        <f t="shared" si="0"/>
        <v>5</v>
      </c>
      <c r="O30" s="95" t="s">
        <v>824</v>
      </c>
      <c r="P30" t="s">
        <v>825</v>
      </c>
      <c r="Q30" s="73"/>
      <c r="R30" s="4">
        <v>2</v>
      </c>
      <c r="S30" s="4">
        <v>800</v>
      </c>
    </row>
    <row r="31" spans="1:19" x14ac:dyDescent="0.25">
      <c r="A31" s="95" t="s">
        <v>826</v>
      </c>
      <c r="B31" s="4" t="s">
        <v>1180</v>
      </c>
      <c r="C31" s="4" t="s">
        <v>1182</v>
      </c>
      <c r="D31" s="4" t="s">
        <v>1170</v>
      </c>
      <c r="E31" s="4" t="s">
        <v>1166</v>
      </c>
      <c r="F31" s="4"/>
      <c r="G31" s="4"/>
      <c r="H31" s="4"/>
      <c r="M31">
        <f t="shared" si="0"/>
        <v>4</v>
      </c>
      <c r="O31" s="95" t="s">
        <v>826</v>
      </c>
      <c r="P31" t="s">
        <v>827</v>
      </c>
      <c r="Q31" s="73"/>
      <c r="R31" s="4">
        <v>2</v>
      </c>
      <c r="S31" s="4">
        <v>510</v>
      </c>
    </row>
    <row r="32" spans="1:19" x14ac:dyDescent="0.25">
      <c r="A32" s="95" t="s">
        <v>828</v>
      </c>
      <c r="B32" s="4" t="s">
        <v>1309</v>
      </c>
      <c r="C32" s="4" t="s">
        <v>1273</v>
      </c>
      <c r="D32" s="4" t="s">
        <v>1237</v>
      </c>
      <c r="E32" s="4"/>
      <c r="F32" s="4"/>
      <c r="G32" s="4"/>
      <c r="H32" s="4"/>
      <c r="M32">
        <f t="shared" si="0"/>
        <v>3</v>
      </c>
      <c r="O32" s="95" t="s">
        <v>828</v>
      </c>
      <c r="P32" t="s">
        <v>829</v>
      </c>
      <c r="Q32" s="73"/>
      <c r="R32" s="4">
        <v>2</v>
      </c>
      <c r="S32" s="4">
        <v>820</v>
      </c>
    </row>
    <row r="33" spans="1:19" x14ac:dyDescent="0.25">
      <c r="A33" s="95" t="s">
        <v>830</v>
      </c>
      <c r="B33" s="4" t="s">
        <v>1168</v>
      </c>
      <c r="C33" s="4" t="s">
        <v>1324</v>
      </c>
      <c r="D33" s="4" t="s">
        <v>1297</v>
      </c>
      <c r="E33" s="4" t="s">
        <v>1164</v>
      </c>
      <c r="F33" s="4"/>
      <c r="G33" s="4"/>
      <c r="H33" s="4"/>
      <c r="M33">
        <f t="shared" si="0"/>
        <v>4</v>
      </c>
      <c r="O33" s="95" t="s">
        <v>830</v>
      </c>
      <c r="P33" t="s">
        <v>831</v>
      </c>
      <c r="Q33" s="73"/>
      <c r="R33" s="4">
        <v>2</v>
      </c>
      <c r="S33" s="4">
        <v>710</v>
      </c>
    </row>
    <row r="34" spans="1:19" x14ac:dyDescent="0.25">
      <c r="A34" s="95" t="s">
        <v>832</v>
      </c>
      <c r="B34" s="4" t="s">
        <v>1223</v>
      </c>
      <c r="C34" s="4" t="s">
        <v>1249</v>
      </c>
      <c r="D34" s="4" t="s">
        <v>1354</v>
      </c>
      <c r="E34" s="4" t="s">
        <v>1284</v>
      </c>
      <c r="F34" s="4" t="s">
        <v>1328</v>
      </c>
      <c r="G34" s="4"/>
      <c r="H34" s="4"/>
      <c r="M34">
        <f t="shared" si="0"/>
        <v>5</v>
      </c>
      <c r="O34" s="95" t="s">
        <v>832</v>
      </c>
      <c r="P34" t="s">
        <v>833</v>
      </c>
      <c r="Q34" s="73"/>
      <c r="R34" s="4">
        <v>2</v>
      </c>
      <c r="S34" s="4">
        <v>730</v>
      </c>
    </row>
    <row r="35" spans="1:19" x14ac:dyDescent="0.25">
      <c r="A35" s="95" t="s">
        <v>834</v>
      </c>
      <c r="B35" s="4" t="s">
        <v>1168</v>
      </c>
      <c r="C35" s="4" t="s">
        <v>1365</v>
      </c>
      <c r="D35" s="4" t="s">
        <v>1216</v>
      </c>
      <c r="E35" s="4"/>
      <c r="F35" s="4"/>
      <c r="G35" s="4"/>
      <c r="H35" s="4"/>
      <c r="M35">
        <f t="shared" si="0"/>
        <v>3</v>
      </c>
      <c r="O35" s="95" t="s">
        <v>834</v>
      </c>
      <c r="P35" t="s">
        <v>835</v>
      </c>
      <c r="Q35" s="73"/>
      <c r="R35" s="4">
        <v>2</v>
      </c>
      <c r="S35" s="4">
        <v>520</v>
      </c>
    </row>
    <row r="36" spans="1:19" x14ac:dyDescent="0.25">
      <c r="A36" s="95" t="s">
        <v>836</v>
      </c>
      <c r="B36" s="4" t="s">
        <v>1168</v>
      </c>
      <c r="C36" s="4" t="s">
        <v>1365</v>
      </c>
      <c r="D36" s="4" t="s">
        <v>1269</v>
      </c>
      <c r="E36" s="4" t="s">
        <v>1164</v>
      </c>
      <c r="F36" s="4"/>
      <c r="G36" s="4"/>
      <c r="H36" s="4"/>
      <c r="M36">
        <f t="shared" si="0"/>
        <v>4</v>
      </c>
      <c r="O36" s="95" t="s">
        <v>836</v>
      </c>
      <c r="P36" t="s">
        <v>837</v>
      </c>
      <c r="Q36" s="73"/>
      <c r="R36" s="4">
        <v>2</v>
      </c>
      <c r="S36" s="4">
        <v>520</v>
      </c>
    </row>
    <row r="37" spans="1:19" x14ac:dyDescent="0.25">
      <c r="A37" s="95" t="s">
        <v>838</v>
      </c>
      <c r="B37" s="4" t="s">
        <v>1369</v>
      </c>
      <c r="C37" s="4" t="s">
        <v>1311</v>
      </c>
      <c r="D37" s="4"/>
      <c r="E37" s="4"/>
      <c r="F37" s="4"/>
      <c r="G37" s="4"/>
      <c r="H37" s="4"/>
      <c r="M37">
        <f t="shared" si="0"/>
        <v>2</v>
      </c>
      <c r="O37" s="95" t="s">
        <v>838</v>
      </c>
      <c r="P37" t="s">
        <v>839</v>
      </c>
      <c r="Q37" s="73"/>
      <c r="R37" s="4">
        <v>2</v>
      </c>
      <c r="S37" s="4">
        <v>450</v>
      </c>
    </row>
    <row r="38" spans="1:19" x14ac:dyDescent="0.25">
      <c r="A38" s="95" t="s">
        <v>840</v>
      </c>
      <c r="B38" s="4" t="s">
        <v>1341</v>
      </c>
      <c r="C38" s="4" t="s">
        <v>1343</v>
      </c>
      <c r="D38" s="4" t="s">
        <v>1313</v>
      </c>
      <c r="E38" s="4"/>
      <c r="F38" s="4"/>
      <c r="G38" s="4"/>
      <c r="H38" s="4"/>
      <c r="M38">
        <f t="shared" si="0"/>
        <v>3</v>
      </c>
      <c r="O38" s="95" t="s">
        <v>840</v>
      </c>
      <c r="P38" t="s">
        <v>841</v>
      </c>
      <c r="Q38" s="73"/>
      <c r="R38" s="4">
        <v>2</v>
      </c>
      <c r="S38" s="4">
        <v>600</v>
      </c>
    </row>
    <row r="39" spans="1:19" x14ac:dyDescent="0.25">
      <c r="A39" s="95" t="s">
        <v>842</v>
      </c>
      <c r="B39" s="4" t="s">
        <v>1218</v>
      </c>
      <c r="C39" s="4" t="s">
        <v>1201</v>
      </c>
      <c r="D39" s="4" t="s">
        <v>1292</v>
      </c>
      <c r="E39" s="4" t="s">
        <v>1345</v>
      </c>
      <c r="F39" s="4" t="s">
        <v>1278</v>
      </c>
      <c r="G39" s="4"/>
      <c r="H39" s="4"/>
      <c r="M39">
        <f t="shared" si="0"/>
        <v>5</v>
      </c>
      <c r="O39" s="95" t="s">
        <v>842</v>
      </c>
      <c r="P39" t="s">
        <v>843</v>
      </c>
      <c r="Q39" s="73"/>
      <c r="R39" s="4">
        <v>2</v>
      </c>
      <c r="S39" s="4">
        <v>900</v>
      </c>
    </row>
    <row r="40" spans="1:19" x14ac:dyDescent="0.25">
      <c r="A40" s="95" t="s">
        <v>844</v>
      </c>
      <c r="B40" s="4" t="s">
        <v>1330</v>
      </c>
      <c r="C40" s="4" t="s">
        <v>1263</v>
      </c>
      <c r="D40" s="4" t="s">
        <v>1227</v>
      </c>
      <c r="E40" s="4"/>
      <c r="F40" s="4"/>
      <c r="G40" s="4"/>
      <c r="H40" s="4"/>
      <c r="M40">
        <f t="shared" si="0"/>
        <v>3</v>
      </c>
      <c r="O40" s="95" t="s">
        <v>844</v>
      </c>
      <c r="P40" t="s">
        <v>845</v>
      </c>
      <c r="Q40" s="73"/>
      <c r="R40" s="4">
        <v>2</v>
      </c>
      <c r="S40" s="4">
        <v>390</v>
      </c>
    </row>
    <row r="41" spans="1:19" x14ac:dyDescent="0.25">
      <c r="A41" s="95" t="s">
        <v>846</v>
      </c>
      <c r="B41" s="4" t="s">
        <v>1305</v>
      </c>
      <c r="C41" s="4" t="s">
        <v>1307</v>
      </c>
      <c r="D41" s="4" t="s">
        <v>1168</v>
      </c>
      <c r="E41" s="4" t="s">
        <v>1365</v>
      </c>
      <c r="F41" s="4"/>
      <c r="G41" s="4"/>
      <c r="H41" s="4"/>
      <c r="M41">
        <f t="shared" si="0"/>
        <v>4</v>
      </c>
      <c r="O41" s="95" t="s">
        <v>846</v>
      </c>
      <c r="P41" t="s">
        <v>847</v>
      </c>
      <c r="Q41" s="73"/>
      <c r="R41" s="4">
        <v>2</v>
      </c>
      <c r="S41" s="4">
        <v>680</v>
      </c>
    </row>
    <row r="42" spans="1:19" x14ac:dyDescent="0.25">
      <c r="A42" s="95" t="s">
        <v>848</v>
      </c>
      <c r="B42" s="4" t="s">
        <v>1168</v>
      </c>
      <c r="C42" s="4" t="s">
        <v>1193</v>
      </c>
      <c r="D42" s="4" t="s">
        <v>1233</v>
      </c>
      <c r="E42" s="4" t="s">
        <v>1164</v>
      </c>
      <c r="F42" s="4"/>
      <c r="G42" s="4"/>
      <c r="H42" s="4"/>
      <c r="M42">
        <f t="shared" si="0"/>
        <v>4</v>
      </c>
      <c r="O42" s="95" t="s">
        <v>848</v>
      </c>
      <c r="P42" t="s">
        <v>849</v>
      </c>
      <c r="Q42" s="73"/>
      <c r="R42" s="4">
        <v>2</v>
      </c>
      <c r="S42" s="4">
        <v>740</v>
      </c>
    </row>
    <row r="43" spans="1:19" x14ac:dyDescent="0.25">
      <c r="A43" s="95" t="s">
        <v>850</v>
      </c>
      <c r="B43" s="4" t="s">
        <v>1205</v>
      </c>
      <c r="C43" s="4" t="s">
        <v>1323</v>
      </c>
      <c r="D43" s="4" t="s">
        <v>1279</v>
      </c>
      <c r="E43" s="4" t="s">
        <v>1296</v>
      </c>
      <c r="F43" s="4"/>
      <c r="G43" s="4"/>
      <c r="H43" s="4"/>
      <c r="M43">
        <f t="shared" si="0"/>
        <v>4</v>
      </c>
      <c r="O43" s="95" t="s">
        <v>850</v>
      </c>
      <c r="P43" t="s">
        <v>851</v>
      </c>
      <c r="Q43" s="73"/>
      <c r="R43" s="4">
        <v>2</v>
      </c>
      <c r="S43" s="4">
        <v>930</v>
      </c>
    </row>
    <row r="44" spans="1:19" x14ac:dyDescent="0.25">
      <c r="A44" s="95" t="s">
        <v>852</v>
      </c>
      <c r="B44" s="4" t="s">
        <v>1218</v>
      </c>
      <c r="C44" s="4" t="s">
        <v>1243</v>
      </c>
      <c r="D44" s="4" t="s">
        <v>1206</v>
      </c>
      <c r="E44" s="4" t="s">
        <v>1348</v>
      </c>
      <c r="F44" s="4"/>
      <c r="G44" s="4"/>
      <c r="H44" s="4"/>
      <c r="M44">
        <f t="shared" si="0"/>
        <v>4</v>
      </c>
      <c r="O44" s="95" t="s">
        <v>852</v>
      </c>
      <c r="P44" t="s">
        <v>853</v>
      </c>
      <c r="Q44" s="73"/>
      <c r="R44" s="4">
        <v>2</v>
      </c>
      <c r="S44" s="4">
        <v>760</v>
      </c>
    </row>
    <row r="45" spans="1:19" x14ac:dyDescent="0.25">
      <c r="A45" s="95" t="s">
        <v>854</v>
      </c>
      <c r="B45" s="4" t="s">
        <v>1235</v>
      </c>
      <c r="C45" s="4" t="s">
        <v>1271</v>
      </c>
      <c r="D45" s="4"/>
      <c r="E45" s="4"/>
      <c r="F45" s="4"/>
      <c r="G45" s="4"/>
      <c r="H45" s="4"/>
      <c r="M45">
        <f t="shared" si="0"/>
        <v>2</v>
      </c>
      <c r="O45" s="95" t="s">
        <v>854</v>
      </c>
      <c r="P45" t="s">
        <v>829</v>
      </c>
      <c r="Q45" s="73"/>
      <c r="R45" s="4">
        <v>2</v>
      </c>
      <c r="S45" s="4">
        <v>390</v>
      </c>
    </row>
    <row r="46" spans="1:19" x14ac:dyDescent="0.25">
      <c r="A46" s="95" t="s">
        <v>855</v>
      </c>
      <c r="B46" s="4" t="s">
        <v>1317</v>
      </c>
      <c r="C46" s="4" t="s">
        <v>1203</v>
      </c>
      <c r="D46" s="4" t="s">
        <v>1319</v>
      </c>
      <c r="E46" s="4"/>
      <c r="F46" s="4"/>
      <c r="G46" s="4"/>
      <c r="H46" s="4"/>
      <c r="M46">
        <f t="shared" si="0"/>
        <v>3</v>
      </c>
      <c r="O46" s="95" t="s">
        <v>855</v>
      </c>
      <c r="P46" t="s">
        <v>856</v>
      </c>
      <c r="Q46" s="73"/>
      <c r="R46" s="4">
        <v>2</v>
      </c>
      <c r="S46" s="4">
        <v>670</v>
      </c>
    </row>
    <row r="47" spans="1:19" x14ac:dyDescent="0.25">
      <c r="A47" s="95" t="s">
        <v>857</v>
      </c>
      <c r="B47" s="4" t="s">
        <v>1220</v>
      </c>
      <c r="C47" s="4" t="s">
        <v>1350</v>
      </c>
      <c r="D47" s="4"/>
      <c r="E47" s="4"/>
      <c r="F47" s="4"/>
      <c r="G47" s="4"/>
      <c r="H47" s="4"/>
      <c r="M47">
        <f t="shared" si="0"/>
        <v>2</v>
      </c>
      <c r="O47" s="95" t="s">
        <v>857</v>
      </c>
      <c r="P47" t="s">
        <v>858</v>
      </c>
      <c r="Q47" s="73"/>
      <c r="R47" s="4">
        <v>2</v>
      </c>
      <c r="S47" s="4">
        <v>610</v>
      </c>
    </row>
    <row r="48" spans="1:19" x14ac:dyDescent="0.25">
      <c r="A48" s="95" t="s">
        <v>859</v>
      </c>
      <c r="B48" s="4" t="s">
        <v>1356</v>
      </c>
      <c r="C48" s="4">
        <v>0</v>
      </c>
      <c r="D48" s="4"/>
      <c r="E48" s="4"/>
      <c r="F48" s="4"/>
      <c r="G48" s="4"/>
      <c r="H48" s="4"/>
      <c r="M48">
        <f t="shared" si="0"/>
        <v>2</v>
      </c>
      <c r="O48" s="95" t="s">
        <v>859</v>
      </c>
      <c r="P48" t="s">
        <v>860</v>
      </c>
      <c r="Q48" s="73"/>
      <c r="R48" s="4">
        <v>2</v>
      </c>
      <c r="S48" s="4">
        <v>250</v>
      </c>
    </row>
    <row r="49" spans="1:19" x14ac:dyDescent="0.25">
      <c r="A49" s="95" t="s">
        <v>861</v>
      </c>
      <c r="B49" s="4" t="s">
        <v>1358</v>
      </c>
      <c r="C49" s="4" t="s">
        <v>1249</v>
      </c>
      <c r="D49" s="4" t="s">
        <v>1354</v>
      </c>
      <c r="E49" s="4" t="s">
        <v>1231</v>
      </c>
      <c r="F49" s="4"/>
      <c r="G49" s="4"/>
      <c r="H49" s="4"/>
      <c r="M49">
        <f t="shared" si="0"/>
        <v>4</v>
      </c>
      <c r="O49" s="95" t="s">
        <v>861</v>
      </c>
      <c r="P49" t="s">
        <v>91</v>
      </c>
      <c r="Q49" s="73"/>
      <c r="R49" s="4">
        <v>2</v>
      </c>
      <c r="S49" s="4">
        <v>760</v>
      </c>
    </row>
    <row r="50" spans="1:19" x14ac:dyDescent="0.25">
      <c r="A50" s="95" t="s">
        <v>862</v>
      </c>
      <c r="B50" s="4" t="s">
        <v>1223</v>
      </c>
      <c r="C50" s="4" t="s">
        <v>1354</v>
      </c>
      <c r="D50" s="4" t="s">
        <v>1211</v>
      </c>
      <c r="E50" s="4"/>
      <c r="F50" s="4"/>
      <c r="G50" s="4"/>
      <c r="H50" s="4"/>
      <c r="M50">
        <f t="shared" si="0"/>
        <v>3</v>
      </c>
      <c r="O50" s="95" t="s">
        <v>862</v>
      </c>
      <c r="P50" t="s">
        <v>863</v>
      </c>
      <c r="Q50" s="73"/>
      <c r="R50" s="4">
        <v>2</v>
      </c>
      <c r="S50" s="4">
        <v>500</v>
      </c>
    </row>
    <row r="51" spans="1:19" x14ac:dyDescent="0.25">
      <c r="A51" s="95" t="s">
        <v>864</v>
      </c>
      <c r="B51" s="4" t="s">
        <v>1286</v>
      </c>
      <c r="C51" s="4" t="s">
        <v>1335</v>
      </c>
      <c r="D51" s="4"/>
      <c r="E51" s="4"/>
      <c r="F51" s="4"/>
      <c r="G51" s="4"/>
      <c r="H51" s="4"/>
      <c r="M51">
        <f t="shared" si="0"/>
        <v>2</v>
      </c>
      <c r="O51" s="95" t="s">
        <v>864</v>
      </c>
      <c r="P51" t="s">
        <v>170</v>
      </c>
      <c r="Q51" s="73"/>
      <c r="R51" s="4">
        <v>2</v>
      </c>
      <c r="S51" s="4">
        <v>410</v>
      </c>
    </row>
    <row r="52" spans="1:19" x14ac:dyDescent="0.25">
      <c r="A52" s="95" t="s">
        <v>865</v>
      </c>
      <c r="B52" s="4" t="s">
        <v>1251</v>
      </c>
      <c r="C52" s="4" t="s">
        <v>1360</v>
      </c>
      <c r="D52" s="4" t="s">
        <v>1267</v>
      </c>
      <c r="E52" s="4"/>
      <c r="F52" s="4"/>
      <c r="G52" s="4"/>
      <c r="H52" s="4"/>
      <c r="M52">
        <f t="shared" si="0"/>
        <v>3</v>
      </c>
      <c r="O52" s="95" t="s">
        <v>865</v>
      </c>
      <c r="P52" t="s">
        <v>866</v>
      </c>
      <c r="Q52" s="73"/>
      <c r="R52" s="4">
        <v>2</v>
      </c>
      <c r="S52" s="4">
        <v>640</v>
      </c>
    </row>
    <row r="53" spans="1:19" x14ac:dyDescent="0.25">
      <c r="A53" s="95" t="s">
        <v>867</v>
      </c>
      <c r="B53" s="4" t="s">
        <v>1180</v>
      </c>
      <c r="C53" s="4" t="s">
        <v>1182</v>
      </c>
      <c r="D53" s="4" t="s">
        <v>1213</v>
      </c>
      <c r="E53" s="4" t="s">
        <v>1253</v>
      </c>
      <c r="F53" s="4" t="s">
        <v>1301</v>
      </c>
      <c r="G53" s="4"/>
      <c r="H53" s="4"/>
      <c r="M53">
        <f t="shared" si="0"/>
        <v>5</v>
      </c>
      <c r="O53" s="95" t="s">
        <v>867</v>
      </c>
      <c r="P53" t="s">
        <v>868</v>
      </c>
      <c r="Q53" s="73"/>
      <c r="R53" s="4">
        <v>2</v>
      </c>
      <c r="S53" s="4">
        <v>730</v>
      </c>
    </row>
    <row r="54" spans="1:19" x14ac:dyDescent="0.25">
      <c r="A54" s="95" t="s">
        <v>869</v>
      </c>
      <c r="B54" s="4" t="s">
        <v>1367</v>
      </c>
      <c r="C54" s="4">
        <v>0</v>
      </c>
      <c r="D54" s="4"/>
      <c r="E54" s="4"/>
      <c r="F54" s="4"/>
      <c r="G54" s="4"/>
      <c r="H54" s="4"/>
      <c r="M54">
        <f t="shared" si="0"/>
        <v>2</v>
      </c>
      <c r="O54" s="95" t="s">
        <v>869</v>
      </c>
      <c r="P54" t="s">
        <v>870</v>
      </c>
      <c r="Q54" s="73"/>
      <c r="R54" s="4">
        <v>2</v>
      </c>
      <c r="S54" s="4">
        <v>410</v>
      </c>
    </row>
    <row r="55" spans="1:19" x14ac:dyDescent="0.25">
      <c r="A55" s="95" t="s">
        <v>871</v>
      </c>
      <c r="B55" s="4" t="s">
        <v>1245</v>
      </c>
      <c r="C55" s="4" t="s">
        <v>1247</v>
      </c>
      <c r="D55" s="4" t="s">
        <v>1315</v>
      </c>
      <c r="E55" s="4" t="s">
        <v>1294</v>
      </c>
      <c r="F55" s="4"/>
      <c r="G55" s="4"/>
      <c r="H55" s="4"/>
      <c r="M55">
        <f t="shared" si="0"/>
        <v>4</v>
      </c>
      <c r="O55" s="95" t="s">
        <v>871</v>
      </c>
      <c r="P55" t="s">
        <v>872</v>
      </c>
      <c r="Q55" s="73"/>
      <c r="R55" s="4">
        <v>2</v>
      </c>
      <c r="S55" s="4">
        <v>920</v>
      </c>
    </row>
    <row r="56" spans="1:19" x14ac:dyDescent="0.25">
      <c r="A56" s="95" t="s">
        <v>873</v>
      </c>
      <c r="B56" s="4" t="s">
        <v>1223</v>
      </c>
      <c r="C56" s="4" t="s">
        <v>1259</v>
      </c>
      <c r="D56" s="4" t="s">
        <v>1249</v>
      </c>
      <c r="E56" s="4" t="s">
        <v>1354</v>
      </c>
      <c r="F56" s="4" t="s">
        <v>1261</v>
      </c>
      <c r="G56" s="4" t="s">
        <v>1282</v>
      </c>
      <c r="H56" s="4" t="s">
        <v>1225</v>
      </c>
      <c r="M56">
        <f t="shared" si="0"/>
        <v>7</v>
      </c>
      <c r="O56" s="95" t="s">
        <v>873</v>
      </c>
      <c r="P56" t="s">
        <v>125</v>
      </c>
      <c r="Q56" s="73"/>
      <c r="R56" s="4">
        <v>2</v>
      </c>
      <c r="S56" s="4">
        <v>1150</v>
      </c>
    </row>
    <row r="57" spans="1:19" x14ac:dyDescent="0.25">
      <c r="A57" s="95" t="s">
        <v>874</v>
      </c>
      <c r="B57" s="4" t="s">
        <v>1261</v>
      </c>
      <c r="C57" s="4" t="s">
        <v>1207</v>
      </c>
      <c r="D57" s="4"/>
      <c r="E57" s="4"/>
      <c r="F57" s="4"/>
      <c r="G57" s="4"/>
      <c r="H57" s="4"/>
      <c r="M57">
        <f t="shared" si="0"/>
        <v>2</v>
      </c>
      <c r="O57" s="95" t="s">
        <v>874</v>
      </c>
      <c r="P57" t="s">
        <v>875</v>
      </c>
      <c r="Q57" s="73"/>
      <c r="R57" s="4">
        <v>2</v>
      </c>
      <c r="S57" s="4">
        <v>290</v>
      </c>
    </row>
    <row r="58" spans="1:19" x14ac:dyDescent="0.25">
      <c r="A58" s="95" t="s">
        <v>876</v>
      </c>
      <c r="B58" s="4" t="s">
        <v>1332</v>
      </c>
      <c r="C58" s="4">
        <v>0</v>
      </c>
      <c r="D58" s="4"/>
      <c r="E58" s="4"/>
      <c r="F58" s="4"/>
      <c r="G58" s="4"/>
      <c r="H58" s="4"/>
      <c r="M58">
        <f t="shared" si="0"/>
        <v>2</v>
      </c>
      <c r="O58" s="95" t="s">
        <v>876</v>
      </c>
      <c r="P58" t="s">
        <v>877</v>
      </c>
      <c r="Q58" s="73"/>
      <c r="R58" s="4">
        <v>2</v>
      </c>
      <c r="S58" s="4">
        <v>390</v>
      </c>
    </row>
    <row r="59" spans="1:19" x14ac:dyDescent="0.25">
      <c r="A59" s="95" t="s">
        <v>878</v>
      </c>
      <c r="B59" s="4" t="s">
        <v>1229</v>
      </c>
      <c r="C59" s="4" t="s">
        <v>1265</v>
      </c>
      <c r="D59" s="4" t="s">
        <v>1209</v>
      </c>
      <c r="E59" s="4"/>
      <c r="F59" s="4"/>
      <c r="G59" s="4"/>
      <c r="H59" s="4"/>
      <c r="M59">
        <f t="shared" si="0"/>
        <v>3</v>
      </c>
      <c r="O59" s="95" t="s">
        <v>878</v>
      </c>
      <c r="P59" t="s">
        <v>879</v>
      </c>
      <c r="Q59" s="73"/>
      <c r="R59" s="4">
        <v>2</v>
      </c>
      <c r="S59" s="4">
        <v>720</v>
      </c>
    </row>
    <row r="60" spans="1:19" x14ac:dyDescent="0.25">
      <c r="A60" s="95" t="s">
        <v>880</v>
      </c>
      <c r="B60" s="4" t="s">
        <v>1299</v>
      </c>
      <c r="C60" s="4" t="s">
        <v>1333</v>
      </c>
      <c r="D60" s="4"/>
      <c r="E60" s="4"/>
      <c r="F60" s="4"/>
      <c r="G60" s="4"/>
      <c r="H60" s="4"/>
      <c r="M60">
        <f t="shared" si="0"/>
        <v>2</v>
      </c>
      <c r="O60" s="95" t="s">
        <v>880</v>
      </c>
      <c r="P60" t="s">
        <v>881</v>
      </c>
      <c r="Q60" s="73"/>
      <c r="R60" s="4">
        <v>2</v>
      </c>
      <c r="S60" s="4">
        <v>470</v>
      </c>
    </row>
    <row r="61" spans="1:19" x14ac:dyDescent="0.25">
      <c r="A61" s="95" t="s">
        <v>882</v>
      </c>
      <c r="B61" s="4" t="s">
        <v>1180</v>
      </c>
      <c r="C61" s="4" t="s">
        <v>1301</v>
      </c>
      <c r="D61" s="4" t="s">
        <v>1255</v>
      </c>
      <c r="E61" s="4"/>
      <c r="F61" s="4"/>
      <c r="G61" s="4"/>
      <c r="H61" s="4"/>
      <c r="M61">
        <f t="shared" si="0"/>
        <v>3</v>
      </c>
      <c r="O61" s="95" t="s">
        <v>882</v>
      </c>
      <c r="P61" t="s">
        <v>883</v>
      </c>
      <c r="Q61" s="73"/>
      <c r="R61" s="4">
        <v>2</v>
      </c>
      <c r="S61" s="4">
        <v>490</v>
      </c>
    </row>
    <row r="62" spans="1:19" x14ac:dyDescent="0.25">
      <c r="A62" s="95" t="s">
        <v>884</v>
      </c>
      <c r="B62" s="4" t="s">
        <v>1182</v>
      </c>
      <c r="C62" s="4" t="s">
        <v>1288</v>
      </c>
      <c r="D62" s="4" t="s">
        <v>1214</v>
      </c>
      <c r="E62" s="4" t="s">
        <v>1301</v>
      </c>
      <c r="F62" s="4" t="s">
        <v>1337</v>
      </c>
      <c r="G62" s="4"/>
      <c r="H62" s="4"/>
      <c r="M62">
        <f t="shared" si="0"/>
        <v>5</v>
      </c>
      <c r="O62" s="95" t="s">
        <v>884</v>
      </c>
      <c r="P62" t="s">
        <v>885</v>
      </c>
      <c r="Q62" s="73"/>
      <c r="R62" s="4">
        <v>2</v>
      </c>
      <c r="S62" s="4">
        <v>760</v>
      </c>
    </row>
    <row r="63" spans="1:19" x14ac:dyDescent="0.25">
      <c r="A63" s="95" t="s">
        <v>886</v>
      </c>
      <c r="B63" s="4" t="s">
        <v>1180</v>
      </c>
      <c r="C63" s="4" t="s">
        <v>1301</v>
      </c>
      <c r="D63" s="4" t="s">
        <v>1290</v>
      </c>
      <c r="E63" s="4" t="s">
        <v>1257</v>
      </c>
      <c r="F63" s="4"/>
      <c r="G63" s="4"/>
      <c r="H63" s="4"/>
      <c r="M63">
        <f t="shared" si="0"/>
        <v>4</v>
      </c>
      <c r="O63" s="95" t="s">
        <v>886</v>
      </c>
      <c r="P63" t="s">
        <v>887</v>
      </c>
      <c r="Q63" s="73"/>
      <c r="R63" s="4">
        <v>2</v>
      </c>
      <c r="S63" s="4">
        <v>600</v>
      </c>
    </row>
    <row r="64" spans="1:19" x14ac:dyDescent="0.25">
      <c r="A64" s="95" t="s">
        <v>888</v>
      </c>
      <c r="B64" s="4" t="s">
        <v>1180</v>
      </c>
      <c r="C64" s="4" t="s">
        <v>1303</v>
      </c>
      <c r="D64" s="4" t="s">
        <v>1362</v>
      </c>
      <c r="E64" s="4" t="s">
        <v>1166</v>
      </c>
      <c r="F64" s="4"/>
      <c r="G64" s="4"/>
      <c r="H64" s="4"/>
      <c r="M64">
        <f t="shared" si="0"/>
        <v>4</v>
      </c>
      <c r="O64" s="95" t="s">
        <v>888</v>
      </c>
      <c r="P64" t="s">
        <v>889</v>
      </c>
      <c r="Q64" s="73"/>
      <c r="R64" s="4">
        <v>2</v>
      </c>
      <c r="S64" s="4">
        <v>640</v>
      </c>
    </row>
    <row r="65" spans="1:19" x14ac:dyDescent="0.25">
      <c r="A65" s="95" t="s">
        <v>890</v>
      </c>
      <c r="B65" s="4" t="s">
        <v>1274</v>
      </c>
      <c r="C65" s="4" t="s">
        <v>1184</v>
      </c>
      <c r="D65" s="4" t="s">
        <v>1195</v>
      </c>
      <c r="E65" s="4"/>
      <c r="F65" s="4"/>
      <c r="G65" s="4"/>
      <c r="H65" s="4"/>
      <c r="M65">
        <f t="shared" si="0"/>
        <v>3</v>
      </c>
      <c r="O65" s="95" t="s">
        <v>890</v>
      </c>
      <c r="P65" t="s">
        <v>475</v>
      </c>
      <c r="Q65" s="73"/>
      <c r="R65" s="4">
        <v>2</v>
      </c>
      <c r="S65" s="4">
        <v>980</v>
      </c>
    </row>
    <row r="66" spans="1:19" x14ac:dyDescent="0.25">
      <c r="A66" s="95" t="s">
        <v>891</v>
      </c>
      <c r="B66" s="4" t="s">
        <v>1274</v>
      </c>
      <c r="C66" s="4" t="s">
        <v>1184</v>
      </c>
      <c r="D66" s="4" t="s">
        <v>1371</v>
      </c>
      <c r="E66" s="4" t="s">
        <v>1373</v>
      </c>
      <c r="F66" s="4"/>
      <c r="G66" s="4"/>
      <c r="H66" s="4"/>
      <c r="M66">
        <f t="shared" si="0"/>
        <v>4</v>
      </c>
      <c r="O66" s="95" t="s">
        <v>891</v>
      </c>
      <c r="P66" t="s">
        <v>467</v>
      </c>
      <c r="Q66" s="73"/>
      <c r="R66" s="4">
        <v>2</v>
      </c>
      <c r="S66" s="4">
        <v>980</v>
      </c>
    </row>
    <row r="67" spans="1:19" x14ac:dyDescent="0.25">
      <c r="A67" s="95" t="s">
        <v>892</v>
      </c>
      <c r="B67" s="4" t="s">
        <v>1276</v>
      </c>
      <c r="C67" s="4" t="s">
        <v>1197</v>
      </c>
      <c r="D67" s="4" t="s">
        <v>1239</v>
      </c>
      <c r="E67" s="4" t="s">
        <v>1199</v>
      </c>
      <c r="F67" s="4"/>
      <c r="G67" s="4"/>
      <c r="H67" s="4"/>
      <c r="M67">
        <f t="shared" ref="M67:M130" si="1">10-COUNTBLANK(B67:K67)</f>
        <v>4</v>
      </c>
      <c r="O67" s="95" t="s">
        <v>892</v>
      </c>
      <c r="P67" t="s">
        <v>893</v>
      </c>
      <c r="Q67" s="73"/>
      <c r="R67" s="4">
        <v>2</v>
      </c>
      <c r="S67" s="4">
        <v>990</v>
      </c>
    </row>
    <row r="68" spans="1:19" x14ac:dyDescent="0.25">
      <c r="A68" s="95" t="s">
        <v>894</v>
      </c>
      <c r="B68" s="4" t="s">
        <v>1274</v>
      </c>
      <c r="C68" s="4" t="s">
        <v>1184</v>
      </c>
      <c r="D68" s="4" t="s">
        <v>1375</v>
      </c>
      <c r="E68" s="4"/>
      <c r="F68" s="4"/>
      <c r="G68" s="4"/>
      <c r="H68" s="4"/>
      <c r="M68">
        <f t="shared" si="1"/>
        <v>3</v>
      </c>
      <c r="O68" s="95" t="s">
        <v>894</v>
      </c>
      <c r="P68" t="s">
        <v>895</v>
      </c>
      <c r="Q68" s="73"/>
      <c r="R68" s="4">
        <v>2</v>
      </c>
      <c r="S68" s="4">
        <v>810</v>
      </c>
    </row>
    <row r="69" spans="1:19" x14ac:dyDescent="0.25">
      <c r="A69" s="95" t="s">
        <v>896</v>
      </c>
      <c r="B69" s="4" t="s">
        <v>1168</v>
      </c>
      <c r="C69" s="4" t="s">
        <v>1363</v>
      </c>
      <c r="D69" s="4" t="s">
        <v>1192</v>
      </c>
      <c r="E69" s="4"/>
      <c r="F69" s="4"/>
      <c r="G69" s="4"/>
      <c r="H69" s="4"/>
      <c r="M69">
        <f t="shared" si="1"/>
        <v>3</v>
      </c>
      <c r="O69" s="95" t="s">
        <v>896</v>
      </c>
      <c r="P69" t="s">
        <v>366</v>
      </c>
      <c r="Q69" s="73"/>
      <c r="R69" s="4">
        <v>2</v>
      </c>
      <c r="S69" s="4">
        <v>720</v>
      </c>
    </row>
    <row r="70" spans="1:19" x14ac:dyDescent="0.25">
      <c r="A70" s="95" t="s">
        <v>897</v>
      </c>
      <c r="B70" s="4" t="s">
        <v>1201</v>
      </c>
      <c r="C70" s="4" t="s">
        <v>1314</v>
      </c>
      <c r="D70" s="4" t="s">
        <v>1241</v>
      </c>
      <c r="E70" s="4"/>
      <c r="F70" s="4"/>
      <c r="G70" s="4"/>
      <c r="H70" s="4"/>
      <c r="M70">
        <f t="shared" si="1"/>
        <v>3</v>
      </c>
      <c r="O70" s="95" t="s">
        <v>897</v>
      </c>
      <c r="P70" t="s">
        <v>898</v>
      </c>
      <c r="Q70" s="73"/>
      <c r="R70" s="4">
        <v>2</v>
      </c>
      <c r="S70" s="4">
        <v>470</v>
      </c>
    </row>
    <row r="71" spans="1:19" x14ac:dyDescent="0.25">
      <c r="A71" s="95" t="s">
        <v>899</v>
      </c>
      <c r="B71" s="4" t="s">
        <v>1243</v>
      </c>
      <c r="C71" s="4" t="s">
        <v>1201</v>
      </c>
      <c r="D71" s="4" t="s">
        <v>1292</v>
      </c>
      <c r="E71" s="4" t="s">
        <v>1347</v>
      </c>
      <c r="F71" s="4"/>
      <c r="G71" s="4"/>
      <c r="H71" s="4"/>
      <c r="M71">
        <f t="shared" si="1"/>
        <v>4</v>
      </c>
      <c r="O71" s="95" t="s">
        <v>899</v>
      </c>
      <c r="P71" t="s">
        <v>900</v>
      </c>
      <c r="Q71" s="73"/>
      <c r="R71" s="4">
        <v>2</v>
      </c>
      <c r="S71" s="4">
        <v>660</v>
      </c>
    </row>
    <row r="72" spans="1:19" x14ac:dyDescent="0.25">
      <c r="A72" s="95" t="s">
        <v>901</v>
      </c>
      <c r="B72" s="4" t="s">
        <v>1352</v>
      </c>
      <c r="C72" s="4" t="s">
        <v>1326</v>
      </c>
      <c r="D72" s="4" t="s">
        <v>1280</v>
      </c>
      <c r="E72" s="4" t="s">
        <v>1267</v>
      </c>
      <c r="F72" s="4"/>
      <c r="G72" s="4"/>
      <c r="H72" s="4"/>
      <c r="M72">
        <f t="shared" si="1"/>
        <v>4</v>
      </c>
      <c r="O72" s="95" t="s">
        <v>901</v>
      </c>
      <c r="P72" t="s">
        <v>902</v>
      </c>
      <c r="Q72" s="73"/>
      <c r="R72" s="4">
        <v>2</v>
      </c>
      <c r="S72" s="4">
        <v>764</v>
      </c>
    </row>
    <row r="73" spans="1:19" x14ac:dyDescent="0.25">
      <c r="A73" s="95" t="s">
        <v>903</v>
      </c>
      <c r="B73" s="4" t="s">
        <v>1419</v>
      </c>
      <c r="C73" s="4" t="s">
        <v>1436</v>
      </c>
      <c r="D73" s="4"/>
      <c r="E73" s="4"/>
      <c r="F73" s="4"/>
      <c r="G73" s="4"/>
      <c r="H73" s="4"/>
      <c r="M73">
        <f t="shared" si="1"/>
        <v>2</v>
      </c>
      <c r="O73" s="95" t="s">
        <v>903</v>
      </c>
      <c r="P73" t="s">
        <v>658</v>
      </c>
      <c r="Q73" s="73"/>
      <c r="R73" s="4">
        <v>3</v>
      </c>
      <c r="S73" s="4">
        <v>300</v>
      </c>
    </row>
    <row r="74" spans="1:19" x14ac:dyDescent="0.25">
      <c r="A74" s="95" t="s">
        <v>904</v>
      </c>
      <c r="B74" s="4" t="s">
        <v>1441</v>
      </c>
      <c r="C74" s="4" t="s">
        <v>1420</v>
      </c>
      <c r="D74" s="4" t="s">
        <v>1415</v>
      </c>
      <c r="E74" s="4" t="s">
        <v>1397</v>
      </c>
      <c r="F74" s="4" t="s">
        <v>1389</v>
      </c>
      <c r="G74" s="4" t="s">
        <v>1399</v>
      </c>
      <c r="H74" s="4"/>
      <c r="M74">
        <f t="shared" si="1"/>
        <v>6</v>
      </c>
      <c r="O74" s="95" t="s">
        <v>904</v>
      </c>
      <c r="P74" t="s">
        <v>189</v>
      </c>
      <c r="Q74" s="73"/>
      <c r="R74" s="4">
        <v>3</v>
      </c>
      <c r="S74" s="4">
        <v>1130</v>
      </c>
    </row>
    <row r="75" spans="1:19" x14ac:dyDescent="0.25">
      <c r="A75" s="95" t="s">
        <v>905</v>
      </c>
      <c r="B75" s="4" t="s">
        <v>1413</v>
      </c>
      <c r="C75" s="4" t="s">
        <v>1409</v>
      </c>
      <c r="D75" s="4" t="s">
        <v>1395</v>
      </c>
      <c r="E75" s="4"/>
      <c r="F75" s="4"/>
      <c r="G75" s="4"/>
      <c r="H75" s="4"/>
      <c r="M75">
        <f t="shared" si="1"/>
        <v>3</v>
      </c>
      <c r="O75" s="95" t="s">
        <v>905</v>
      </c>
      <c r="P75" t="s">
        <v>212</v>
      </c>
      <c r="Q75" s="73"/>
      <c r="R75" s="4">
        <v>3</v>
      </c>
      <c r="S75" s="4">
        <v>510</v>
      </c>
    </row>
    <row r="76" spans="1:19" x14ac:dyDescent="0.25">
      <c r="A76" s="95" t="s">
        <v>906</v>
      </c>
      <c r="B76" s="4" t="s">
        <v>1445</v>
      </c>
      <c r="C76" s="4" t="s">
        <v>1455</v>
      </c>
      <c r="D76" s="4"/>
      <c r="E76" s="4"/>
      <c r="F76" s="4"/>
      <c r="G76" s="4"/>
      <c r="H76" s="4"/>
      <c r="M76">
        <f t="shared" si="1"/>
        <v>2</v>
      </c>
      <c r="O76" s="95" t="s">
        <v>906</v>
      </c>
      <c r="P76" t="s">
        <v>211</v>
      </c>
      <c r="Q76" s="73"/>
      <c r="R76" s="4">
        <v>3</v>
      </c>
      <c r="S76" s="4">
        <v>270</v>
      </c>
    </row>
    <row r="77" spans="1:19" x14ac:dyDescent="0.25">
      <c r="A77" s="95" t="s">
        <v>907</v>
      </c>
      <c r="B77" s="4" t="s">
        <v>1409</v>
      </c>
      <c r="C77" s="4" t="s">
        <v>1395</v>
      </c>
      <c r="D77" s="4" t="s">
        <v>1383</v>
      </c>
      <c r="E77" s="4" t="s">
        <v>1403</v>
      </c>
      <c r="F77" s="4" t="s">
        <v>1385</v>
      </c>
      <c r="G77" s="4" t="s">
        <v>1411</v>
      </c>
      <c r="H77" s="4"/>
      <c r="M77">
        <f t="shared" si="1"/>
        <v>6</v>
      </c>
      <c r="O77" s="95" t="s">
        <v>907</v>
      </c>
      <c r="P77" t="s">
        <v>908</v>
      </c>
      <c r="Q77" s="73"/>
      <c r="R77" s="4">
        <v>3</v>
      </c>
      <c r="S77" s="4">
        <v>1140</v>
      </c>
    </row>
    <row r="78" spans="1:19" x14ac:dyDescent="0.25">
      <c r="A78" s="95" t="s">
        <v>909</v>
      </c>
      <c r="B78" s="4" t="s">
        <v>1426</v>
      </c>
      <c r="C78" s="4" t="s">
        <v>1434</v>
      </c>
      <c r="D78" s="4" t="s">
        <v>1453</v>
      </c>
      <c r="E78" s="4" t="s">
        <v>1407</v>
      </c>
      <c r="F78" s="4"/>
      <c r="G78" s="4"/>
      <c r="H78" s="4"/>
      <c r="M78">
        <f t="shared" si="1"/>
        <v>4</v>
      </c>
      <c r="O78" s="95" t="s">
        <v>909</v>
      </c>
      <c r="P78" t="s">
        <v>190</v>
      </c>
      <c r="Q78" s="73"/>
      <c r="R78" s="4">
        <v>3</v>
      </c>
      <c r="S78" s="4">
        <v>630</v>
      </c>
    </row>
    <row r="79" spans="1:19" x14ac:dyDescent="0.25">
      <c r="A79" s="95" t="s">
        <v>910</v>
      </c>
      <c r="B79" s="4" t="s">
        <v>1424</v>
      </c>
      <c r="C79" s="4" t="s">
        <v>1381</v>
      </c>
      <c r="D79" s="4" t="s">
        <v>1430</v>
      </c>
      <c r="E79" s="4" t="s">
        <v>1432</v>
      </c>
      <c r="F79" s="4"/>
      <c r="G79" s="4"/>
      <c r="H79" s="4"/>
      <c r="M79">
        <f t="shared" si="1"/>
        <v>4</v>
      </c>
      <c r="O79" s="95" t="s">
        <v>910</v>
      </c>
      <c r="P79" t="s">
        <v>209</v>
      </c>
      <c r="Q79" s="73"/>
      <c r="R79" s="4">
        <v>3</v>
      </c>
      <c r="S79" s="4">
        <v>740</v>
      </c>
    </row>
    <row r="80" spans="1:19" x14ac:dyDescent="0.25">
      <c r="A80" s="95" t="s">
        <v>911</v>
      </c>
      <c r="B80" s="4" t="s">
        <v>1447</v>
      </c>
      <c r="C80" s="4" t="s">
        <v>1420</v>
      </c>
      <c r="D80" s="4"/>
      <c r="E80" s="4"/>
      <c r="F80" s="4"/>
      <c r="G80" s="4"/>
      <c r="H80" s="4"/>
      <c r="M80">
        <f t="shared" si="1"/>
        <v>2</v>
      </c>
      <c r="O80" s="95" t="s">
        <v>911</v>
      </c>
      <c r="P80" t="s">
        <v>912</v>
      </c>
      <c r="Q80" s="73"/>
      <c r="R80" s="4">
        <v>3</v>
      </c>
      <c r="S80" s="4">
        <v>360</v>
      </c>
    </row>
    <row r="81" spans="1:19" x14ac:dyDescent="0.25">
      <c r="A81" s="95" t="s">
        <v>913</v>
      </c>
      <c r="B81" s="4" t="s">
        <v>1387</v>
      </c>
      <c r="C81" s="4" t="s">
        <v>1401</v>
      </c>
      <c r="D81" s="4"/>
      <c r="E81" s="4"/>
      <c r="F81" s="4"/>
      <c r="G81" s="4"/>
      <c r="H81" s="4"/>
      <c r="M81">
        <f t="shared" si="1"/>
        <v>2</v>
      </c>
      <c r="O81" s="95" t="s">
        <v>913</v>
      </c>
      <c r="P81" t="s">
        <v>210</v>
      </c>
      <c r="Q81" s="73"/>
      <c r="R81" s="4">
        <v>3</v>
      </c>
      <c r="S81" s="4">
        <v>500</v>
      </c>
    </row>
    <row r="82" spans="1:19" x14ac:dyDescent="0.25">
      <c r="A82" s="95" t="s">
        <v>914</v>
      </c>
      <c r="B82" s="4" t="s">
        <v>1635</v>
      </c>
      <c r="C82" s="4" t="s">
        <v>1637</v>
      </c>
      <c r="D82" s="4"/>
      <c r="E82" s="4"/>
      <c r="F82" s="4"/>
      <c r="G82" s="4"/>
      <c r="H82" s="4"/>
      <c r="M82">
        <f t="shared" si="1"/>
        <v>2</v>
      </c>
      <c r="O82" s="95" t="s">
        <v>914</v>
      </c>
      <c r="P82" t="s">
        <v>915</v>
      </c>
      <c r="Q82" s="73"/>
      <c r="R82" s="4">
        <v>3</v>
      </c>
      <c r="S82" s="4">
        <v>540</v>
      </c>
    </row>
    <row r="83" spans="1:19" x14ac:dyDescent="0.25">
      <c r="A83" s="95" t="s">
        <v>916</v>
      </c>
      <c r="B83" s="4" t="s">
        <v>1627</v>
      </c>
      <c r="C83" s="4" t="s">
        <v>1645</v>
      </c>
      <c r="D83" s="4" t="s">
        <v>1732</v>
      </c>
      <c r="E83" s="4"/>
      <c r="F83" s="4"/>
      <c r="G83" s="4"/>
      <c r="H83" s="4"/>
      <c r="M83">
        <f t="shared" si="1"/>
        <v>3</v>
      </c>
      <c r="O83" s="95" t="s">
        <v>916</v>
      </c>
      <c r="P83" t="s">
        <v>917</v>
      </c>
      <c r="Q83" s="73"/>
      <c r="R83" s="4">
        <v>3</v>
      </c>
      <c r="S83" s="4">
        <v>610</v>
      </c>
    </row>
    <row r="84" spans="1:19" x14ac:dyDescent="0.25">
      <c r="A84" s="95" t="s">
        <v>918</v>
      </c>
      <c r="B84" s="4" t="s">
        <v>1562</v>
      </c>
      <c r="C84" s="4" t="s">
        <v>1736</v>
      </c>
      <c r="D84" s="4" t="s">
        <v>1467</v>
      </c>
      <c r="E84" s="4" t="s">
        <v>1566</v>
      </c>
      <c r="F84" s="4" t="s">
        <v>1449</v>
      </c>
      <c r="G84" s="4"/>
      <c r="H84" s="4"/>
      <c r="M84">
        <f t="shared" si="1"/>
        <v>5</v>
      </c>
      <c r="O84" s="95" t="s">
        <v>918</v>
      </c>
      <c r="P84" t="s">
        <v>919</v>
      </c>
      <c r="Q84" s="73"/>
      <c r="R84" s="4">
        <v>3</v>
      </c>
      <c r="S84" s="4">
        <v>760</v>
      </c>
    </row>
    <row r="85" spans="1:19" x14ac:dyDescent="0.25">
      <c r="A85" s="95" t="s">
        <v>920</v>
      </c>
      <c r="B85" s="4" t="s">
        <v>1515</v>
      </c>
      <c r="C85" s="4" t="s">
        <v>1685</v>
      </c>
      <c r="D85" s="4" t="s">
        <v>1564</v>
      </c>
      <c r="E85" s="4" t="s">
        <v>1562</v>
      </c>
      <c r="F85" s="4"/>
      <c r="G85" s="4"/>
      <c r="H85" s="4"/>
      <c r="M85">
        <f t="shared" si="1"/>
        <v>4</v>
      </c>
      <c r="O85" s="95" t="s">
        <v>920</v>
      </c>
      <c r="P85" t="s">
        <v>921</v>
      </c>
      <c r="Q85" s="73"/>
      <c r="R85" s="4">
        <v>3</v>
      </c>
      <c r="S85" s="4">
        <v>660</v>
      </c>
    </row>
    <row r="86" spans="1:19" x14ac:dyDescent="0.25">
      <c r="A86" s="95" t="s">
        <v>922</v>
      </c>
      <c r="B86" s="4" t="s">
        <v>1471</v>
      </c>
      <c r="C86" s="4" t="s">
        <v>1693</v>
      </c>
      <c r="D86" s="4"/>
      <c r="E86" s="4"/>
      <c r="F86" s="4"/>
      <c r="G86" s="4"/>
      <c r="H86" s="4"/>
      <c r="M86">
        <f t="shared" si="1"/>
        <v>2</v>
      </c>
      <c r="O86" s="95" t="s">
        <v>922</v>
      </c>
      <c r="P86" t="s">
        <v>923</v>
      </c>
      <c r="Q86" s="73"/>
      <c r="R86" s="4">
        <v>3</v>
      </c>
      <c r="S86" s="4">
        <v>490</v>
      </c>
    </row>
    <row r="87" spans="1:19" x14ac:dyDescent="0.25">
      <c r="A87" s="95" t="s">
        <v>924</v>
      </c>
      <c r="B87" s="4" t="s">
        <v>1703</v>
      </c>
      <c r="C87" s="4" t="s">
        <v>1701</v>
      </c>
      <c r="D87" s="4" t="s">
        <v>1568</v>
      </c>
      <c r="E87" s="4"/>
      <c r="F87" s="4"/>
      <c r="G87" s="4"/>
      <c r="H87" s="4"/>
      <c r="M87">
        <f t="shared" si="1"/>
        <v>3</v>
      </c>
      <c r="O87" s="95" t="s">
        <v>924</v>
      </c>
      <c r="P87" t="s">
        <v>925</v>
      </c>
      <c r="Q87" s="73"/>
      <c r="R87" s="4">
        <v>3</v>
      </c>
      <c r="S87" s="4">
        <v>803</v>
      </c>
    </row>
    <row r="88" spans="1:19" x14ac:dyDescent="0.25">
      <c r="A88" s="95" t="s">
        <v>926</v>
      </c>
      <c r="B88" s="4" t="s">
        <v>1521</v>
      </c>
      <c r="C88" s="4" t="s">
        <v>1574</v>
      </c>
      <c r="D88" s="4" t="s">
        <v>1477</v>
      </c>
      <c r="E88" s="4" t="s">
        <v>1479</v>
      </c>
      <c r="F88" s="4"/>
      <c r="G88" s="4"/>
      <c r="H88" s="4"/>
      <c r="M88">
        <f t="shared" si="1"/>
        <v>4</v>
      </c>
      <c r="O88" s="95" t="s">
        <v>926</v>
      </c>
      <c r="P88" t="s">
        <v>927</v>
      </c>
      <c r="Q88" s="73"/>
      <c r="R88" s="4">
        <v>3</v>
      </c>
      <c r="S88" s="4">
        <v>870</v>
      </c>
    </row>
    <row r="89" spans="1:19" x14ac:dyDescent="0.25">
      <c r="A89" s="95" t="s">
        <v>928</v>
      </c>
      <c r="B89" s="4" t="s">
        <v>1451</v>
      </c>
      <c r="C89" s="4" t="s">
        <v>1798</v>
      </c>
      <c r="D89" s="4" t="s">
        <v>1544</v>
      </c>
      <c r="E89" s="4" t="s">
        <v>1379</v>
      </c>
      <c r="F89" s="4"/>
      <c r="G89" s="4"/>
      <c r="H89" s="4"/>
      <c r="M89">
        <f t="shared" si="1"/>
        <v>4</v>
      </c>
      <c r="O89" s="95" t="s">
        <v>928</v>
      </c>
      <c r="P89" t="s">
        <v>929</v>
      </c>
      <c r="Q89" s="73"/>
      <c r="R89" s="4">
        <v>3</v>
      </c>
      <c r="S89" s="4">
        <v>790</v>
      </c>
    </row>
    <row r="90" spans="1:19" x14ac:dyDescent="0.25">
      <c r="A90" s="95" t="s">
        <v>930</v>
      </c>
      <c r="B90" s="4" t="s">
        <v>1451</v>
      </c>
      <c r="C90" s="4" t="s">
        <v>1495</v>
      </c>
      <c r="D90" s="4" t="s">
        <v>1544</v>
      </c>
      <c r="E90" s="4" t="s">
        <v>1379</v>
      </c>
      <c r="F90" s="4"/>
      <c r="G90" s="4"/>
      <c r="H90" s="4"/>
      <c r="M90">
        <f t="shared" si="1"/>
        <v>4</v>
      </c>
      <c r="O90" s="95" t="s">
        <v>930</v>
      </c>
      <c r="P90" t="s">
        <v>931</v>
      </c>
      <c r="Q90" s="73"/>
      <c r="R90" s="4">
        <v>3</v>
      </c>
      <c r="S90" s="4">
        <v>690</v>
      </c>
    </row>
    <row r="91" spans="1:19" x14ac:dyDescent="0.25">
      <c r="A91" s="95" t="s">
        <v>932</v>
      </c>
      <c r="B91" s="4" t="s">
        <v>1615</v>
      </c>
      <c r="C91" s="4" t="s">
        <v>1552</v>
      </c>
      <c r="D91" s="4" t="s">
        <v>1673</v>
      </c>
      <c r="E91" s="4"/>
      <c r="F91" s="4"/>
      <c r="G91" s="4"/>
      <c r="H91" s="4"/>
      <c r="M91">
        <f t="shared" si="1"/>
        <v>3</v>
      </c>
      <c r="O91" s="95" t="s">
        <v>932</v>
      </c>
      <c r="P91" t="s">
        <v>933</v>
      </c>
      <c r="Q91" s="73"/>
      <c r="R91" s="4">
        <v>3</v>
      </c>
      <c r="S91" s="4">
        <v>670</v>
      </c>
    </row>
    <row r="92" spans="1:19" x14ac:dyDescent="0.25">
      <c r="A92" s="95" t="s">
        <v>934</v>
      </c>
      <c r="B92" s="4" t="s">
        <v>1507</v>
      </c>
      <c r="C92" s="4" t="s">
        <v>1770</v>
      </c>
      <c r="D92" s="4" t="s">
        <v>1726</v>
      </c>
      <c r="E92" s="4"/>
      <c r="F92" s="4"/>
      <c r="G92" s="4"/>
      <c r="H92" s="4"/>
      <c r="M92">
        <f t="shared" si="1"/>
        <v>3</v>
      </c>
      <c r="O92" s="95" t="s">
        <v>934</v>
      </c>
      <c r="P92" t="s">
        <v>935</v>
      </c>
      <c r="Q92" s="73"/>
      <c r="R92" s="4">
        <v>3</v>
      </c>
      <c r="S92" s="4">
        <v>560</v>
      </c>
    </row>
    <row r="93" spans="1:19" x14ac:dyDescent="0.25">
      <c r="A93" s="95" t="s">
        <v>936</v>
      </c>
      <c r="B93" s="4" t="s">
        <v>1554</v>
      </c>
      <c r="C93" s="4" t="s">
        <v>1621</v>
      </c>
      <c r="D93" s="4" t="s">
        <v>1623</v>
      </c>
      <c r="E93" s="4" t="s">
        <v>1641</v>
      </c>
      <c r="F93" s="4"/>
      <c r="G93" s="4"/>
      <c r="H93" s="4"/>
      <c r="M93">
        <f t="shared" si="1"/>
        <v>4</v>
      </c>
      <c r="O93" s="95" t="s">
        <v>936</v>
      </c>
      <c r="P93" t="s">
        <v>937</v>
      </c>
      <c r="Q93" s="73"/>
      <c r="R93" s="4">
        <v>3</v>
      </c>
      <c r="S93" s="4">
        <v>735</v>
      </c>
    </row>
    <row r="94" spans="1:19" x14ac:dyDescent="0.25">
      <c r="A94" s="95" t="s">
        <v>938</v>
      </c>
      <c r="B94" s="4" t="s">
        <v>1562</v>
      </c>
      <c r="C94" s="4" t="s">
        <v>1734</v>
      </c>
      <c r="D94" s="4" t="s">
        <v>1461</v>
      </c>
      <c r="E94" s="4" t="s">
        <v>1463</v>
      </c>
      <c r="F94" s="4"/>
      <c r="G94" s="4"/>
      <c r="H94" s="4"/>
      <c r="M94">
        <f t="shared" si="1"/>
        <v>4</v>
      </c>
      <c r="O94" s="95" t="s">
        <v>938</v>
      </c>
      <c r="P94" t="s">
        <v>939</v>
      </c>
      <c r="Q94" s="73"/>
      <c r="R94" s="4">
        <v>3</v>
      </c>
      <c r="S94" s="4">
        <v>910</v>
      </c>
    </row>
    <row r="95" spans="1:19" x14ac:dyDescent="0.25">
      <c r="A95" s="95" t="s">
        <v>940</v>
      </c>
      <c r="B95" s="4" t="s">
        <v>1685</v>
      </c>
      <c r="C95" s="4" t="s">
        <v>1562</v>
      </c>
      <c r="D95" s="4" t="s">
        <v>1734</v>
      </c>
      <c r="E95" s="4" t="s">
        <v>1687</v>
      </c>
      <c r="F95" s="4"/>
      <c r="G95" s="4"/>
      <c r="H95" s="4"/>
      <c r="M95">
        <f t="shared" si="1"/>
        <v>4</v>
      </c>
      <c r="O95" s="95" t="s">
        <v>940</v>
      </c>
      <c r="P95" t="s">
        <v>941</v>
      </c>
      <c r="Q95" s="73"/>
      <c r="R95" s="4">
        <v>3</v>
      </c>
      <c r="S95" s="4">
        <v>620</v>
      </c>
    </row>
    <row r="96" spans="1:19" x14ac:dyDescent="0.25">
      <c r="A96" s="95" t="s">
        <v>942</v>
      </c>
      <c r="B96" s="4" t="s">
        <v>1579</v>
      </c>
      <c r="C96" s="4" t="s">
        <v>1752</v>
      </c>
      <c r="D96" s="4" t="s">
        <v>1788</v>
      </c>
      <c r="E96" s="4" t="s">
        <v>1784</v>
      </c>
      <c r="F96" s="4"/>
      <c r="G96" s="4"/>
      <c r="H96" s="4"/>
      <c r="M96">
        <f t="shared" si="1"/>
        <v>4</v>
      </c>
      <c r="O96" s="95" t="s">
        <v>942</v>
      </c>
      <c r="P96" t="s">
        <v>943</v>
      </c>
      <c r="Q96" s="73"/>
      <c r="R96" s="4">
        <v>3</v>
      </c>
      <c r="S96" s="4">
        <v>700</v>
      </c>
    </row>
    <row r="97" spans="1:19" x14ac:dyDescent="0.25">
      <c r="A97" s="95" t="s">
        <v>944</v>
      </c>
      <c r="B97" s="4" t="s">
        <v>1503</v>
      </c>
      <c r="C97" s="4" t="s">
        <v>1764</v>
      </c>
      <c r="D97" s="4" t="s">
        <v>1675</v>
      </c>
      <c r="E97" s="4"/>
      <c r="F97" s="4"/>
      <c r="G97" s="4"/>
      <c r="H97" s="4"/>
      <c r="M97">
        <f t="shared" si="1"/>
        <v>3</v>
      </c>
      <c r="O97" s="95" t="s">
        <v>944</v>
      </c>
      <c r="P97" t="s">
        <v>945</v>
      </c>
      <c r="Q97" s="73"/>
      <c r="R97" s="4">
        <v>3</v>
      </c>
      <c r="S97" s="4">
        <v>570</v>
      </c>
    </row>
    <row r="98" spans="1:19" x14ac:dyDescent="0.25">
      <c r="A98" s="95" t="s">
        <v>946</v>
      </c>
      <c r="B98" s="4" t="s">
        <v>1503</v>
      </c>
      <c r="C98" s="4" t="s">
        <v>1609</v>
      </c>
      <c r="D98" s="4" t="s">
        <v>1457</v>
      </c>
      <c r="E98" s="4" t="s">
        <v>1459</v>
      </c>
      <c r="F98" s="4"/>
      <c r="G98" s="4"/>
      <c r="H98" s="4"/>
      <c r="M98">
        <f t="shared" si="1"/>
        <v>4</v>
      </c>
      <c r="O98" s="95" t="s">
        <v>946</v>
      </c>
      <c r="P98" t="s">
        <v>947</v>
      </c>
      <c r="Q98" s="73"/>
      <c r="R98" s="4">
        <v>3</v>
      </c>
      <c r="S98" s="4">
        <v>720</v>
      </c>
    </row>
    <row r="99" spans="1:19" x14ac:dyDescent="0.25">
      <c r="A99" s="95" t="s">
        <v>948</v>
      </c>
      <c r="B99" s="4" t="s">
        <v>1643</v>
      </c>
      <c r="C99" s="4" t="s">
        <v>1625</v>
      </c>
      <c r="D99" s="4" t="s">
        <v>1810</v>
      </c>
      <c r="E99" s="4"/>
      <c r="F99" s="4"/>
      <c r="G99" s="4"/>
      <c r="H99" s="4"/>
      <c r="M99">
        <f t="shared" si="1"/>
        <v>3</v>
      </c>
      <c r="O99" s="95" t="s">
        <v>948</v>
      </c>
      <c r="P99" t="s">
        <v>949</v>
      </c>
      <c r="Q99" s="73"/>
      <c r="R99" s="4">
        <v>3</v>
      </c>
      <c r="S99" s="4">
        <v>550</v>
      </c>
    </row>
    <row r="100" spans="1:19" x14ac:dyDescent="0.25">
      <c r="A100" s="95" t="s">
        <v>950</v>
      </c>
      <c r="B100" s="4" t="s">
        <v>1683</v>
      </c>
      <c r="C100" s="4" t="s">
        <v>1560</v>
      </c>
      <c r="D100" s="4" t="s">
        <v>1511</v>
      </c>
      <c r="E100" s="4" t="s">
        <v>1629</v>
      </c>
      <c r="F100" s="4"/>
      <c r="G100" s="4"/>
      <c r="H100" s="4"/>
      <c r="M100">
        <f t="shared" si="1"/>
        <v>4</v>
      </c>
      <c r="O100" s="95" t="s">
        <v>950</v>
      </c>
      <c r="P100" t="s">
        <v>951</v>
      </c>
      <c r="Q100" s="73"/>
      <c r="R100" s="4">
        <v>3</v>
      </c>
      <c r="S100" s="4">
        <v>710</v>
      </c>
    </row>
    <row r="101" spans="1:19" x14ac:dyDescent="0.25">
      <c r="A101" s="95" t="s">
        <v>952</v>
      </c>
      <c r="B101" s="4" t="s">
        <v>1685</v>
      </c>
      <c r="C101" s="4" t="s">
        <v>1377</v>
      </c>
      <c r="D101" s="4" t="s">
        <v>1648</v>
      </c>
      <c r="E101" s="4" t="s">
        <v>1650</v>
      </c>
      <c r="F101" s="4" t="s">
        <v>1562</v>
      </c>
      <c r="G101" s="4"/>
      <c r="H101" s="4"/>
      <c r="M101">
        <f t="shared" si="1"/>
        <v>5</v>
      </c>
      <c r="O101" s="95" t="s">
        <v>952</v>
      </c>
      <c r="P101" t="s">
        <v>953</v>
      </c>
      <c r="Q101" s="73"/>
      <c r="R101" s="4">
        <v>3</v>
      </c>
      <c r="S101" s="4">
        <v>780</v>
      </c>
    </row>
    <row r="102" spans="1:19" x14ac:dyDescent="0.25">
      <c r="A102" s="95" t="s">
        <v>954</v>
      </c>
      <c r="B102" s="4" t="s">
        <v>1701</v>
      </c>
      <c r="C102" s="4" t="s">
        <v>1437</v>
      </c>
      <c r="D102" s="4" t="s">
        <v>1744</v>
      </c>
      <c r="E102" s="4"/>
      <c r="F102" s="4"/>
      <c r="G102" s="4"/>
      <c r="H102" s="4"/>
      <c r="M102">
        <f t="shared" si="1"/>
        <v>3</v>
      </c>
      <c r="O102" s="95" t="s">
        <v>954</v>
      </c>
      <c r="P102" t="s">
        <v>955</v>
      </c>
      <c r="Q102" s="73"/>
      <c r="R102" s="4">
        <v>3</v>
      </c>
      <c r="S102" s="4">
        <v>570</v>
      </c>
    </row>
    <row r="103" spans="1:19" x14ac:dyDescent="0.25">
      <c r="A103" s="95" t="s">
        <v>956</v>
      </c>
      <c r="B103" s="4" t="s">
        <v>1705</v>
      </c>
      <c r="C103" s="4" t="s">
        <v>1525</v>
      </c>
      <c r="D103" s="4" t="s">
        <v>1782</v>
      </c>
      <c r="E103" s="4" t="s">
        <v>1820</v>
      </c>
      <c r="F103" s="4"/>
      <c r="G103" s="4"/>
      <c r="H103" s="4"/>
      <c r="M103">
        <f t="shared" si="1"/>
        <v>4</v>
      </c>
      <c r="O103" s="95" t="s">
        <v>956</v>
      </c>
      <c r="P103" t="s">
        <v>957</v>
      </c>
      <c r="Q103" s="73"/>
      <c r="R103" s="4">
        <v>3</v>
      </c>
      <c r="S103" s="4">
        <v>790</v>
      </c>
    </row>
    <row r="104" spans="1:19" x14ac:dyDescent="0.25">
      <c r="A104" s="95" t="s">
        <v>958</v>
      </c>
      <c r="B104" s="4" t="s">
        <v>1443</v>
      </c>
      <c r="C104" s="4" t="s">
        <v>1822</v>
      </c>
      <c r="D104" s="4" t="s">
        <v>1706</v>
      </c>
      <c r="E104" s="4" t="s">
        <v>1391</v>
      </c>
      <c r="F104" s="4" t="s">
        <v>1439</v>
      </c>
      <c r="G104" s="4" t="s">
        <v>1538</v>
      </c>
      <c r="H104" s="4"/>
      <c r="M104">
        <f t="shared" si="1"/>
        <v>6</v>
      </c>
      <c r="O104" s="95" t="s">
        <v>958</v>
      </c>
      <c r="P104" t="s">
        <v>959</v>
      </c>
      <c r="Q104" s="73"/>
      <c r="R104" s="4">
        <v>3</v>
      </c>
      <c r="S104" s="4">
        <v>1020</v>
      </c>
    </row>
    <row r="105" spans="1:19" x14ac:dyDescent="0.25">
      <c r="A105" s="95" t="s">
        <v>960</v>
      </c>
      <c r="B105" s="4" t="s">
        <v>1748</v>
      </c>
      <c r="C105" s="4" t="s">
        <v>1708</v>
      </c>
      <c r="D105" s="4" t="s">
        <v>1485</v>
      </c>
      <c r="E105" s="4"/>
      <c r="F105" s="4"/>
      <c r="G105" s="4"/>
      <c r="H105" s="4"/>
      <c r="M105">
        <f t="shared" si="1"/>
        <v>3</v>
      </c>
      <c r="O105" s="95" t="s">
        <v>960</v>
      </c>
      <c r="P105" t="s">
        <v>486</v>
      </c>
      <c r="Q105" s="73"/>
      <c r="R105" s="4">
        <v>3</v>
      </c>
      <c r="S105" s="4">
        <v>610</v>
      </c>
    </row>
    <row r="106" spans="1:19" x14ac:dyDescent="0.25">
      <c r="A106" s="95" t="s">
        <v>961</v>
      </c>
      <c r="B106" s="4" t="s">
        <v>1579</v>
      </c>
      <c r="C106" s="4" t="s">
        <v>1710</v>
      </c>
      <c r="D106" s="4" t="s">
        <v>1712</v>
      </c>
      <c r="E106" s="4" t="s">
        <v>1583</v>
      </c>
      <c r="F106" s="4" t="s">
        <v>1585</v>
      </c>
      <c r="G106" s="4" t="s">
        <v>1784</v>
      </c>
      <c r="H106" s="4"/>
      <c r="M106">
        <f t="shared" si="1"/>
        <v>6</v>
      </c>
      <c r="O106" s="95" t="s">
        <v>961</v>
      </c>
      <c r="P106" t="s">
        <v>962</v>
      </c>
      <c r="Q106" s="73"/>
      <c r="R106" s="4">
        <v>3</v>
      </c>
      <c r="S106" s="4">
        <v>920</v>
      </c>
    </row>
    <row r="107" spans="1:19" x14ac:dyDescent="0.25">
      <c r="A107" s="95" t="s">
        <v>963</v>
      </c>
      <c r="B107" s="4" t="s">
        <v>1595</v>
      </c>
      <c r="C107" s="4" t="s">
        <v>1660</v>
      </c>
      <c r="D107" s="4" t="s">
        <v>1451</v>
      </c>
      <c r="E107" s="4" t="s">
        <v>1827</v>
      </c>
      <c r="F107" s="4" t="s">
        <v>1542</v>
      </c>
      <c r="G107" s="4" t="s">
        <v>1544</v>
      </c>
      <c r="H107" s="4" t="s">
        <v>1379</v>
      </c>
      <c r="M107">
        <f t="shared" si="1"/>
        <v>7</v>
      </c>
      <c r="O107" s="95" t="s">
        <v>963</v>
      </c>
      <c r="P107" t="s">
        <v>964</v>
      </c>
      <c r="Q107" s="73"/>
      <c r="R107" s="4">
        <v>3</v>
      </c>
      <c r="S107" s="4">
        <v>1000</v>
      </c>
    </row>
    <row r="108" spans="1:19" x14ac:dyDescent="0.25">
      <c r="A108" s="95" t="s">
        <v>965</v>
      </c>
      <c r="B108" s="4" t="s">
        <v>1562</v>
      </c>
      <c r="C108" s="4" t="s">
        <v>1734</v>
      </c>
      <c r="D108" s="4" t="s">
        <v>1691</v>
      </c>
      <c r="E108" s="4" t="s">
        <v>1467</v>
      </c>
      <c r="F108" s="4" t="s">
        <v>1566</v>
      </c>
      <c r="G108" s="4" t="s">
        <v>1449</v>
      </c>
      <c r="H108" s="4" t="s">
        <v>1405</v>
      </c>
      <c r="M108">
        <f t="shared" si="1"/>
        <v>7</v>
      </c>
      <c r="O108" s="95" t="s">
        <v>965</v>
      </c>
      <c r="P108" t="s">
        <v>360</v>
      </c>
      <c r="Q108" s="73"/>
      <c r="R108" s="4">
        <v>3</v>
      </c>
      <c r="S108" s="4">
        <v>790</v>
      </c>
    </row>
    <row r="109" spans="1:19" x14ac:dyDescent="0.25">
      <c r="A109" s="95" t="s">
        <v>966</v>
      </c>
      <c r="B109" s="4" t="s">
        <v>1701</v>
      </c>
      <c r="C109" s="4" t="s">
        <v>1437</v>
      </c>
      <c r="D109" s="4" t="s">
        <v>1570</v>
      </c>
      <c r="E109" s="4" t="s">
        <v>1572</v>
      </c>
      <c r="F109" s="4"/>
      <c r="G109" s="4"/>
      <c r="H109" s="4"/>
      <c r="M109">
        <f t="shared" si="1"/>
        <v>4</v>
      </c>
      <c r="O109" s="95" t="s">
        <v>966</v>
      </c>
      <c r="P109" t="s">
        <v>967</v>
      </c>
      <c r="Q109" s="73"/>
      <c r="R109" s="4">
        <v>3</v>
      </c>
      <c r="S109" s="4">
        <v>730</v>
      </c>
    </row>
    <row r="110" spans="1:19" x14ac:dyDescent="0.25">
      <c r="A110" s="95" t="s">
        <v>968</v>
      </c>
      <c r="B110" s="4" t="s">
        <v>1703</v>
      </c>
      <c r="C110" s="4" t="s">
        <v>1437</v>
      </c>
      <c r="D110" s="4" t="s">
        <v>1475</v>
      </c>
      <c r="E110" s="4"/>
      <c r="F110" s="4"/>
      <c r="G110" s="4"/>
      <c r="H110" s="4"/>
      <c r="M110">
        <f t="shared" si="1"/>
        <v>3</v>
      </c>
      <c r="O110" s="95" t="s">
        <v>968</v>
      </c>
      <c r="P110" t="s">
        <v>969</v>
      </c>
      <c r="Q110" s="73"/>
      <c r="R110" s="4">
        <v>3</v>
      </c>
      <c r="S110" s="4">
        <v>550</v>
      </c>
    </row>
    <row r="111" spans="1:19" x14ac:dyDescent="0.25">
      <c r="A111" s="95" t="s">
        <v>970</v>
      </c>
      <c r="B111" s="4" t="s">
        <v>1483</v>
      </c>
      <c r="C111" s="4" t="s">
        <v>1577</v>
      </c>
      <c r="D111" s="4" t="s">
        <v>1527</v>
      </c>
      <c r="E111" s="4" t="s">
        <v>1529</v>
      </c>
      <c r="F111" s="4" t="s">
        <v>1531</v>
      </c>
      <c r="G111" s="4"/>
      <c r="H111" s="4"/>
      <c r="M111">
        <f t="shared" si="1"/>
        <v>5</v>
      </c>
      <c r="O111" s="95" t="s">
        <v>970</v>
      </c>
      <c r="P111" t="s">
        <v>971</v>
      </c>
      <c r="Q111" s="73"/>
      <c r="R111" s="4">
        <v>3</v>
      </c>
      <c r="S111" s="4">
        <v>980</v>
      </c>
    </row>
    <row r="112" spans="1:19" x14ac:dyDescent="0.25">
      <c r="A112" s="95" t="s">
        <v>972</v>
      </c>
      <c r="B112" s="4" t="s">
        <v>1579</v>
      </c>
      <c r="C112" s="4" t="s">
        <v>1534</v>
      </c>
      <c r="D112" s="4" t="s">
        <v>1581</v>
      </c>
      <c r="E112" s="4"/>
      <c r="F112" s="4"/>
      <c r="G112" s="4"/>
      <c r="H112" s="4"/>
      <c r="M112">
        <f t="shared" si="1"/>
        <v>3</v>
      </c>
      <c r="O112" s="95" t="s">
        <v>972</v>
      </c>
      <c r="P112" t="s">
        <v>973</v>
      </c>
      <c r="Q112" s="73"/>
      <c r="R112" s="4">
        <v>3</v>
      </c>
      <c r="S112" s="4">
        <v>510</v>
      </c>
    </row>
    <row r="113" spans="1:19" x14ac:dyDescent="0.25">
      <c r="A113" s="95" t="s">
        <v>974</v>
      </c>
      <c r="B113" s="4" t="s">
        <v>1488</v>
      </c>
      <c r="C113" s="4" t="s">
        <v>1489</v>
      </c>
      <c r="D113" s="4" t="s">
        <v>1824</v>
      </c>
      <c r="E113" s="4" t="s">
        <v>1661</v>
      </c>
      <c r="F113" s="4" t="s">
        <v>1796</v>
      </c>
      <c r="G113" s="4"/>
      <c r="H113" s="4"/>
      <c r="M113">
        <f t="shared" si="1"/>
        <v>5</v>
      </c>
      <c r="O113" s="95" t="s">
        <v>974</v>
      </c>
      <c r="P113" t="s">
        <v>975</v>
      </c>
      <c r="Q113" s="73"/>
      <c r="R113" s="4">
        <v>3</v>
      </c>
      <c r="S113" s="4">
        <v>560</v>
      </c>
    </row>
    <row r="114" spans="1:19" x14ac:dyDescent="0.25">
      <c r="A114" s="95" t="s">
        <v>976</v>
      </c>
      <c r="B114" s="4" t="s">
        <v>1754</v>
      </c>
      <c r="C114" s="4" t="s">
        <v>1717</v>
      </c>
      <c r="D114" s="4" t="s">
        <v>1595</v>
      </c>
      <c r="E114" s="4" t="s">
        <v>1493</v>
      </c>
      <c r="F114" s="4"/>
      <c r="G114" s="4"/>
      <c r="H114" s="4"/>
      <c r="M114">
        <f t="shared" si="1"/>
        <v>4</v>
      </c>
      <c r="O114" s="95" t="s">
        <v>976</v>
      </c>
      <c r="P114" t="s">
        <v>977</v>
      </c>
      <c r="Q114" s="73"/>
      <c r="R114" s="4">
        <v>3</v>
      </c>
      <c r="S114" s="4">
        <v>610</v>
      </c>
    </row>
    <row r="115" spans="1:19" x14ac:dyDescent="0.25">
      <c r="A115" s="95" t="s">
        <v>978</v>
      </c>
      <c r="B115" s="4" t="s">
        <v>1591</v>
      </c>
      <c r="C115" s="4" t="s">
        <v>1663</v>
      </c>
      <c r="D115" s="4" t="s">
        <v>1546</v>
      </c>
      <c r="E115" s="4" t="s">
        <v>1831</v>
      </c>
      <c r="F115" s="4" t="s">
        <v>1800</v>
      </c>
      <c r="G115" s="4"/>
      <c r="H115" s="4"/>
      <c r="M115">
        <f t="shared" si="1"/>
        <v>5</v>
      </c>
      <c r="O115" s="95" t="s">
        <v>978</v>
      </c>
      <c r="P115" t="s">
        <v>979</v>
      </c>
      <c r="Q115" s="73"/>
      <c r="R115" s="4">
        <v>3</v>
      </c>
      <c r="S115" s="4">
        <v>870</v>
      </c>
    </row>
    <row r="116" spans="1:19" x14ac:dyDescent="0.25">
      <c r="A116" s="95" t="s">
        <v>980</v>
      </c>
      <c r="B116" s="4" t="s">
        <v>1613</v>
      </c>
      <c r="C116" s="4" t="s">
        <v>1677</v>
      </c>
      <c r="D116" s="4" t="s">
        <v>1505</v>
      </c>
      <c r="E116" s="4"/>
      <c r="F116" s="4"/>
      <c r="G116" s="4"/>
      <c r="H116" s="4"/>
      <c r="M116">
        <f t="shared" si="1"/>
        <v>3</v>
      </c>
      <c r="O116" s="95" t="s">
        <v>980</v>
      </c>
      <c r="P116" t="s">
        <v>981</v>
      </c>
      <c r="Q116" s="73"/>
      <c r="R116" s="4">
        <v>3</v>
      </c>
      <c r="S116" s="4">
        <v>520</v>
      </c>
    </row>
    <row r="117" spans="1:19" x14ac:dyDescent="0.25">
      <c r="A117" s="95" t="s">
        <v>982</v>
      </c>
      <c r="B117" s="4" t="s">
        <v>1619</v>
      </c>
      <c r="C117" s="4" t="s">
        <v>1556</v>
      </c>
      <c r="D117" s="4"/>
      <c r="E117" s="4"/>
      <c r="F117" s="4"/>
      <c r="G117" s="4"/>
      <c r="H117" s="4"/>
      <c r="M117">
        <f t="shared" si="1"/>
        <v>2</v>
      </c>
      <c r="O117" s="95" t="s">
        <v>982</v>
      </c>
      <c r="P117" t="s">
        <v>983</v>
      </c>
      <c r="Q117" s="73"/>
      <c r="R117" s="4">
        <v>3</v>
      </c>
      <c r="S117" s="4">
        <v>420</v>
      </c>
    </row>
    <row r="118" spans="1:19" x14ac:dyDescent="0.25">
      <c r="A118" s="95" t="s">
        <v>984</v>
      </c>
      <c r="B118" s="4" t="s">
        <v>1422</v>
      </c>
      <c r="C118" s="4" t="s">
        <v>1417</v>
      </c>
      <c r="D118" s="4" t="s">
        <v>1812</v>
      </c>
      <c r="E118" s="4" t="s">
        <v>1774</v>
      </c>
      <c r="F118" s="4"/>
      <c r="G118" s="4"/>
      <c r="H118" s="4"/>
      <c r="M118">
        <f t="shared" si="1"/>
        <v>4</v>
      </c>
      <c r="O118" s="95" t="s">
        <v>984</v>
      </c>
      <c r="P118" t="s">
        <v>985</v>
      </c>
      <c r="Q118" s="73"/>
      <c r="R118" s="4">
        <v>3</v>
      </c>
      <c r="S118" s="4">
        <v>580</v>
      </c>
    </row>
    <row r="119" spans="1:19" x14ac:dyDescent="0.25">
      <c r="A119" s="95" t="s">
        <v>986</v>
      </c>
      <c r="B119" s="4" t="s">
        <v>1685</v>
      </c>
      <c r="C119" s="4" t="s">
        <v>1377</v>
      </c>
      <c r="D119" s="4" t="s">
        <v>1513</v>
      </c>
      <c r="E119" s="4" t="s">
        <v>1562</v>
      </c>
      <c r="F119" s="4"/>
      <c r="G119" s="4"/>
      <c r="H119" s="4"/>
      <c r="M119">
        <f t="shared" si="1"/>
        <v>4</v>
      </c>
      <c r="O119" s="95" t="s">
        <v>986</v>
      </c>
      <c r="P119" t="s">
        <v>987</v>
      </c>
      <c r="Q119" s="73"/>
      <c r="R119" s="4">
        <v>3</v>
      </c>
      <c r="S119" s="4">
        <v>690</v>
      </c>
    </row>
    <row r="120" spans="1:19" x14ac:dyDescent="0.25">
      <c r="A120" s="95" t="s">
        <v>988</v>
      </c>
      <c r="B120" s="4" t="s">
        <v>1564</v>
      </c>
      <c r="C120" s="4" t="s">
        <v>1562</v>
      </c>
      <c r="D120" s="4" t="s">
        <v>1687</v>
      </c>
      <c r="E120" s="4"/>
      <c r="F120" s="4"/>
      <c r="G120" s="4"/>
      <c r="H120" s="4"/>
      <c r="M120">
        <f t="shared" si="1"/>
        <v>3</v>
      </c>
      <c r="O120" s="95" t="s">
        <v>988</v>
      </c>
      <c r="P120" t="s">
        <v>989</v>
      </c>
      <c r="Q120" s="73"/>
      <c r="R120" s="4">
        <v>3</v>
      </c>
      <c r="S120" s="4">
        <v>660</v>
      </c>
    </row>
    <row r="121" spans="1:19" x14ac:dyDescent="0.25">
      <c r="A121" s="95" t="s">
        <v>990</v>
      </c>
      <c r="B121" s="4" t="s">
        <v>1695</v>
      </c>
      <c r="C121" s="4" t="s">
        <v>1738</v>
      </c>
      <c r="D121" s="4" t="s">
        <v>1697</v>
      </c>
      <c r="E121" s="4" t="s">
        <v>1473</v>
      </c>
      <c r="F121" s="4"/>
      <c r="G121" s="4"/>
      <c r="H121" s="4"/>
      <c r="M121">
        <f t="shared" si="1"/>
        <v>4</v>
      </c>
      <c r="O121" s="95" t="s">
        <v>990</v>
      </c>
      <c r="P121" t="s">
        <v>991</v>
      </c>
      <c r="Q121" s="73"/>
      <c r="R121" s="4">
        <v>3</v>
      </c>
      <c r="S121" s="4">
        <v>700</v>
      </c>
    </row>
    <row r="122" spans="1:19" x14ac:dyDescent="0.25">
      <c r="A122" s="95" t="s">
        <v>992</v>
      </c>
      <c r="B122" s="4" t="s">
        <v>1691</v>
      </c>
      <c r="C122" s="4" t="s">
        <v>1740</v>
      </c>
      <c r="D122" s="4" t="s">
        <v>1467</v>
      </c>
      <c r="E122" s="4"/>
      <c r="F122" s="4"/>
      <c r="G122" s="4"/>
      <c r="H122" s="4"/>
      <c r="M122">
        <f t="shared" si="1"/>
        <v>3</v>
      </c>
      <c r="O122" s="95" t="s">
        <v>992</v>
      </c>
      <c r="P122" t="s">
        <v>993</v>
      </c>
      <c r="Q122" s="73"/>
      <c r="R122" s="4">
        <v>3</v>
      </c>
      <c r="S122" s="4">
        <v>520</v>
      </c>
    </row>
    <row r="123" spans="1:19" x14ac:dyDescent="0.25">
      <c r="A123" s="95" t="s">
        <v>994</v>
      </c>
      <c r="B123" s="4" t="s">
        <v>1633</v>
      </c>
      <c r="C123" s="4" t="s">
        <v>1499</v>
      </c>
      <c r="D123" s="4" t="s">
        <v>1631</v>
      </c>
      <c r="E123" s="4" t="s">
        <v>1806</v>
      </c>
      <c r="F123" s="4" t="s">
        <v>1671</v>
      </c>
      <c r="G123" s="4"/>
      <c r="H123" s="4"/>
      <c r="M123">
        <f t="shared" si="1"/>
        <v>5</v>
      </c>
      <c r="O123" s="95" t="s">
        <v>994</v>
      </c>
      <c r="P123" t="s">
        <v>995</v>
      </c>
      <c r="Q123" s="73"/>
      <c r="R123" s="4">
        <v>3</v>
      </c>
      <c r="S123" s="4">
        <v>940</v>
      </c>
    </row>
    <row r="124" spans="1:19" x14ac:dyDescent="0.25">
      <c r="A124" s="95" t="s">
        <v>996</v>
      </c>
      <c r="B124" s="4" t="s">
        <v>1723</v>
      </c>
      <c r="C124" s="4" t="s">
        <v>1609</v>
      </c>
      <c r="D124" s="4" t="s">
        <v>1393</v>
      </c>
      <c r="E124" s="4" t="s">
        <v>1457</v>
      </c>
      <c r="F124" s="4"/>
      <c r="G124" s="4"/>
      <c r="H124" s="4"/>
      <c r="M124">
        <f t="shared" si="1"/>
        <v>4</v>
      </c>
      <c r="O124" s="95" t="s">
        <v>996</v>
      </c>
      <c r="P124" t="s">
        <v>997</v>
      </c>
      <c r="Q124" s="73"/>
      <c r="R124" s="4">
        <v>3</v>
      </c>
      <c r="S124" s="4">
        <v>650</v>
      </c>
    </row>
    <row r="125" spans="1:19" x14ac:dyDescent="0.25">
      <c r="A125" s="95" t="s">
        <v>998</v>
      </c>
      <c r="B125" s="4" t="s">
        <v>1728</v>
      </c>
      <c r="C125" s="4" t="s">
        <v>1772</v>
      </c>
      <c r="D125" s="4" t="s">
        <v>1726</v>
      </c>
      <c r="E125" s="4"/>
      <c r="F125" s="4"/>
      <c r="G125" s="4"/>
      <c r="H125" s="4"/>
      <c r="M125">
        <f t="shared" si="1"/>
        <v>3</v>
      </c>
      <c r="O125" s="95" t="s">
        <v>998</v>
      </c>
      <c r="P125" t="s">
        <v>999</v>
      </c>
      <c r="Q125" s="73"/>
      <c r="R125" s="4">
        <v>3</v>
      </c>
      <c r="S125" s="4">
        <v>490</v>
      </c>
    </row>
    <row r="126" spans="1:19" x14ac:dyDescent="0.25">
      <c r="A126" s="95" t="s">
        <v>1000</v>
      </c>
      <c r="B126" s="4" t="s">
        <v>1562</v>
      </c>
      <c r="C126" s="4" t="s">
        <v>1467</v>
      </c>
      <c r="D126" s="4" t="s">
        <v>1689</v>
      </c>
      <c r="E126" s="4" t="s">
        <v>1469</v>
      </c>
      <c r="F126" s="4"/>
      <c r="G126" s="4"/>
      <c r="H126" s="4"/>
      <c r="M126">
        <f t="shared" si="1"/>
        <v>4</v>
      </c>
      <c r="O126" s="95" t="s">
        <v>1000</v>
      </c>
      <c r="P126" t="s">
        <v>354</v>
      </c>
      <c r="Q126" s="73"/>
      <c r="R126" s="4">
        <v>3</v>
      </c>
      <c r="S126" s="4">
        <v>690</v>
      </c>
    </row>
    <row r="127" spans="1:19" x14ac:dyDescent="0.25">
      <c r="A127" s="95" t="s">
        <v>1001</v>
      </c>
      <c r="B127" s="4" t="s">
        <v>1778</v>
      </c>
      <c r="C127" s="4" t="s">
        <v>1652</v>
      </c>
      <c r="D127" s="4"/>
      <c r="E127" s="4"/>
      <c r="F127" s="4"/>
      <c r="G127" s="4"/>
      <c r="H127" s="4"/>
      <c r="M127">
        <f t="shared" si="1"/>
        <v>2</v>
      </c>
      <c r="O127" s="95" t="s">
        <v>1001</v>
      </c>
      <c r="P127" t="s">
        <v>1002</v>
      </c>
      <c r="Q127" s="73"/>
      <c r="R127" s="4">
        <v>3</v>
      </c>
      <c r="S127" s="4">
        <v>720</v>
      </c>
    </row>
    <row r="128" spans="1:19" x14ac:dyDescent="0.25">
      <c r="A128" s="95" t="s">
        <v>1003</v>
      </c>
      <c r="B128" s="4" t="s">
        <v>1487</v>
      </c>
      <c r="C128" s="4" t="s">
        <v>1826</v>
      </c>
      <c r="D128" s="4" t="s">
        <v>1714</v>
      </c>
      <c r="E128" s="4"/>
      <c r="F128" s="4"/>
      <c r="G128" s="4"/>
      <c r="H128" s="4"/>
      <c r="M128">
        <f t="shared" si="1"/>
        <v>3</v>
      </c>
      <c r="O128" s="95" t="s">
        <v>1003</v>
      </c>
      <c r="P128" t="s">
        <v>1004</v>
      </c>
      <c r="Q128" s="73"/>
      <c r="R128" s="4">
        <v>3</v>
      </c>
      <c r="S128" s="4">
        <v>650</v>
      </c>
    </row>
    <row r="129" spans="1:19" x14ac:dyDescent="0.25">
      <c r="A129" s="95" t="s">
        <v>1005</v>
      </c>
      <c r="B129" s="4" t="s">
        <v>1597</v>
      </c>
      <c r="C129" s="4" t="s">
        <v>1760</v>
      </c>
      <c r="D129" s="4" t="s">
        <v>1665</v>
      </c>
      <c r="E129" s="4" t="s">
        <v>1667</v>
      </c>
      <c r="F129" s="4"/>
      <c r="G129" s="4"/>
      <c r="H129" s="4"/>
      <c r="M129">
        <f t="shared" si="1"/>
        <v>4</v>
      </c>
      <c r="O129" s="95" t="s">
        <v>1005</v>
      </c>
      <c r="P129" t="s">
        <v>1006</v>
      </c>
      <c r="Q129" s="73"/>
      <c r="R129" s="4">
        <v>3</v>
      </c>
      <c r="S129" s="4">
        <v>620</v>
      </c>
    </row>
    <row r="130" spans="1:19" x14ac:dyDescent="0.25">
      <c r="A130" s="95" t="s">
        <v>1007</v>
      </c>
      <c r="B130" s="4" t="s">
        <v>1802</v>
      </c>
      <c r="C130" s="4" t="s">
        <v>1601</v>
      </c>
      <c r="D130" s="4" t="s">
        <v>1548</v>
      </c>
      <c r="E130" s="4" t="s">
        <v>1669</v>
      </c>
      <c r="F130" s="4" t="s">
        <v>1804</v>
      </c>
      <c r="G130" s="4" t="s">
        <v>1497</v>
      </c>
      <c r="H130" s="4"/>
      <c r="M130">
        <f t="shared" si="1"/>
        <v>6</v>
      </c>
      <c r="O130" s="95" t="s">
        <v>1007</v>
      </c>
      <c r="P130" t="s">
        <v>149</v>
      </c>
      <c r="Q130" s="73"/>
      <c r="R130" s="4">
        <v>3</v>
      </c>
      <c r="S130" s="4">
        <v>940</v>
      </c>
    </row>
    <row r="131" spans="1:19" x14ac:dyDescent="0.25">
      <c r="A131" s="95" t="s">
        <v>1008</v>
      </c>
      <c r="B131" s="4" t="s">
        <v>1724</v>
      </c>
      <c r="C131" s="4">
        <v>0</v>
      </c>
      <c r="D131" s="4"/>
      <c r="E131" s="4"/>
      <c r="F131" s="4"/>
      <c r="G131" s="4"/>
      <c r="H131" s="4"/>
      <c r="M131">
        <f t="shared" ref="M131:M194" si="2">10-COUNTBLANK(B131:K131)</f>
        <v>2</v>
      </c>
      <c r="O131" s="95" t="s">
        <v>1008</v>
      </c>
      <c r="P131" t="s">
        <v>1009</v>
      </c>
      <c r="Q131" s="73"/>
      <c r="R131" s="4">
        <v>3</v>
      </c>
      <c r="S131" s="4">
        <v>330</v>
      </c>
    </row>
    <row r="132" spans="1:19" x14ac:dyDescent="0.25">
      <c r="A132" s="95" t="s">
        <v>1010</v>
      </c>
      <c r="B132" s="4" t="s">
        <v>1617</v>
      </c>
      <c r="C132" s="4" t="s">
        <v>1509</v>
      </c>
      <c r="D132" s="4" t="s">
        <v>1556</v>
      </c>
      <c r="E132" s="4" t="s">
        <v>1639</v>
      </c>
      <c r="F132" s="4"/>
      <c r="G132" s="4"/>
      <c r="H132" s="4"/>
      <c r="M132">
        <f t="shared" si="2"/>
        <v>4</v>
      </c>
      <c r="O132" s="95" t="s">
        <v>1010</v>
      </c>
      <c r="P132" t="s">
        <v>1011</v>
      </c>
      <c r="Q132" s="73"/>
      <c r="R132" s="4">
        <v>3</v>
      </c>
      <c r="S132" s="4">
        <v>760</v>
      </c>
    </row>
    <row r="133" spans="1:19" x14ac:dyDescent="0.25">
      <c r="A133" s="95" t="s">
        <v>1012</v>
      </c>
      <c r="B133" s="4" t="s">
        <v>1808</v>
      </c>
      <c r="C133" s="4" t="s">
        <v>1730</v>
      </c>
      <c r="D133" s="4" t="s">
        <v>1681</v>
      </c>
      <c r="E133" s="4"/>
      <c r="F133" s="4"/>
      <c r="G133" s="4"/>
      <c r="H133" s="4"/>
      <c r="M133">
        <f t="shared" si="2"/>
        <v>3</v>
      </c>
      <c r="O133" s="95" t="s">
        <v>1012</v>
      </c>
      <c r="P133" t="s">
        <v>1013</v>
      </c>
      <c r="Q133" s="73"/>
      <c r="R133" s="4">
        <v>3</v>
      </c>
      <c r="S133" s="4">
        <v>635</v>
      </c>
    </row>
    <row r="134" spans="1:19" x14ac:dyDescent="0.25">
      <c r="A134" s="95" t="s">
        <v>1014</v>
      </c>
      <c r="B134" s="4" t="s">
        <v>1564</v>
      </c>
      <c r="C134" s="4" t="s">
        <v>1562</v>
      </c>
      <c r="D134" s="4" t="s">
        <v>1734</v>
      </c>
      <c r="E134" s="4" t="s">
        <v>1428</v>
      </c>
      <c r="F134" s="4" t="s">
        <v>1465</v>
      </c>
      <c r="G134" s="4"/>
      <c r="H134" s="4"/>
      <c r="M134">
        <f t="shared" si="2"/>
        <v>5</v>
      </c>
      <c r="O134" s="95" t="s">
        <v>1014</v>
      </c>
      <c r="P134" t="s">
        <v>1015</v>
      </c>
      <c r="Q134" s="73"/>
      <c r="R134" s="4">
        <v>3</v>
      </c>
      <c r="S134" s="4">
        <v>910</v>
      </c>
    </row>
    <row r="135" spans="1:19" x14ac:dyDescent="0.25">
      <c r="A135" s="95" t="s">
        <v>1016</v>
      </c>
      <c r="B135" s="4" t="s">
        <v>1521</v>
      </c>
      <c r="C135" s="4" t="s">
        <v>1654</v>
      </c>
      <c r="D135" s="4" t="s">
        <v>1778</v>
      </c>
      <c r="E135" s="4" t="s">
        <v>1780</v>
      </c>
      <c r="F135" s="4"/>
      <c r="G135" s="4"/>
      <c r="H135" s="4"/>
      <c r="M135">
        <f t="shared" si="2"/>
        <v>4</v>
      </c>
      <c r="O135" s="95" t="s">
        <v>1016</v>
      </c>
      <c r="P135" t="s">
        <v>1017</v>
      </c>
      <c r="Q135" s="73"/>
      <c r="R135" s="4">
        <v>3</v>
      </c>
      <c r="S135" s="4">
        <v>580</v>
      </c>
    </row>
    <row r="136" spans="1:19" x14ac:dyDescent="0.25">
      <c r="A136" s="95" t="s">
        <v>1018</v>
      </c>
      <c r="B136" s="4" t="s">
        <v>1487</v>
      </c>
      <c r="C136" s="4" t="s">
        <v>1533</v>
      </c>
      <c r="D136" s="4"/>
      <c r="E136" s="4"/>
      <c r="F136" s="4"/>
      <c r="G136" s="4"/>
      <c r="H136" s="4"/>
      <c r="M136">
        <f t="shared" si="2"/>
        <v>2</v>
      </c>
      <c r="O136" s="95" t="s">
        <v>1018</v>
      </c>
      <c r="P136" t="s">
        <v>1019</v>
      </c>
      <c r="Q136" s="73"/>
      <c r="R136" s="4">
        <v>3</v>
      </c>
      <c r="S136" s="4">
        <v>470</v>
      </c>
    </row>
    <row r="137" spans="1:19" x14ac:dyDescent="0.25">
      <c r="A137" s="95" t="s">
        <v>1020</v>
      </c>
      <c r="B137" s="4" t="s">
        <v>1792</v>
      </c>
      <c r="C137" s="4" t="s">
        <v>1794</v>
      </c>
      <c r="D137" s="4" t="s">
        <v>1491</v>
      </c>
      <c r="E137" s="4"/>
      <c r="F137" s="4"/>
      <c r="G137" s="4"/>
      <c r="H137" s="4"/>
      <c r="M137">
        <f t="shared" si="2"/>
        <v>3</v>
      </c>
      <c r="O137" s="95" t="s">
        <v>1020</v>
      </c>
      <c r="P137" t="s">
        <v>1021</v>
      </c>
      <c r="Q137" s="73"/>
      <c r="R137" s="4">
        <v>3</v>
      </c>
      <c r="S137" s="4">
        <v>640</v>
      </c>
    </row>
    <row r="138" spans="1:19" x14ac:dyDescent="0.25">
      <c r="A138" s="95" t="s">
        <v>1022</v>
      </c>
      <c r="B138" s="4" t="s">
        <v>1829</v>
      </c>
      <c r="C138" s="4" t="s">
        <v>1756</v>
      </c>
      <c r="D138" s="4" t="s">
        <v>1595</v>
      </c>
      <c r="E138" s="4"/>
      <c r="F138" s="4"/>
      <c r="G138" s="4"/>
      <c r="H138" s="4"/>
      <c r="M138">
        <f t="shared" si="2"/>
        <v>3</v>
      </c>
      <c r="O138" s="95" t="s">
        <v>1022</v>
      </c>
      <c r="P138" t="s">
        <v>1023</v>
      </c>
      <c r="Q138" s="73"/>
      <c r="R138" s="4">
        <v>3</v>
      </c>
      <c r="S138" s="4">
        <v>620</v>
      </c>
    </row>
    <row r="139" spans="1:19" x14ac:dyDescent="0.25">
      <c r="A139" s="95" t="s">
        <v>1024</v>
      </c>
      <c r="B139" s="4" t="s">
        <v>1758</v>
      </c>
      <c r="C139" s="4" t="s">
        <v>1798</v>
      </c>
      <c r="D139" s="4" t="s">
        <v>1544</v>
      </c>
      <c r="E139" s="4"/>
      <c r="F139" s="4"/>
      <c r="G139" s="4"/>
      <c r="H139" s="4"/>
      <c r="M139">
        <f t="shared" si="2"/>
        <v>3</v>
      </c>
      <c r="O139" s="95" t="s">
        <v>1024</v>
      </c>
      <c r="P139" t="s">
        <v>1025</v>
      </c>
      <c r="Q139" s="73"/>
      <c r="R139" s="4">
        <v>3</v>
      </c>
      <c r="S139" s="4">
        <v>690</v>
      </c>
    </row>
    <row r="140" spans="1:19" x14ac:dyDescent="0.25">
      <c r="A140" s="95" t="s">
        <v>1026</v>
      </c>
      <c r="B140" s="4" t="s">
        <v>1379</v>
      </c>
      <c r="C140" s="4" t="s">
        <v>1762</v>
      </c>
      <c r="D140" s="4"/>
      <c r="E140" s="4"/>
      <c r="F140" s="4"/>
      <c r="G140" s="4"/>
      <c r="H140" s="4"/>
      <c r="M140">
        <f t="shared" si="2"/>
        <v>2</v>
      </c>
      <c r="O140" s="95" t="s">
        <v>1026</v>
      </c>
      <c r="P140" t="s">
        <v>1027</v>
      </c>
      <c r="Q140" s="73"/>
      <c r="R140" s="4">
        <v>3</v>
      </c>
      <c r="S140" s="4">
        <v>720</v>
      </c>
    </row>
    <row r="141" spans="1:19" x14ac:dyDescent="0.25">
      <c r="A141" s="95" t="s">
        <v>1028</v>
      </c>
      <c r="B141" s="4" t="s">
        <v>1443</v>
      </c>
      <c r="C141" s="4" t="s">
        <v>1391</v>
      </c>
      <c r="D141" s="4" t="s">
        <v>1439</v>
      </c>
      <c r="E141" s="4" t="s">
        <v>1599</v>
      </c>
      <c r="F141" s="4"/>
      <c r="G141" s="4"/>
      <c r="H141" s="4"/>
      <c r="M141">
        <f t="shared" si="2"/>
        <v>4</v>
      </c>
      <c r="O141" s="95" t="s">
        <v>1028</v>
      </c>
      <c r="P141" t="s">
        <v>1029</v>
      </c>
      <c r="Q141" s="73"/>
      <c r="R141" s="4">
        <v>3</v>
      </c>
      <c r="S141" s="4">
        <v>620</v>
      </c>
    </row>
    <row r="142" spans="1:19" x14ac:dyDescent="0.25">
      <c r="A142" s="95" t="s">
        <v>1030</v>
      </c>
      <c r="B142" s="4" t="s">
        <v>1443</v>
      </c>
      <c r="C142" s="4" t="s">
        <v>1391</v>
      </c>
      <c r="D142" s="4" t="s">
        <v>1439</v>
      </c>
      <c r="E142" s="4" t="s">
        <v>1721</v>
      </c>
      <c r="F142" s="4"/>
      <c r="G142" s="4"/>
      <c r="H142" s="4"/>
      <c r="M142">
        <f t="shared" si="2"/>
        <v>4</v>
      </c>
      <c r="O142" s="95" t="s">
        <v>1030</v>
      </c>
      <c r="P142" t="s">
        <v>1031</v>
      </c>
      <c r="Q142" s="73"/>
      <c r="R142" s="4">
        <v>3</v>
      </c>
      <c r="S142" s="4">
        <v>630</v>
      </c>
    </row>
    <row r="143" spans="1:19" x14ac:dyDescent="0.25">
      <c r="A143" s="95" t="s">
        <v>1032</v>
      </c>
      <c r="B143" s="4" t="s">
        <v>1499</v>
      </c>
      <c r="C143" s="4" t="s">
        <v>1631</v>
      </c>
      <c r="D143" s="4" t="s">
        <v>1550</v>
      </c>
      <c r="E143" s="4" t="s">
        <v>1605</v>
      </c>
      <c r="F143" s="4"/>
      <c r="G143" s="4"/>
      <c r="H143" s="4"/>
      <c r="M143">
        <f t="shared" si="2"/>
        <v>4</v>
      </c>
      <c r="O143" s="95" t="s">
        <v>1032</v>
      </c>
      <c r="P143" t="s">
        <v>1033</v>
      </c>
      <c r="Q143" s="73"/>
      <c r="R143" s="4">
        <v>3</v>
      </c>
      <c r="S143" s="4">
        <v>720</v>
      </c>
    </row>
    <row r="144" spans="1:19" x14ac:dyDescent="0.25">
      <c r="A144" s="95" t="s">
        <v>1034</v>
      </c>
      <c r="B144" s="4" t="s">
        <v>1503</v>
      </c>
      <c r="C144" s="4" t="s">
        <v>1393</v>
      </c>
      <c r="D144" s="4" t="s">
        <v>1764</v>
      </c>
      <c r="E144" s="4" t="s">
        <v>1607</v>
      </c>
      <c r="F144" s="4"/>
      <c r="G144" s="4"/>
      <c r="H144" s="4"/>
      <c r="M144">
        <f t="shared" si="2"/>
        <v>4</v>
      </c>
      <c r="O144" s="95" t="s">
        <v>1034</v>
      </c>
      <c r="P144" t="s">
        <v>1035</v>
      </c>
      <c r="Q144" s="73"/>
      <c r="R144" s="4">
        <v>3</v>
      </c>
      <c r="S144" s="4">
        <v>700</v>
      </c>
    </row>
    <row r="145" spans="1:19" x14ac:dyDescent="0.25">
      <c r="A145" s="95" t="s">
        <v>1036</v>
      </c>
      <c r="B145" s="4" t="s">
        <v>1816</v>
      </c>
      <c r="C145" s="4" t="s">
        <v>1517</v>
      </c>
      <c r="D145" s="4" t="s">
        <v>1519</v>
      </c>
      <c r="E145" s="4"/>
      <c r="F145" s="4"/>
      <c r="G145" s="4"/>
      <c r="H145" s="4"/>
      <c r="M145">
        <f t="shared" si="2"/>
        <v>3</v>
      </c>
      <c r="O145" s="95" t="s">
        <v>1036</v>
      </c>
      <c r="P145" t="s">
        <v>1037</v>
      </c>
      <c r="Q145" s="73"/>
      <c r="R145" s="4">
        <v>3</v>
      </c>
      <c r="S145" s="4">
        <v>920</v>
      </c>
    </row>
    <row r="146" spans="1:19" x14ac:dyDescent="0.25">
      <c r="A146" s="95" t="s">
        <v>1038</v>
      </c>
      <c r="B146" s="4" t="s">
        <v>1536</v>
      </c>
      <c r="C146" s="4" t="s">
        <v>1824</v>
      </c>
      <c r="D146" s="4" t="s">
        <v>1656</v>
      </c>
      <c r="E146" s="4"/>
      <c r="F146" s="4"/>
      <c r="G146" s="4"/>
      <c r="H146" s="4"/>
      <c r="M146">
        <f t="shared" si="2"/>
        <v>3</v>
      </c>
      <c r="O146" s="95" t="s">
        <v>1038</v>
      </c>
      <c r="P146" t="s">
        <v>1039</v>
      </c>
      <c r="Q146" s="73"/>
      <c r="R146" s="4">
        <v>3</v>
      </c>
      <c r="S146" s="4">
        <v>590</v>
      </c>
    </row>
    <row r="147" spans="1:19" x14ac:dyDescent="0.25">
      <c r="A147" s="95" t="s">
        <v>1040</v>
      </c>
      <c r="B147" s="4" t="s">
        <v>1715</v>
      </c>
      <c r="C147" s="4" t="s">
        <v>1589</v>
      </c>
      <c r="D147" s="4"/>
      <c r="E147" s="4"/>
      <c r="F147" s="4"/>
      <c r="G147" s="4"/>
      <c r="H147" s="4"/>
      <c r="M147">
        <f t="shared" si="2"/>
        <v>2</v>
      </c>
      <c r="O147" s="95" t="s">
        <v>1040</v>
      </c>
      <c r="P147" t="s">
        <v>1041</v>
      </c>
      <c r="Q147" s="73"/>
      <c r="R147" s="4">
        <v>3</v>
      </c>
      <c r="S147" s="4">
        <v>520</v>
      </c>
    </row>
    <row r="148" spans="1:19" x14ac:dyDescent="0.25">
      <c r="A148" s="95" t="s">
        <v>1042</v>
      </c>
      <c r="B148" s="4" t="s">
        <v>1379</v>
      </c>
      <c r="C148" s="4" t="s">
        <v>1715</v>
      </c>
      <c r="D148" s="4" t="s">
        <v>1540</v>
      </c>
      <c r="E148" s="4" t="s">
        <v>1591</v>
      </c>
      <c r="F148" s="4" t="s">
        <v>1658</v>
      </c>
      <c r="G148" s="4" t="s">
        <v>1593</v>
      </c>
      <c r="H148" s="4"/>
      <c r="M148">
        <f t="shared" si="2"/>
        <v>6</v>
      </c>
      <c r="O148" s="95" t="s">
        <v>1042</v>
      </c>
      <c r="P148" t="s">
        <v>1043</v>
      </c>
      <c r="Q148" s="73"/>
      <c r="R148" s="4">
        <v>3</v>
      </c>
      <c r="S148" s="4">
        <v>1010</v>
      </c>
    </row>
    <row r="149" spans="1:19" x14ac:dyDescent="0.25">
      <c r="A149" s="95" t="s">
        <v>1044</v>
      </c>
      <c r="B149" s="4" t="s">
        <v>1422</v>
      </c>
      <c r="C149" s="4" t="s">
        <v>1417</v>
      </c>
      <c r="D149" s="4" t="s">
        <v>1719</v>
      </c>
      <c r="E149" s="4"/>
      <c r="F149" s="4"/>
      <c r="G149" s="4"/>
      <c r="H149" s="4"/>
      <c r="M149">
        <f t="shared" si="2"/>
        <v>3</v>
      </c>
      <c r="O149" s="95" t="s">
        <v>1044</v>
      </c>
      <c r="P149" t="s">
        <v>1045</v>
      </c>
      <c r="Q149" s="73"/>
      <c r="R149" s="4">
        <v>3</v>
      </c>
      <c r="S149" s="4">
        <v>390</v>
      </c>
    </row>
    <row r="150" spans="1:19" x14ac:dyDescent="0.25">
      <c r="A150" s="95" t="s">
        <v>1046</v>
      </c>
      <c r="B150" s="4" t="s">
        <v>1501</v>
      </c>
      <c r="C150" s="4" t="s">
        <v>1633</v>
      </c>
      <c r="D150" s="4"/>
      <c r="E150" s="4"/>
      <c r="F150" s="4"/>
      <c r="G150" s="4"/>
      <c r="H150" s="4"/>
      <c r="M150">
        <f t="shared" si="2"/>
        <v>2</v>
      </c>
      <c r="O150" s="95" t="s">
        <v>1046</v>
      </c>
      <c r="P150" t="s">
        <v>1047</v>
      </c>
      <c r="Q150" s="73"/>
      <c r="R150" s="4">
        <v>3</v>
      </c>
      <c r="S150" s="4">
        <v>420</v>
      </c>
    </row>
    <row r="151" spans="1:19" x14ac:dyDescent="0.25">
      <c r="A151" s="95" t="s">
        <v>1048</v>
      </c>
      <c r="B151" s="4" t="s">
        <v>1499</v>
      </c>
      <c r="C151" s="4" t="s">
        <v>1631</v>
      </c>
      <c r="D151" s="4" t="s">
        <v>1766</v>
      </c>
      <c r="E151" s="4" t="s">
        <v>1768</v>
      </c>
      <c r="F151" s="4" t="s">
        <v>1611</v>
      </c>
      <c r="G151" s="4"/>
      <c r="H151" s="4"/>
      <c r="M151">
        <f t="shared" si="2"/>
        <v>5</v>
      </c>
      <c r="O151" s="95" t="s">
        <v>1048</v>
      </c>
      <c r="P151" t="s">
        <v>1049</v>
      </c>
      <c r="Q151" s="73"/>
      <c r="R151" s="4">
        <v>3</v>
      </c>
      <c r="S151" s="4">
        <v>770</v>
      </c>
    </row>
    <row r="152" spans="1:19" x14ac:dyDescent="0.25">
      <c r="A152" s="95" t="s">
        <v>1050</v>
      </c>
      <c r="B152" s="4" t="s">
        <v>1647</v>
      </c>
      <c r="C152" s="4" t="s">
        <v>1558</v>
      </c>
      <c r="D152" s="4" t="s">
        <v>1812</v>
      </c>
      <c r="E152" s="4" t="s">
        <v>1774</v>
      </c>
      <c r="F152" s="4"/>
      <c r="G152" s="4"/>
      <c r="H152" s="4"/>
      <c r="M152">
        <f t="shared" si="2"/>
        <v>4</v>
      </c>
      <c r="O152" s="95" t="s">
        <v>1050</v>
      </c>
      <c r="P152" t="s">
        <v>1051</v>
      </c>
      <c r="Q152" s="73"/>
      <c r="R152" s="4">
        <v>3</v>
      </c>
      <c r="S152" s="4">
        <v>810</v>
      </c>
    </row>
    <row r="153" spans="1:19" x14ac:dyDescent="0.25">
      <c r="A153" s="95" t="s">
        <v>1052</v>
      </c>
      <c r="B153" s="4" t="s">
        <v>1562</v>
      </c>
      <c r="C153" s="4" t="s">
        <v>1734</v>
      </c>
      <c r="D153" s="4" t="s">
        <v>1428</v>
      </c>
      <c r="E153" s="4" t="s">
        <v>1776</v>
      </c>
      <c r="F153" s="4"/>
      <c r="G153" s="4"/>
      <c r="H153" s="4"/>
      <c r="M153">
        <f t="shared" si="2"/>
        <v>4</v>
      </c>
      <c r="O153" s="95" t="s">
        <v>1052</v>
      </c>
      <c r="P153" t="s">
        <v>1053</v>
      </c>
      <c r="Q153" s="73"/>
      <c r="R153" s="4">
        <v>3</v>
      </c>
      <c r="S153" s="4">
        <v>790</v>
      </c>
    </row>
    <row r="154" spans="1:19" x14ac:dyDescent="0.25">
      <c r="A154" s="95" t="s">
        <v>1054</v>
      </c>
      <c r="B154" s="4" t="s">
        <v>1562</v>
      </c>
      <c r="C154" s="4" t="s">
        <v>1691</v>
      </c>
      <c r="D154" s="4" t="s">
        <v>1699</v>
      </c>
      <c r="E154" s="4" t="s">
        <v>1814</v>
      </c>
      <c r="F154" s="4" t="s">
        <v>1467</v>
      </c>
      <c r="G154" s="4"/>
      <c r="H154" s="4"/>
      <c r="M154">
        <f t="shared" si="2"/>
        <v>5</v>
      </c>
      <c r="O154" s="95" t="s">
        <v>1054</v>
      </c>
      <c r="P154" t="s">
        <v>1055</v>
      </c>
      <c r="Q154" s="73"/>
      <c r="R154" s="4">
        <v>3</v>
      </c>
      <c r="S154" s="4">
        <v>790</v>
      </c>
    </row>
    <row r="155" spans="1:19" x14ac:dyDescent="0.25">
      <c r="A155" s="95" t="s">
        <v>1056</v>
      </c>
      <c r="B155" s="4" t="s">
        <v>1562</v>
      </c>
      <c r="C155" s="4" t="s">
        <v>1467</v>
      </c>
      <c r="D155" s="4" t="s">
        <v>1742</v>
      </c>
      <c r="E155" s="4" t="s">
        <v>1405</v>
      </c>
      <c r="F155" s="4"/>
      <c r="G155" s="4"/>
      <c r="H155" s="4"/>
      <c r="M155">
        <f t="shared" si="2"/>
        <v>4</v>
      </c>
      <c r="O155" s="95" t="s">
        <v>1056</v>
      </c>
      <c r="P155" t="s">
        <v>1057</v>
      </c>
      <c r="Q155" s="73"/>
      <c r="R155" s="4">
        <v>3</v>
      </c>
      <c r="S155" s="4">
        <v>780</v>
      </c>
    </row>
    <row r="156" spans="1:19" x14ac:dyDescent="0.25">
      <c r="A156" s="95" t="s">
        <v>1058</v>
      </c>
      <c r="B156" s="4" t="s">
        <v>1481</v>
      </c>
      <c r="C156" s="4" t="s">
        <v>1523</v>
      </c>
      <c r="D156" s="4" t="s">
        <v>1818</v>
      </c>
      <c r="E156" s="4" t="s">
        <v>1746</v>
      </c>
      <c r="F156" s="4" t="s">
        <v>1575</v>
      </c>
      <c r="G156" s="4"/>
      <c r="H156" s="4"/>
      <c r="M156">
        <f t="shared" si="2"/>
        <v>5</v>
      </c>
      <c r="O156" s="95" t="s">
        <v>1058</v>
      </c>
      <c r="P156" t="s">
        <v>1059</v>
      </c>
      <c r="Q156" s="73"/>
      <c r="R156" s="4">
        <v>3</v>
      </c>
      <c r="S156" s="4">
        <v>980</v>
      </c>
    </row>
    <row r="157" spans="1:19" x14ac:dyDescent="0.25">
      <c r="A157" s="95" t="s">
        <v>1060</v>
      </c>
      <c r="B157" s="4" t="s">
        <v>1536</v>
      </c>
      <c r="C157" s="4" t="s">
        <v>1750</v>
      </c>
      <c r="D157" s="4" t="s">
        <v>1786</v>
      </c>
      <c r="E157" s="4"/>
      <c r="F157" s="4"/>
      <c r="G157" s="4"/>
      <c r="H157" s="4"/>
      <c r="M157">
        <f t="shared" si="2"/>
        <v>3</v>
      </c>
      <c r="O157" s="95" t="s">
        <v>1060</v>
      </c>
      <c r="P157" t="s">
        <v>1061</v>
      </c>
      <c r="Q157" s="73"/>
      <c r="R157" s="4">
        <v>3</v>
      </c>
      <c r="S157" s="4">
        <v>900</v>
      </c>
    </row>
    <row r="158" spans="1:19" x14ac:dyDescent="0.25">
      <c r="A158" s="95" t="s">
        <v>1062</v>
      </c>
      <c r="B158" s="4" t="s">
        <v>1393</v>
      </c>
      <c r="C158" s="4" t="s">
        <v>1457</v>
      </c>
      <c r="D158" s="4" t="s">
        <v>1459</v>
      </c>
      <c r="E158" s="4" t="s">
        <v>1603</v>
      </c>
      <c r="F158" s="4"/>
      <c r="G158" s="4"/>
      <c r="H158" s="4"/>
      <c r="M158">
        <f t="shared" si="2"/>
        <v>4</v>
      </c>
      <c r="O158" s="95" t="s">
        <v>1062</v>
      </c>
      <c r="P158" t="s">
        <v>1063</v>
      </c>
      <c r="Q158" s="73"/>
      <c r="R158" s="4">
        <v>3</v>
      </c>
      <c r="S158" s="4">
        <v>780</v>
      </c>
    </row>
    <row r="159" spans="1:19" x14ac:dyDescent="0.25">
      <c r="A159" s="92" t="s">
        <v>158</v>
      </c>
      <c r="B159" s="4" t="s">
        <v>159</v>
      </c>
      <c r="C159" s="4" t="s">
        <v>160</v>
      </c>
      <c r="D159" s="4" t="s">
        <v>161</v>
      </c>
      <c r="E159" s="4"/>
      <c r="F159" s="4"/>
      <c r="G159" s="4"/>
      <c r="H159" s="4"/>
      <c r="I159" s="4"/>
      <c r="J159" s="4"/>
      <c r="K159" s="4"/>
      <c r="M159">
        <f t="shared" si="2"/>
        <v>3</v>
      </c>
      <c r="O159" s="92" t="s">
        <v>158</v>
      </c>
      <c r="P159" s="93" t="s">
        <v>162</v>
      </c>
      <c r="R159" s="94">
        <v>1</v>
      </c>
      <c r="S159" s="94">
        <v>390</v>
      </c>
    </row>
    <row r="160" spans="1:19" x14ac:dyDescent="0.25">
      <c r="A160" s="92" t="s">
        <v>177</v>
      </c>
      <c r="B160" s="4" t="s">
        <v>178</v>
      </c>
      <c r="C160" s="4" t="s">
        <v>179</v>
      </c>
      <c r="D160" s="4"/>
      <c r="E160" s="4"/>
      <c r="F160" s="4"/>
      <c r="G160" s="4"/>
      <c r="H160" s="4"/>
      <c r="I160" s="4"/>
      <c r="J160" s="4"/>
      <c r="K160" s="4"/>
      <c r="M160">
        <f t="shared" si="2"/>
        <v>2</v>
      </c>
      <c r="O160" s="92" t="s">
        <v>177</v>
      </c>
      <c r="P160" s="93" t="s">
        <v>180</v>
      </c>
      <c r="R160" s="94">
        <v>1</v>
      </c>
      <c r="S160" s="94">
        <v>380</v>
      </c>
    </row>
    <row r="161" spans="1:19" x14ac:dyDescent="0.25">
      <c r="A161" s="92" t="s">
        <v>324</v>
      </c>
      <c r="B161" s="4" t="s">
        <v>240</v>
      </c>
      <c r="C161" s="4" t="s">
        <v>241</v>
      </c>
      <c r="D161" s="4" t="s">
        <v>320</v>
      </c>
      <c r="E161" s="4" t="s">
        <v>308</v>
      </c>
      <c r="F161" s="4"/>
      <c r="G161" s="4"/>
      <c r="H161" s="4"/>
      <c r="I161" s="4"/>
      <c r="J161" s="4"/>
      <c r="K161" s="4"/>
      <c r="M161">
        <f t="shared" si="2"/>
        <v>4</v>
      </c>
      <c r="O161" s="92" t="s">
        <v>324</v>
      </c>
      <c r="P161" s="93" t="s">
        <v>325</v>
      </c>
      <c r="R161" s="94">
        <v>1</v>
      </c>
      <c r="S161" s="94">
        <v>310</v>
      </c>
    </row>
    <row r="162" spans="1:19" x14ac:dyDescent="0.25">
      <c r="A162" s="92" t="s">
        <v>448</v>
      </c>
      <c r="B162" s="4" t="s">
        <v>449</v>
      </c>
      <c r="C162" s="4" t="s">
        <v>450</v>
      </c>
      <c r="D162" s="4"/>
      <c r="E162" s="4"/>
      <c r="F162" s="4"/>
      <c r="G162" s="4"/>
      <c r="H162" s="4"/>
      <c r="I162" s="4"/>
      <c r="J162" s="4"/>
      <c r="K162" s="4"/>
      <c r="M162">
        <f t="shared" si="2"/>
        <v>2</v>
      </c>
      <c r="O162" s="92" t="s">
        <v>448</v>
      </c>
      <c r="P162" s="93" t="s">
        <v>451</v>
      </c>
      <c r="R162" s="94">
        <v>1</v>
      </c>
      <c r="S162" s="94">
        <v>480</v>
      </c>
    </row>
    <row r="163" spans="1:19" x14ac:dyDescent="0.25">
      <c r="A163" s="92" t="s">
        <v>239</v>
      </c>
      <c r="B163" s="4" t="s">
        <v>240</v>
      </c>
      <c r="C163" s="4" t="s">
        <v>237</v>
      </c>
      <c r="D163" s="4" t="s">
        <v>241</v>
      </c>
      <c r="E163" s="4" t="s">
        <v>242</v>
      </c>
      <c r="F163" s="4" t="s">
        <v>243</v>
      </c>
      <c r="G163" s="4"/>
      <c r="H163" s="4"/>
      <c r="I163" s="4"/>
      <c r="J163" s="4"/>
      <c r="K163" s="4"/>
      <c r="M163">
        <f t="shared" si="2"/>
        <v>5</v>
      </c>
      <c r="O163" s="92" t="s">
        <v>239</v>
      </c>
      <c r="P163" s="93" t="s">
        <v>244</v>
      </c>
      <c r="R163" s="94">
        <v>1</v>
      </c>
      <c r="S163" s="94">
        <v>440</v>
      </c>
    </row>
    <row r="164" spans="1:19" x14ac:dyDescent="0.25">
      <c r="A164" s="92" t="s">
        <v>258</v>
      </c>
      <c r="B164" s="4" t="s">
        <v>235</v>
      </c>
      <c r="C164" s="4" t="s">
        <v>240</v>
      </c>
      <c r="D164" s="4" t="s">
        <v>237</v>
      </c>
      <c r="E164" s="4" t="s">
        <v>252</v>
      </c>
      <c r="F164" s="4"/>
      <c r="G164" s="4"/>
      <c r="H164" s="4"/>
      <c r="I164" s="4"/>
      <c r="J164" s="4"/>
      <c r="K164" s="4"/>
      <c r="M164">
        <f t="shared" si="2"/>
        <v>4</v>
      </c>
      <c r="O164" s="92" t="s">
        <v>258</v>
      </c>
      <c r="P164" s="93" t="s">
        <v>259</v>
      </c>
      <c r="R164" s="94">
        <v>1</v>
      </c>
      <c r="S164" s="94">
        <v>320</v>
      </c>
    </row>
    <row r="165" spans="1:19" x14ac:dyDescent="0.25">
      <c r="A165" s="92" t="s">
        <v>137</v>
      </c>
      <c r="B165" s="4" t="s">
        <v>138</v>
      </c>
      <c r="C165" s="4" t="s">
        <v>139</v>
      </c>
      <c r="D165" s="4"/>
      <c r="E165" s="4"/>
      <c r="F165" s="4"/>
      <c r="G165" s="4"/>
      <c r="H165" s="4"/>
      <c r="I165" s="4"/>
      <c r="J165" s="4"/>
      <c r="K165" s="4"/>
      <c r="M165">
        <f t="shared" si="2"/>
        <v>2</v>
      </c>
      <c r="O165" s="92" t="s">
        <v>137</v>
      </c>
      <c r="P165" s="93" t="s">
        <v>140</v>
      </c>
      <c r="R165" s="94">
        <v>1</v>
      </c>
      <c r="S165" s="94">
        <v>220</v>
      </c>
    </row>
    <row r="166" spans="1:19" x14ac:dyDescent="0.25">
      <c r="A166" s="92" t="s">
        <v>299</v>
      </c>
      <c r="B166" s="4" t="s">
        <v>240</v>
      </c>
      <c r="C166" s="4" t="s">
        <v>300</v>
      </c>
      <c r="D166" s="4" t="s">
        <v>292</v>
      </c>
      <c r="E166" s="4" t="s">
        <v>237</v>
      </c>
      <c r="F166" s="4"/>
      <c r="G166" s="4"/>
      <c r="H166" s="4"/>
      <c r="I166" s="4"/>
      <c r="J166" s="4"/>
      <c r="K166" s="4"/>
      <c r="M166">
        <f t="shared" si="2"/>
        <v>4</v>
      </c>
      <c r="O166" s="92" t="s">
        <v>299</v>
      </c>
      <c r="P166" s="93" t="s">
        <v>301</v>
      </c>
      <c r="R166" s="94">
        <v>1</v>
      </c>
      <c r="S166" s="94">
        <v>260</v>
      </c>
    </row>
    <row r="167" spans="1:19" x14ac:dyDescent="0.25">
      <c r="A167" s="92" t="s">
        <v>350</v>
      </c>
      <c r="B167" s="4" t="s">
        <v>351</v>
      </c>
      <c r="C167" s="4" t="s">
        <v>352</v>
      </c>
      <c r="D167" s="4"/>
      <c r="E167" s="4"/>
      <c r="F167" s="4"/>
      <c r="G167" s="4"/>
      <c r="H167" s="4"/>
      <c r="I167" s="4"/>
      <c r="J167" s="4"/>
      <c r="K167" s="4"/>
      <c r="M167">
        <f t="shared" si="2"/>
        <v>2</v>
      </c>
      <c r="O167" s="92" t="s">
        <v>350</v>
      </c>
      <c r="P167" s="93" t="s">
        <v>353</v>
      </c>
      <c r="R167" s="94">
        <v>1</v>
      </c>
      <c r="S167" s="94">
        <v>290</v>
      </c>
    </row>
    <row r="168" spans="1:19" x14ac:dyDescent="0.25">
      <c r="A168" s="92" t="s">
        <v>597</v>
      </c>
      <c r="B168" s="4" t="s">
        <v>598</v>
      </c>
      <c r="C168" s="4" t="s">
        <v>599</v>
      </c>
      <c r="D168" s="4"/>
      <c r="E168" s="4"/>
      <c r="F168" s="4"/>
      <c r="G168" s="4"/>
      <c r="H168" s="4"/>
      <c r="I168" s="4"/>
      <c r="J168" s="4"/>
      <c r="K168" s="4"/>
      <c r="M168">
        <f t="shared" si="2"/>
        <v>2</v>
      </c>
      <c r="O168" s="92" t="s">
        <v>597</v>
      </c>
      <c r="P168" s="93" t="s">
        <v>600</v>
      </c>
      <c r="R168" s="94">
        <v>1</v>
      </c>
      <c r="S168" s="94">
        <v>210</v>
      </c>
    </row>
    <row r="169" spans="1:19" x14ac:dyDescent="0.25">
      <c r="A169" s="92" t="s">
        <v>345</v>
      </c>
      <c r="B169" s="4" t="s">
        <v>346</v>
      </c>
      <c r="C169" s="4" t="s">
        <v>347</v>
      </c>
      <c r="D169" s="4"/>
      <c r="E169" s="4"/>
      <c r="F169" s="4"/>
      <c r="G169" s="4"/>
      <c r="H169" s="4"/>
      <c r="I169" s="4"/>
      <c r="J169" s="4"/>
      <c r="K169" s="4"/>
      <c r="M169">
        <f t="shared" si="2"/>
        <v>2</v>
      </c>
      <c r="O169" s="92" t="s">
        <v>345</v>
      </c>
      <c r="P169" s="93" t="s">
        <v>348</v>
      </c>
      <c r="R169" s="94">
        <v>1</v>
      </c>
      <c r="S169" s="94">
        <v>410</v>
      </c>
    </row>
    <row r="170" spans="1:19" x14ac:dyDescent="0.25">
      <c r="A170" s="92" t="s">
        <v>112</v>
      </c>
      <c r="B170" s="4" t="s">
        <v>113</v>
      </c>
      <c r="C170" s="4" t="s">
        <v>114</v>
      </c>
      <c r="D170" s="4" t="s">
        <v>115</v>
      </c>
      <c r="E170" s="4"/>
      <c r="F170" s="4"/>
      <c r="G170" s="4"/>
      <c r="H170" s="4"/>
      <c r="I170" s="4"/>
      <c r="J170" s="4"/>
      <c r="K170" s="4"/>
      <c r="M170">
        <f t="shared" si="2"/>
        <v>3</v>
      </c>
      <c r="O170" s="92" t="s">
        <v>112</v>
      </c>
      <c r="P170" s="93" t="s">
        <v>116</v>
      </c>
      <c r="R170" s="94">
        <v>1</v>
      </c>
      <c r="S170" s="94">
        <v>270</v>
      </c>
    </row>
    <row r="171" spans="1:19" x14ac:dyDescent="0.25">
      <c r="A171" s="92" t="s">
        <v>336</v>
      </c>
      <c r="B171" s="4" t="s">
        <v>337</v>
      </c>
      <c r="C171" s="4" t="s">
        <v>338</v>
      </c>
      <c r="D171" s="4" t="s">
        <v>339</v>
      </c>
      <c r="E171" s="4"/>
      <c r="F171" s="4"/>
      <c r="G171" s="4"/>
      <c r="H171" s="4"/>
      <c r="I171" s="4"/>
      <c r="J171" s="4"/>
      <c r="K171" s="4"/>
      <c r="M171">
        <f t="shared" si="2"/>
        <v>3</v>
      </c>
      <c r="O171" s="92" t="s">
        <v>336</v>
      </c>
      <c r="P171" s="93" t="s">
        <v>340</v>
      </c>
      <c r="R171" s="94">
        <v>1</v>
      </c>
      <c r="S171" s="94">
        <v>380</v>
      </c>
    </row>
    <row r="172" spans="1:19" x14ac:dyDescent="0.25">
      <c r="A172" s="92" t="s">
        <v>341</v>
      </c>
      <c r="B172" s="4" t="s">
        <v>342</v>
      </c>
      <c r="C172" s="4" t="s">
        <v>343</v>
      </c>
      <c r="D172" s="4"/>
      <c r="E172" s="4"/>
      <c r="F172" s="4"/>
      <c r="G172" s="4"/>
      <c r="H172" s="4"/>
      <c r="I172" s="4"/>
      <c r="J172" s="4"/>
      <c r="K172" s="4"/>
      <c r="M172">
        <f t="shared" si="2"/>
        <v>2</v>
      </c>
      <c r="O172" s="92" t="s">
        <v>341</v>
      </c>
      <c r="P172" s="93" t="s">
        <v>344</v>
      </c>
      <c r="R172" s="94">
        <v>1</v>
      </c>
      <c r="S172" s="94">
        <v>350</v>
      </c>
    </row>
    <row r="173" spans="1:19" x14ac:dyDescent="0.25">
      <c r="A173" s="92" t="s">
        <v>355</v>
      </c>
      <c r="B173" s="4" t="s">
        <v>356</v>
      </c>
      <c r="C173" s="4" t="s">
        <v>357</v>
      </c>
      <c r="D173" s="4"/>
      <c r="E173" s="4"/>
      <c r="F173" s="4"/>
      <c r="G173" s="4"/>
      <c r="H173" s="4"/>
      <c r="I173" s="4"/>
      <c r="J173" s="4"/>
      <c r="K173" s="4"/>
      <c r="M173">
        <f t="shared" si="2"/>
        <v>2</v>
      </c>
      <c r="O173" s="92" t="s">
        <v>355</v>
      </c>
      <c r="P173" s="93" t="s">
        <v>358</v>
      </c>
      <c r="R173" s="94">
        <v>1</v>
      </c>
      <c r="S173" s="94">
        <v>250</v>
      </c>
    </row>
    <row r="174" spans="1:19" x14ac:dyDescent="0.25">
      <c r="A174" s="92" t="s">
        <v>260</v>
      </c>
      <c r="B174" s="4" t="s">
        <v>240</v>
      </c>
      <c r="C174" s="4" t="s">
        <v>237</v>
      </c>
      <c r="D174" s="4" t="s">
        <v>241</v>
      </c>
      <c r="E174" s="4" t="s">
        <v>261</v>
      </c>
      <c r="F174" s="4" t="s">
        <v>262</v>
      </c>
      <c r="G174" s="4"/>
      <c r="H174" s="4"/>
      <c r="I174" s="4"/>
      <c r="J174" s="4"/>
      <c r="K174" s="4"/>
      <c r="M174">
        <f t="shared" si="2"/>
        <v>5</v>
      </c>
      <c r="O174" s="92" t="s">
        <v>260</v>
      </c>
      <c r="P174" s="93" t="s">
        <v>263</v>
      </c>
      <c r="R174" s="94">
        <v>1</v>
      </c>
      <c r="S174" s="94">
        <v>340</v>
      </c>
    </row>
    <row r="175" spans="1:19" x14ac:dyDescent="0.25">
      <c r="A175" s="92" t="s">
        <v>424</v>
      </c>
      <c r="B175" s="4" t="s">
        <v>425</v>
      </c>
      <c r="C175" s="4" t="s">
        <v>426</v>
      </c>
      <c r="D175" s="4" t="s">
        <v>427</v>
      </c>
      <c r="E175" s="4"/>
      <c r="F175" s="4"/>
      <c r="G175" s="4"/>
      <c r="H175" s="4"/>
      <c r="I175" s="4"/>
      <c r="J175" s="4"/>
      <c r="K175" s="4"/>
      <c r="M175">
        <f t="shared" si="2"/>
        <v>3</v>
      </c>
      <c r="O175" s="92" t="s">
        <v>424</v>
      </c>
      <c r="P175" s="93" t="s">
        <v>428</v>
      </c>
      <c r="R175" s="94">
        <v>1</v>
      </c>
      <c r="S175" s="94">
        <v>370</v>
      </c>
    </row>
    <row r="176" spans="1:19" x14ac:dyDescent="0.25">
      <c r="A176" s="92" t="s">
        <v>196</v>
      </c>
      <c r="B176" s="4" t="s">
        <v>197</v>
      </c>
      <c r="C176" s="4" t="s">
        <v>198</v>
      </c>
      <c r="D176" s="4" t="s">
        <v>199</v>
      </c>
      <c r="E176" s="4" t="s">
        <v>200</v>
      </c>
      <c r="F176" s="4"/>
      <c r="G176" s="4"/>
      <c r="H176" s="4"/>
      <c r="I176" s="4"/>
      <c r="J176" s="4"/>
      <c r="K176" s="4"/>
      <c r="M176">
        <f t="shared" si="2"/>
        <v>4</v>
      </c>
      <c r="O176" s="92" t="s">
        <v>196</v>
      </c>
      <c r="P176" s="93" t="s">
        <v>201</v>
      </c>
      <c r="R176" s="94">
        <v>1</v>
      </c>
      <c r="S176" s="94">
        <v>540</v>
      </c>
    </row>
    <row r="177" spans="1:19" x14ac:dyDescent="0.25">
      <c r="A177" s="92" t="s">
        <v>92</v>
      </c>
      <c r="B177" s="4" t="s">
        <v>93</v>
      </c>
      <c r="C177" s="4" t="s">
        <v>94</v>
      </c>
      <c r="D177" s="4" t="s">
        <v>95</v>
      </c>
      <c r="E177" s="4"/>
      <c r="F177" s="4"/>
      <c r="G177" s="4"/>
      <c r="H177" s="4"/>
      <c r="I177" s="4"/>
      <c r="J177" s="4"/>
      <c r="K177" s="4"/>
      <c r="M177">
        <f t="shared" si="2"/>
        <v>3</v>
      </c>
      <c r="O177" s="92" t="s">
        <v>92</v>
      </c>
      <c r="P177" s="93" t="s">
        <v>96</v>
      </c>
      <c r="R177" s="94">
        <v>1</v>
      </c>
      <c r="S177" s="94">
        <v>330</v>
      </c>
    </row>
    <row r="178" spans="1:19" x14ac:dyDescent="0.25">
      <c r="A178" s="92" t="s">
        <v>529</v>
      </c>
      <c r="B178" s="4" t="s">
        <v>530</v>
      </c>
      <c r="C178" s="4" t="s">
        <v>531</v>
      </c>
      <c r="D178" s="4" t="s">
        <v>516</v>
      </c>
      <c r="E178" s="4"/>
      <c r="F178" s="4"/>
      <c r="G178" s="4"/>
      <c r="H178" s="4"/>
      <c r="I178" s="4"/>
      <c r="J178" s="4"/>
      <c r="K178" s="4"/>
      <c r="M178">
        <f t="shared" si="2"/>
        <v>3</v>
      </c>
      <c r="O178" s="92" t="s">
        <v>529</v>
      </c>
      <c r="P178" s="93" t="s">
        <v>532</v>
      </c>
      <c r="R178" s="94">
        <v>1</v>
      </c>
      <c r="S178" s="94">
        <v>430</v>
      </c>
    </row>
    <row r="179" spans="1:19" x14ac:dyDescent="0.25">
      <c r="A179" s="92" t="s">
        <v>130</v>
      </c>
      <c r="B179" s="4" t="s">
        <v>127</v>
      </c>
      <c r="C179" s="4" t="s">
        <v>131</v>
      </c>
      <c r="D179" s="4" t="s">
        <v>132</v>
      </c>
      <c r="E179" s="4"/>
      <c r="F179" s="4"/>
      <c r="G179" s="4"/>
      <c r="H179" s="4"/>
      <c r="I179" s="4"/>
      <c r="J179" s="4"/>
      <c r="K179" s="4"/>
      <c r="M179">
        <f t="shared" si="2"/>
        <v>3</v>
      </c>
      <c r="O179" s="92" t="s">
        <v>130</v>
      </c>
      <c r="P179" s="93" t="s">
        <v>134</v>
      </c>
      <c r="R179" s="94">
        <v>1</v>
      </c>
      <c r="S179" s="94">
        <v>210</v>
      </c>
    </row>
    <row r="180" spans="1:19" x14ac:dyDescent="0.25">
      <c r="A180" s="92" t="s">
        <v>493</v>
      </c>
      <c r="B180" s="4" t="s">
        <v>494</v>
      </c>
      <c r="C180" s="4" t="s">
        <v>495</v>
      </c>
      <c r="D180" s="4" t="s">
        <v>496</v>
      </c>
      <c r="E180" s="4"/>
      <c r="F180" s="4"/>
      <c r="G180" s="4"/>
      <c r="H180" s="4"/>
      <c r="I180" s="4"/>
      <c r="J180" s="4"/>
      <c r="K180" s="4"/>
      <c r="M180">
        <f t="shared" si="2"/>
        <v>3</v>
      </c>
      <c r="O180" s="92" t="s">
        <v>493</v>
      </c>
      <c r="P180" s="93" t="s">
        <v>497</v>
      </c>
      <c r="R180" s="94">
        <v>1</v>
      </c>
      <c r="S180" s="94">
        <v>300</v>
      </c>
    </row>
    <row r="181" spans="1:19" x14ac:dyDescent="0.25">
      <c r="A181" s="92" t="s">
        <v>510</v>
      </c>
      <c r="B181" s="4" t="s">
        <v>511</v>
      </c>
      <c r="C181" s="4" t="s">
        <v>512</v>
      </c>
      <c r="D181" s="4" t="s">
        <v>513</v>
      </c>
      <c r="E181" s="4"/>
      <c r="F181" s="4"/>
      <c r="G181" s="4"/>
      <c r="H181" s="4"/>
      <c r="I181" s="4"/>
      <c r="J181" s="4"/>
      <c r="K181" s="4"/>
      <c r="M181">
        <f t="shared" si="2"/>
        <v>3</v>
      </c>
      <c r="O181" s="92" t="s">
        <v>510</v>
      </c>
      <c r="P181" s="93" t="s">
        <v>514</v>
      </c>
      <c r="R181" s="94">
        <v>1</v>
      </c>
      <c r="S181" s="94">
        <v>410</v>
      </c>
    </row>
    <row r="182" spans="1:19" x14ac:dyDescent="0.25">
      <c r="A182" s="92" t="s">
        <v>128</v>
      </c>
      <c r="B182" s="4" t="s">
        <v>135</v>
      </c>
      <c r="C182" s="4" t="s">
        <v>136</v>
      </c>
      <c r="D182" s="4"/>
      <c r="E182" s="4"/>
      <c r="F182" s="4"/>
      <c r="G182" s="4"/>
      <c r="H182" s="4"/>
      <c r="I182" s="4"/>
      <c r="J182" s="4"/>
      <c r="K182" s="4"/>
      <c r="M182">
        <f t="shared" si="2"/>
        <v>2</v>
      </c>
      <c r="O182" s="92" t="s">
        <v>128</v>
      </c>
      <c r="P182" s="93" t="s">
        <v>129</v>
      </c>
      <c r="R182" s="94">
        <v>1</v>
      </c>
      <c r="S182" s="94">
        <v>210</v>
      </c>
    </row>
    <row r="183" spans="1:19" x14ac:dyDescent="0.25">
      <c r="A183" s="92" t="s">
        <v>397</v>
      </c>
      <c r="B183" s="4" t="s">
        <v>390</v>
      </c>
      <c r="C183" s="4" t="s">
        <v>398</v>
      </c>
      <c r="D183" s="4" t="s">
        <v>399</v>
      </c>
      <c r="E183" s="4" t="s">
        <v>400</v>
      </c>
      <c r="F183" s="4"/>
      <c r="G183" s="4"/>
      <c r="H183" s="4"/>
      <c r="I183" s="4"/>
      <c r="J183" s="4"/>
      <c r="K183" s="4"/>
      <c r="M183">
        <f t="shared" si="2"/>
        <v>4</v>
      </c>
      <c r="O183" s="92" t="s">
        <v>397</v>
      </c>
      <c r="P183" s="93" t="s">
        <v>401</v>
      </c>
      <c r="R183" s="94">
        <v>1</v>
      </c>
      <c r="S183" s="94">
        <v>450</v>
      </c>
    </row>
    <row r="184" spans="1:19" x14ac:dyDescent="0.25">
      <c r="A184" s="92" t="s">
        <v>638</v>
      </c>
      <c r="B184" s="4" t="s">
        <v>639</v>
      </c>
      <c r="C184" s="4" t="s">
        <v>640</v>
      </c>
      <c r="D184" s="4" t="s">
        <v>641</v>
      </c>
      <c r="E184" s="4" t="s">
        <v>642</v>
      </c>
      <c r="F184" s="4"/>
      <c r="G184" s="4"/>
      <c r="H184" s="4"/>
      <c r="I184" s="4"/>
      <c r="J184" s="4"/>
      <c r="K184" s="4"/>
      <c r="M184">
        <f t="shared" si="2"/>
        <v>4</v>
      </c>
      <c r="O184" s="92" t="s">
        <v>638</v>
      </c>
      <c r="P184" s="93" t="s">
        <v>643</v>
      </c>
      <c r="R184" s="94">
        <v>1</v>
      </c>
      <c r="S184" s="94">
        <v>480</v>
      </c>
    </row>
    <row r="185" spans="1:19" x14ac:dyDescent="0.25">
      <c r="A185" s="92" t="s">
        <v>117</v>
      </c>
      <c r="B185" s="4" t="s">
        <v>118</v>
      </c>
      <c r="C185" s="4" t="s">
        <v>119</v>
      </c>
      <c r="D185" s="4" t="s">
        <v>120</v>
      </c>
      <c r="E185" s="4"/>
      <c r="F185" s="4"/>
      <c r="G185" s="4"/>
      <c r="H185" s="4"/>
      <c r="I185" s="4"/>
      <c r="J185" s="4"/>
      <c r="K185" s="4"/>
      <c r="M185">
        <f t="shared" si="2"/>
        <v>3</v>
      </c>
      <c r="O185" s="92" t="s">
        <v>117</v>
      </c>
      <c r="P185" s="93" t="s">
        <v>121</v>
      </c>
      <c r="R185" s="94">
        <v>1</v>
      </c>
      <c r="S185" s="94">
        <v>270</v>
      </c>
    </row>
    <row r="186" spans="1:19" x14ac:dyDescent="0.25">
      <c r="A186" s="95" t="s">
        <v>460</v>
      </c>
      <c r="B186" s="4" t="s">
        <v>461</v>
      </c>
      <c r="C186" s="4" t="s">
        <v>462</v>
      </c>
      <c r="D186" s="4"/>
      <c r="E186" s="4"/>
      <c r="F186" s="4"/>
      <c r="G186" s="4"/>
      <c r="H186" s="4"/>
      <c r="I186" s="4"/>
      <c r="J186" s="4"/>
      <c r="K186" s="4"/>
      <c r="M186">
        <f t="shared" si="2"/>
        <v>2</v>
      </c>
      <c r="O186" s="95" t="s">
        <v>460</v>
      </c>
      <c r="P186" t="s">
        <v>463</v>
      </c>
      <c r="Q186" s="73"/>
      <c r="R186" s="4">
        <v>2</v>
      </c>
      <c r="S186" s="4">
        <v>560</v>
      </c>
    </row>
    <row r="187" spans="1:19" x14ac:dyDescent="0.25">
      <c r="A187" s="95" t="s">
        <v>464</v>
      </c>
      <c r="B187" s="4" t="s">
        <v>465</v>
      </c>
      <c r="C187" s="4" t="s">
        <v>466</v>
      </c>
      <c r="D187" s="4"/>
      <c r="E187" s="4"/>
      <c r="F187" s="4"/>
      <c r="G187" s="4"/>
      <c r="H187" s="4"/>
      <c r="I187" s="4"/>
      <c r="J187" s="4"/>
      <c r="K187" s="4"/>
      <c r="M187">
        <f t="shared" si="2"/>
        <v>2</v>
      </c>
      <c r="O187" s="95" t="s">
        <v>464</v>
      </c>
      <c r="P187" t="s">
        <v>467</v>
      </c>
      <c r="Q187" s="73"/>
      <c r="R187" s="4">
        <v>2</v>
      </c>
      <c r="S187" s="4">
        <v>540</v>
      </c>
    </row>
    <row r="188" spans="1:19" x14ac:dyDescent="0.25">
      <c r="A188" s="95" t="s">
        <v>468</v>
      </c>
      <c r="B188" s="4" t="s">
        <v>469</v>
      </c>
      <c r="C188" s="4" t="s">
        <v>470</v>
      </c>
      <c r="D188" s="4"/>
      <c r="E188" s="4"/>
      <c r="F188" s="4"/>
      <c r="G188" s="4"/>
      <c r="H188" s="4"/>
      <c r="I188" s="4"/>
      <c r="J188" s="4"/>
      <c r="K188" s="4"/>
      <c r="M188">
        <f t="shared" si="2"/>
        <v>2</v>
      </c>
      <c r="O188" s="95" t="s">
        <v>468</v>
      </c>
      <c r="P188" t="s">
        <v>471</v>
      </c>
      <c r="Q188" s="73"/>
      <c r="R188" s="4">
        <v>2</v>
      </c>
      <c r="S188" s="4">
        <v>500</v>
      </c>
    </row>
    <row r="189" spans="1:19" x14ac:dyDescent="0.25">
      <c r="A189" s="95" t="s">
        <v>319</v>
      </c>
      <c r="B189" s="4" t="s">
        <v>241</v>
      </c>
      <c r="C189" s="4" t="s">
        <v>246</v>
      </c>
      <c r="D189" s="4" t="s">
        <v>320</v>
      </c>
      <c r="E189" s="4" t="s">
        <v>321</v>
      </c>
      <c r="F189" s="4" t="s">
        <v>322</v>
      </c>
      <c r="G189" s="4"/>
      <c r="H189" s="4"/>
      <c r="I189" s="4"/>
      <c r="J189" s="4"/>
      <c r="K189" s="4"/>
      <c r="M189">
        <f t="shared" si="2"/>
        <v>5</v>
      </c>
      <c r="O189" s="95" t="s">
        <v>319</v>
      </c>
      <c r="P189" t="s">
        <v>323</v>
      </c>
      <c r="Q189" s="73"/>
      <c r="R189" s="4">
        <v>2</v>
      </c>
      <c r="S189" s="4">
        <v>390</v>
      </c>
    </row>
    <row r="190" spans="1:19" x14ac:dyDescent="0.25">
      <c r="A190" s="95" t="s">
        <v>163</v>
      </c>
      <c r="B190" s="4" t="s">
        <v>164</v>
      </c>
      <c r="C190" s="4" t="s">
        <v>165</v>
      </c>
      <c r="D190" s="4"/>
      <c r="E190" s="4"/>
      <c r="F190" s="4"/>
      <c r="G190" s="4"/>
      <c r="H190" s="4"/>
      <c r="I190" s="4"/>
      <c r="J190" s="4"/>
      <c r="K190" s="4"/>
      <c r="M190">
        <f t="shared" si="2"/>
        <v>2</v>
      </c>
      <c r="O190" s="95" t="s">
        <v>163</v>
      </c>
      <c r="P190" t="s">
        <v>166</v>
      </c>
      <c r="Q190" s="73"/>
      <c r="R190" s="4">
        <v>2</v>
      </c>
      <c r="S190" s="4">
        <v>450</v>
      </c>
    </row>
    <row r="191" spans="1:19" x14ac:dyDescent="0.25">
      <c r="A191" s="95" t="s">
        <v>185</v>
      </c>
      <c r="B191" s="4" t="s">
        <v>186</v>
      </c>
      <c r="C191" s="4" t="s">
        <v>187</v>
      </c>
      <c r="D191" s="4"/>
      <c r="E191" s="4"/>
      <c r="F191" s="4"/>
      <c r="G191" s="4"/>
      <c r="H191" s="4"/>
      <c r="I191" s="4"/>
      <c r="J191" s="4"/>
      <c r="K191" s="4"/>
      <c r="M191">
        <f t="shared" si="2"/>
        <v>2</v>
      </c>
      <c r="O191" s="95" t="s">
        <v>185</v>
      </c>
      <c r="P191" t="s">
        <v>188</v>
      </c>
      <c r="Q191" s="73"/>
      <c r="R191" s="4">
        <v>2</v>
      </c>
      <c r="S191" s="4">
        <v>440</v>
      </c>
    </row>
    <row r="192" spans="1:19" x14ac:dyDescent="0.25">
      <c r="A192" s="95" t="s">
        <v>567</v>
      </c>
      <c r="B192" s="4" t="s">
        <v>568</v>
      </c>
      <c r="C192" s="4" t="s">
        <v>569</v>
      </c>
      <c r="D192" s="4" t="s">
        <v>570</v>
      </c>
      <c r="E192" s="4" t="s">
        <v>562</v>
      </c>
      <c r="F192" s="4"/>
      <c r="G192" s="4"/>
      <c r="H192" s="4"/>
      <c r="I192" s="4"/>
      <c r="J192" s="4"/>
      <c r="K192" s="4"/>
      <c r="M192">
        <f t="shared" si="2"/>
        <v>4</v>
      </c>
      <c r="O192" s="95" t="s">
        <v>567</v>
      </c>
      <c r="P192" t="s">
        <v>571</v>
      </c>
      <c r="Q192" s="73"/>
      <c r="R192" s="4">
        <v>2</v>
      </c>
      <c r="S192" s="4">
        <v>560</v>
      </c>
    </row>
    <row r="193" spans="1:19" x14ac:dyDescent="0.25">
      <c r="A193" s="95" t="s">
        <v>452</v>
      </c>
      <c r="B193" s="4" t="s">
        <v>453</v>
      </c>
      <c r="C193" s="4" t="s">
        <v>454</v>
      </c>
      <c r="D193" s="4" t="s">
        <v>455</v>
      </c>
      <c r="E193" s="4"/>
      <c r="F193" s="4"/>
      <c r="G193" s="4"/>
      <c r="H193" s="4"/>
      <c r="I193" s="4"/>
      <c r="J193" s="4"/>
      <c r="K193" s="4"/>
      <c r="M193">
        <f t="shared" si="2"/>
        <v>3</v>
      </c>
      <c r="O193" s="95" t="s">
        <v>452</v>
      </c>
      <c r="P193" t="s">
        <v>456</v>
      </c>
      <c r="Q193" s="73"/>
      <c r="R193" s="4">
        <v>2</v>
      </c>
      <c r="S193" s="4">
        <v>620</v>
      </c>
    </row>
    <row r="194" spans="1:19" x14ac:dyDescent="0.25">
      <c r="A194" s="95" t="s">
        <v>472</v>
      </c>
      <c r="B194" s="4" t="s">
        <v>473</v>
      </c>
      <c r="C194" s="4" t="s">
        <v>474</v>
      </c>
      <c r="D194" s="4"/>
      <c r="E194" s="4"/>
      <c r="F194" s="4"/>
      <c r="G194" s="4"/>
      <c r="H194" s="4"/>
      <c r="I194" s="4"/>
      <c r="J194" s="4"/>
      <c r="K194" s="4"/>
      <c r="M194">
        <f t="shared" si="2"/>
        <v>2</v>
      </c>
      <c r="O194" s="95" t="s">
        <v>472</v>
      </c>
      <c r="P194" t="s">
        <v>475</v>
      </c>
      <c r="Q194" s="73"/>
      <c r="R194" s="4">
        <v>2</v>
      </c>
      <c r="S194" s="4">
        <v>500</v>
      </c>
    </row>
    <row r="195" spans="1:19" x14ac:dyDescent="0.25">
      <c r="A195" s="95" t="s">
        <v>141</v>
      </c>
      <c r="B195" s="4" t="s">
        <v>142</v>
      </c>
      <c r="C195" s="4" t="s">
        <v>143</v>
      </c>
      <c r="D195" s="4" t="s">
        <v>144</v>
      </c>
      <c r="E195" s="4" t="s">
        <v>145</v>
      </c>
      <c r="F195" s="4" t="s">
        <v>146</v>
      </c>
      <c r="G195" s="4" t="s">
        <v>147</v>
      </c>
      <c r="H195" s="4"/>
      <c r="I195" s="4"/>
      <c r="J195" s="4"/>
      <c r="K195" s="4"/>
      <c r="M195">
        <f t="shared" ref="M195:M258" si="3">10-COUNTBLANK(B195:K195)</f>
        <v>6</v>
      </c>
      <c r="O195" s="95" t="s">
        <v>141</v>
      </c>
      <c r="P195" t="s">
        <v>148</v>
      </c>
      <c r="Q195" s="73"/>
      <c r="R195" s="4">
        <v>2</v>
      </c>
      <c r="S195" s="4">
        <v>920</v>
      </c>
    </row>
    <row r="196" spans="1:19" x14ac:dyDescent="0.25">
      <c r="A196" s="95" t="s">
        <v>167</v>
      </c>
      <c r="B196" s="4" t="s">
        <v>168</v>
      </c>
      <c r="C196" s="4" t="s">
        <v>169</v>
      </c>
      <c r="D196" s="4"/>
      <c r="E196" s="4"/>
      <c r="F196" s="4"/>
      <c r="G196" s="4"/>
      <c r="H196" s="4"/>
      <c r="I196" s="4"/>
      <c r="J196" s="4"/>
      <c r="K196" s="4"/>
      <c r="M196">
        <f t="shared" si="3"/>
        <v>2</v>
      </c>
      <c r="O196" s="95" t="s">
        <v>167</v>
      </c>
      <c r="P196" t="s">
        <v>170</v>
      </c>
      <c r="Q196" s="73"/>
      <c r="R196" s="4">
        <v>2</v>
      </c>
      <c r="S196" s="4">
        <v>350</v>
      </c>
    </row>
    <row r="197" spans="1:19" x14ac:dyDescent="0.25">
      <c r="A197" s="95" t="s">
        <v>307</v>
      </c>
      <c r="B197" s="4" t="s">
        <v>246</v>
      </c>
      <c r="C197" s="4" t="s">
        <v>308</v>
      </c>
      <c r="D197" s="4" t="s">
        <v>309</v>
      </c>
      <c r="E197" s="4" t="s">
        <v>310</v>
      </c>
      <c r="F197" s="4" t="s">
        <v>311</v>
      </c>
      <c r="G197" s="4" t="s">
        <v>312</v>
      </c>
      <c r="H197" s="4"/>
      <c r="I197" s="4"/>
      <c r="J197" s="4"/>
      <c r="K197" s="4"/>
      <c r="M197">
        <f t="shared" si="3"/>
        <v>6</v>
      </c>
      <c r="O197" s="95" t="s">
        <v>307</v>
      </c>
      <c r="P197" t="s">
        <v>313</v>
      </c>
      <c r="Q197" s="73"/>
      <c r="R197" s="4">
        <v>2</v>
      </c>
      <c r="S197" s="4">
        <v>550</v>
      </c>
    </row>
    <row r="198" spans="1:19" x14ac:dyDescent="0.25">
      <c r="A198" s="95" t="s">
        <v>181</v>
      </c>
      <c r="B198" s="4" t="s">
        <v>182</v>
      </c>
      <c r="C198" s="4" t="s">
        <v>183</v>
      </c>
      <c r="D198" s="4"/>
      <c r="E198" s="4"/>
      <c r="F198" s="4"/>
      <c r="G198" s="4"/>
      <c r="H198" s="4"/>
      <c r="I198" s="4"/>
      <c r="J198" s="4"/>
      <c r="K198" s="4"/>
      <c r="M198">
        <f t="shared" si="3"/>
        <v>2</v>
      </c>
      <c r="O198" s="95" t="s">
        <v>181</v>
      </c>
      <c r="P198" t="s">
        <v>184</v>
      </c>
      <c r="Q198" s="73"/>
      <c r="R198" s="4">
        <v>2</v>
      </c>
      <c r="S198" s="4">
        <v>420</v>
      </c>
    </row>
    <row r="199" spans="1:19" x14ac:dyDescent="0.25">
      <c r="A199" s="95" t="s">
        <v>374</v>
      </c>
      <c r="B199" s="4" t="s">
        <v>375</v>
      </c>
      <c r="C199" s="4" t="s">
        <v>376</v>
      </c>
      <c r="D199" s="4" t="s">
        <v>377</v>
      </c>
      <c r="E199" s="4" t="s">
        <v>349</v>
      </c>
      <c r="F199" s="4"/>
      <c r="G199" s="4"/>
      <c r="H199" s="4"/>
      <c r="I199" s="4"/>
      <c r="J199" s="4"/>
      <c r="K199" s="4"/>
      <c r="M199">
        <f t="shared" si="3"/>
        <v>4</v>
      </c>
      <c r="O199" s="95" t="s">
        <v>374</v>
      </c>
      <c r="P199" t="s">
        <v>378</v>
      </c>
      <c r="Q199" s="73"/>
      <c r="R199" s="4">
        <v>2</v>
      </c>
      <c r="S199" s="4">
        <v>500</v>
      </c>
    </row>
    <row r="200" spans="1:19" x14ac:dyDescent="0.25">
      <c r="A200" s="95" t="s">
        <v>635</v>
      </c>
      <c r="B200" s="4" t="s">
        <v>627</v>
      </c>
      <c r="C200" s="4" t="s">
        <v>628</v>
      </c>
      <c r="D200" s="4" t="s">
        <v>629</v>
      </c>
      <c r="E200" s="4" t="s">
        <v>636</v>
      </c>
      <c r="F200" s="4"/>
      <c r="G200" s="4"/>
      <c r="H200" s="4"/>
      <c r="I200" s="4"/>
      <c r="J200" s="4"/>
      <c r="K200" s="4"/>
      <c r="M200">
        <f t="shared" si="3"/>
        <v>4</v>
      </c>
      <c r="O200" s="95" t="s">
        <v>635</v>
      </c>
      <c r="P200" t="s">
        <v>637</v>
      </c>
      <c r="Q200" s="73"/>
      <c r="R200" s="4">
        <v>2</v>
      </c>
      <c r="S200" s="4">
        <v>390</v>
      </c>
    </row>
    <row r="201" spans="1:19" x14ac:dyDescent="0.25">
      <c r="A201" s="95" t="s">
        <v>481</v>
      </c>
      <c r="B201" s="4" t="s">
        <v>126</v>
      </c>
      <c r="C201" s="4" t="s">
        <v>482</v>
      </c>
      <c r="D201" s="4" t="s">
        <v>483</v>
      </c>
      <c r="E201" s="4" t="s">
        <v>484</v>
      </c>
      <c r="F201" s="4"/>
      <c r="G201" s="4"/>
      <c r="H201" s="4"/>
      <c r="I201" s="4"/>
      <c r="J201" s="4"/>
      <c r="K201" s="4"/>
      <c r="M201">
        <f t="shared" si="3"/>
        <v>4</v>
      </c>
      <c r="O201" s="95" t="s">
        <v>481</v>
      </c>
      <c r="P201" t="s">
        <v>485</v>
      </c>
      <c r="Q201" s="73"/>
      <c r="R201" s="4">
        <v>2</v>
      </c>
      <c r="S201" s="4">
        <v>510</v>
      </c>
    </row>
    <row r="202" spans="1:19" x14ac:dyDescent="0.25">
      <c r="A202" s="95" t="s">
        <v>270</v>
      </c>
      <c r="B202" s="4" t="s">
        <v>237</v>
      </c>
      <c r="C202" s="4" t="s">
        <v>262</v>
      </c>
      <c r="D202" s="4" t="s">
        <v>246</v>
      </c>
      <c r="E202" s="4" t="s">
        <v>271</v>
      </c>
      <c r="F202" s="4" t="s">
        <v>272</v>
      </c>
      <c r="G202" s="4" t="s">
        <v>273</v>
      </c>
      <c r="H202" s="4" t="s">
        <v>274</v>
      </c>
      <c r="I202" s="4"/>
      <c r="J202" s="4"/>
      <c r="K202" s="4"/>
      <c r="M202">
        <f t="shared" si="3"/>
        <v>7</v>
      </c>
      <c r="O202" s="95" t="s">
        <v>270</v>
      </c>
      <c r="P202" t="s">
        <v>275</v>
      </c>
      <c r="Q202" s="73"/>
      <c r="R202" s="4">
        <v>2</v>
      </c>
      <c r="S202" s="4">
        <v>490</v>
      </c>
    </row>
    <row r="203" spans="1:19" x14ac:dyDescent="0.25">
      <c r="A203" s="95" t="s">
        <v>588</v>
      </c>
      <c r="B203" s="4" t="s">
        <v>589</v>
      </c>
      <c r="C203" s="4" t="s">
        <v>590</v>
      </c>
      <c r="D203" s="4" t="s">
        <v>591</v>
      </c>
      <c r="E203" s="4"/>
      <c r="F203" s="4"/>
      <c r="G203" s="4"/>
      <c r="H203" s="4"/>
      <c r="I203" s="4"/>
      <c r="J203" s="4"/>
      <c r="K203" s="4"/>
      <c r="M203">
        <f t="shared" si="3"/>
        <v>3</v>
      </c>
      <c r="O203" s="95" t="s">
        <v>588</v>
      </c>
      <c r="P203" t="s">
        <v>592</v>
      </c>
      <c r="Q203" s="73"/>
      <c r="R203" s="4">
        <v>2</v>
      </c>
      <c r="S203" s="4">
        <v>390</v>
      </c>
    </row>
    <row r="204" spans="1:19" x14ac:dyDescent="0.25">
      <c r="A204" s="95" t="s">
        <v>601</v>
      </c>
      <c r="B204" s="4" t="s">
        <v>602</v>
      </c>
      <c r="C204" s="4" t="s">
        <v>603</v>
      </c>
      <c r="D204" s="4" t="s">
        <v>589</v>
      </c>
      <c r="E204" s="4"/>
      <c r="F204" s="4"/>
      <c r="G204" s="4"/>
      <c r="H204" s="4"/>
      <c r="I204" s="4"/>
      <c r="J204" s="4"/>
      <c r="K204" s="4"/>
      <c r="M204">
        <f t="shared" si="3"/>
        <v>3</v>
      </c>
      <c r="O204" s="95" t="s">
        <v>601</v>
      </c>
      <c r="P204" t="s">
        <v>604</v>
      </c>
      <c r="Q204" s="73"/>
      <c r="R204" s="4">
        <v>2</v>
      </c>
      <c r="S204" s="4">
        <v>540</v>
      </c>
    </row>
    <row r="205" spans="1:19" x14ac:dyDescent="0.25">
      <c r="A205" s="95" t="s">
        <v>620</v>
      </c>
      <c r="B205" s="4" t="s">
        <v>621</v>
      </c>
      <c r="C205" s="4" t="s">
        <v>622</v>
      </c>
      <c r="D205" s="4" t="s">
        <v>623</v>
      </c>
      <c r="E205" s="4" t="s">
        <v>624</v>
      </c>
      <c r="F205" s="4"/>
      <c r="G205" s="4"/>
      <c r="H205" s="4"/>
      <c r="I205" s="4"/>
      <c r="J205" s="4"/>
      <c r="K205" s="4"/>
      <c r="M205">
        <f t="shared" si="3"/>
        <v>4</v>
      </c>
      <c r="O205" s="95" t="s">
        <v>620</v>
      </c>
      <c r="P205" t="s">
        <v>625</v>
      </c>
      <c r="Q205" s="73"/>
      <c r="R205" s="4">
        <v>2</v>
      </c>
      <c r="S205" s="4">
        <v>450</v>
      </c>
    </row>
    <row r="206" spans="1:19" x14ac:dyDescent="0.25">
      <c r="A206" s="95" t="s">
        <v>631</v>
      </c>
      <c r="B206" s="4" t="s">
        <v>627</v>
      </c>
      <c r="C206" s="4" t="s">
        <v>632</v>
      </c>
      <c r="D206" s="4" t="s">
        <v>633</v>
      </c>
      <c r="E206" s="4"/>
      <c r="F206" s="4"/>
      <c r="G206" s="4"/>
      <c r="H206" s="4"/>
      <c r="I206" s="4"/>
      <c r="J206" s="4"/>
      <c r="K206" s="4"/>
      <c r="M206">
        <f t="shared" si="3"/>
        <v>3</v>
      </c>
      <c r="O206" s="95" t="s">
        <v>631</v>
      </c>
      <c r="P206" t="s">
        <v>634</v>
      </c>
      <c r="Q206" s="73"/>
      <c r="R206" s="4">
        <v>2</v>
      </c>
      <c r="S206" s="4">
        <v>280</v>
      </c>
    </row>
    <row r="207" spans="1:19" x14ac:dyDescent="0.25">
      <c r="A207" s="95" t="s">
        <v>414</v>
      </c>
      <c r="B207" s="4" t="s">
        <v>415</v>
      </c>
      <c r="C207" s="4" t="s">
        <v>416</v>
      </c>
      <c r="D207" s="4" t="s">
        <v>417</v>
      </c>
      <c r="E207" s="4"/>
      <c r="F207" s="4"/>
      <c r="G207" s="4"/>
      <c r="H207" s="4"/>
      <c r="I207" s="4"/>
      <c r="J207" s="4"/>
      <c r="K207" s="4"/>
      <c r="M207">
        <f t="shared" si="3"/>
        <v>3</v>
      </c>
      <c r="O207" s="95" t="s">
        <v>414</v>
      </c>
      <c r="P207" t="s">
        <v>418</v>
      </c>
      <c r="Q207" s="73"/>
      <c r="R207" s="4">
        <v>2</v>
      </c>
      <c r="S207" s="4">
        <v>550</v>
      </c>
    </row>
    <row r="208" spans="1:19" x14ac:dyDescent="0.25">
      <c r="A208" s="95" t="s">
        <v>504</v>
      </c>
      <c r="B208" s="4" t="s">
        <v>505</v>
      </c>
      <c r="C208" s="4" t="s">
        <v>506</v>
      </c>
      <c r="D208" s="4" t="s">
        <v>507</v>
      </c>
      <c r="E208" s="4" t="s">
        <v>508</v>
      </c>
      <c r="F208" s="4"/>
      <c r="G208" s="4"/>
      <c r="H208" s="4"/>
      <c r="I208" s="4"/>
      <c r="J208" s="4"/>
      <c r="K208" s="4"/>
      <c r="M208">
        <f t="shared" si="3"/>
        <v>4</v>
      </c>
      <c r="O208" s="95" t="s">
        <v>504</v>
      </c>
      <c r="P208" t="s">
        <v>509</v>
      </c>
      <c r="Q208" s="73"/>
      <c r="R208" s="4">
        <v>2</v>
      </c>
      <c r="S208" s="4">
        <v>500</v>
      </c>
    </row>
    <row r="209" spans="1:19" x14ac:dyDescent="0.25">
      <c r="A209" s="95" t="s">
        <v>88</v>
      </c>
      <c r="B209" s="4" t="s">
        <v>86</v>
      </c>
      <c r="C209" s="4" t="s">
        <v>89</v>
      </c>
      <c r="D209" s="4" t="s">
        <v>90</v>
      </c>
      <c r="E209" s="4"/>
      <c r="F209" s="4"/>
      <c r="G209" s="4"/>
      <c r="H209" s="4"/>
      <c r="I209" s="4"/>
      <c r="J209" s="4"/>
      <c r="K209" s="4"/>
      <c r="M209">
        <f t="shared" si="3"/>
        <v>3</v>
      </c>
      <c r="O209" s="95" t="s">
        <v>88</v>
      </c>
      <c r="P209" t="s">
        <v>91</v>
      </c>
      <c r="Q209" s="73"/>
      <c r="R209" s="4">
        <v>2</v>
      </c>
      <c r="S209" s="4">
        <v>490</v>
      </c>
    </row>
    <row r="210" spans="1:19" x14ac:dyDescent="0.25">
      <c r="A210" s="95" t="s">
        <v>561</v>
      </c>
      <c r="B210" s="4" t="s">
        <v>562</v>
      </c>
      <c r="C210" s="4" t="s">
        <v>563</v>
      </c>
      <c r="D210" s="4" t="s">
        <v>564</v>
      </c>
      <c r="E210" s="4" t="s">
        <v>565</v>
      </c>
      <c r="F210" s="4"/>
      <c r="G210" s="4"/>
      <c r="H210" s="4"/>
      <c r="I210" s="4"/>
      <c r="J210" s="4"/>
      <c r="K210" s="4"/>
      <c r="M210">
        <f t="shared" si="3"/>
        <v>4</v>
      </c>
      <c r="O210" s="95" t="s">
        <v>561</v>
      </c>
      <c r="P210" t="s">
        <v>566</v>
      </c>
      <c r="Q210" s="73"/>
      <c r="R210" s="4">
        <v>2</v>
      </c>
      <c r="S210" s="4">
        <v>460</v>
      </c>
    </row>
    <row r="211" spans="1:19" x14ac:dyDescent="0.25">
      <c r="A211" s="95" t="s">
        <v>264</v>
      </c>
      <c r="B211" s="4" t="s">
        <v>237</v>
      </c>
      <c r="C211" s="4" t="s">
        <v>241</v>
      </c>
      <c r="D211" s="4" t="s">
        <v>242</v>
      </c>
      <c r="E211" s="4" t="s">
        <v>246</v>
      </c>
      <c r="F211" s="4" t="s">
        <v>265</v>
      </c>
      <c r="G211" s="4" t="s">
        <v>266</v>
      </c>
      <c r="H211" s="4" t="s">
        <v>267</v>
      </c>
      <c r="I211" s="4" t="s">
        <v>268</v>
      </c>
      <c r="J211" s="4"/>
      <c r="K211" s="4"/>
      <c r="M211">
        <f t="shared" si="3"/>
        <v>8</v>
      </c>
      <c r="O211" s="95" t="s">
        <v>264</v>
      </c>
      <c r="P211" t="s">
        <v>269</v>
      </c>
      <c r="Q211" s="73"/>
      <c r="R211" s="4">
        <v>2</v>
      </c>
      <c r="S211" s="4">
        <v>670</v>
      </c>
    </row>
    <row r="212" spans="1:19" x14ac:dyDescent="0.25">
      <c r="A212" s="95" t="s">
        <v>326</v>
      </c>
      <c r="B212" s="4" t="s">
        <v>327</v>
      </c>
      <c r="C212" s="4" t="s">
        <v>328</v>
      </c>
      <c r="D212" s="4" t="s">
        <v>329</v>
      </c>
      <c r="E212" s="4"/>
      <c r="F212" s="4"/>
      <c r="G212" s="4"/>
      <c r="H212" s="4"/>
      <c r="I212" s="4"/>
      <c r="J212" s="4"/>
      <c r="K212" s="4"/>
      <c r="M212">
        <f t="shared" si="3"/>
        <v>3</v>
      </c>
      <c r="O212" s="95" t="s">
        <v>326</v>
      </c>
      <c r="P212" t="s">
        <v>330</v>
      </c>
      <c r="Q212" s="73"/>
      <c r="R212" s="4">
        <v>2</v>
      </c>
      <c r="S212" s="4">
        <v>580</v>
      </c>
    </row>
    <row r="213" spans="1:19" x14ac:dyDescent="0.25">
      <c r="A213" s="95" t="s">
        <v>280</v>
      </c>
      <c r="B213" s="4" t="s">
        <v>241</v>
      </c>
      <c r="C213" s="4" t="s">
        <v>243</v>
      </c>
      <c r="D213" s="4" t="s">
        <v>246</v>
      </c>
      <c r="E213" s="4" t="s">
        <v>249</v>
      </c>
      <c r="F213" s="4" t="s">
        <v>281</v>
      </c>
      <c r="G213" s="4" t="s">
        <v>282</v>
      </c>
      <c r="H213" s="4"/>
      <c r="I213" s="4"/>
      <c r="J213" s="4"/>
      <c r="K213" s="4"/>
      <c r="M213">
        <f t="shared" si="3"/>
        <v>6</v>
      </c>
      <c r="O213" s="95" t="s">
        <v>280</v>
      </c>
      <c r="P213" t="s">
        <v>283</v>
      </c>
      <c r="Q213" s="73"/>
      <c r="R213" s="4">
        <v>2</v>
      </c>
      <c r="S213" s="4">
        <v>600</v>
      </c>
    </row>
    <row r="214" spans="1:19" x14ac:dyDescent="0.25">
      <c r="A214" s="95" t="s">
        <v>572</v>
      </c>
      <c r="B214" s="4" t="s">
        <v>573</v>
      </c>
      <c r="C214" s="4" t="s">
        <v>574</v>
      </c>
      <c r="D214" s="4" t="s">
        <v>575</v>
      </c>
      <c r="E214" s="4" t="s">
        <v>576</v>
      </c>
      <c r="F214" s="4"/>
      <c r="G214" s="4"/>
      <c r="H214" s="4"/>
      <c r="I214" s="4"/>
      <c r="J214" s="4"/>
      <c r="K214" s="4"/>
      <c r="M214">
        <f t="shared" si="3"/>
        <v>4</v>
      </c>
      <c r="O214" s="95" t="s">
        <v>572</v>
      </c>
      <c r="P214" t="s">
        <v>577</v>
      </c>
      <c r="Q214" s="73"/>
      <c r="R214" s="4">
        <v>2</v>
      </c>
      <c r="S214" s="4">
        <v>650</v>
      </c>
    </row>
    <row r="215" spans="1:19" x14ac:dyDescent="0.25">
      <c r="A215" s="95" t="s">
        <v>379</v>
      </c>
      <c r="B215" s="4" t="s">
        <v>349</v>
      </c>
      <c r="C215" s="4" t="s">
        <v>368</v>
      </c>
      <c r="D215" s="4" t="s">
        <v>359</v>
      </c>
      <c r="E215" s="4" t="s">
        <v>380</v>
      </c>
      <c r="F215" s="4" t="s">
        <v>381</v>
      </c>
      <c r="G215" s="4" t="s">
        <v>382</v>
      </c>
      <c r="H215" s="4"/>
      <c r="I215" s="4"/>
      <c r="J215" s="4"/>
      <c r="K215" s="4"/>
      <c r="M215">
        <f t="shared" si="3"/>
        <v>6</v>
      </c>
      <c r="O215" s="95" t="s">
        <v>379</v>
      </c>
      <c r="P215" t="s">
        <v>383</v>
      </c>
      <c r="Q215" s="73"/>
      <c r="R215" s="4">
        <v>2</v>
      </c>
      <c r="S215" s="4">
        <v>580</v>
      </c>
    </row>
    <row r="216" spans="1:19" x14ac:dyDescent="0.25">
      <c r="A216" s="95" t="s">
        <v>171</v>
      </c>
      <c r="B216" s="4" t="s">
        <v>172</v>
      </c>
      <c r="C216" s="4" t="s">
        <v>173</v>
      </c>
      <c r="D216" s="4" t="s">
        <v>174</v>
      </c>
      <c r="E216" s="4" t="s">
        <v>175</v>
      </c>
      <c r="F216" s="4"/>
      <c r="G216" s="4"/>
      <c r="H216" s="4"/>
      <c r="I216" s="4"/>
      <c r="J216" s="4"/>
      <c r="K216" s="4"/>
      <c r="M216">
        <f t="shared" si="3"/>
        <v>4</v>
      </c>
      <c r="O216" s="95" t="s">
        <v>171</v>
      </c>
      <c r="P216" t="s">
        <v>176</v>
      </c>
      <c r="Q216" s="73"/>
      <c r="R216" s="4">
        <v>2</v>
      </c>
      <c r="S216" s="4">
        <v>590</v>
      </c>
    </row>
    <row r="217" spans="1:19" x14ac:dyDescent="0.25">
      <c r="A217" s="95" t="s">
        <v>291</v>
      </c>
      <c r="B217" s="4" t="s">
        <v>292</v>
      </c>
      <c r="C217" s="4" t="s">
        <v>246</v>
      </c>
      <c r="D217" s="4" t="s">
        <v>293</v>
      </c>
      <c r="E217" s="4" t="s">
        <v>294</v>
      </c>
      <c r="F217" s="4" t="s">
        <v>295</v>
      </c>
      <c r="G217" s="4" t="s">
        <v>296</v>
      </c>
      <c r="H217" s="4" t="s">
        <v>297</v>
      </c>
      <c r="I217" s="4"/>
      <c r="J217" s="4"/>
      <c r="K217" s="4"/>
      <c r="M217">
        <f t="shared" si="3"/>
        <v>7</v>
      </c>
      <c r="O217" s="95" t="s">
        <v>291</v>
      </c>
      <c r="P217" t="s">
        <v>298</v>
      </c>
      <c r="Q217" s="73"/>
      <c r="R217" s="4">
        <v>2</v>
      </c>
      <c r="S217" s="4">
        <v>610</v>
      </c>
    </row>
    <row r="218" spans="1:19" x14ac:dyDescent="0.25">
      <c r="A218" s="95" t="s">
        <v>538</v>
      </c>
      <c r="B218" s="4" t="s">
        <v>539</v>
      </c>
      <c r="C218" s="4" t="s">
        <v>540</v>
      </c>
      <c r="D218" s="4" t="s">
        <v>541</v>
      </c>
      <c r="E218" s="4" t="s">
        <v>542</v>
      </c>
      <c r="F218" s="4"/>
      <c r="G218" s="4"/>
      <c r="H218" s="4"/>
      <c r="I218" s="4"/>
      <c r="J218" s="4"/>
      <c r="K218" s="4"/>
      <c r="M218">
        <f t="shared" si="3"/>
        <v>4</v>
      </c>
      <c r="O218" s="95" t="s">
        <v>538</v>
      </c>
      <c r="P218" t="s">
        <v>543</v>
      </c>
      <c r="Q218" s="73"/>
      <c r="R218" s="4">
        <v>2</v>
      </c>
      <c r="S218" s="4">
        <v>850</v>
      </c>
    </row>
    <row r="219" spans="1:19" x14ac:dyDescent="0.25">
      <c r="A219" s="95" t="s">
        <v>550</v>
      </c>
      <c r="B219" s="4" t="s">
        <v>549</v>
      </c>
      <c r="C219" s="4" t="s">
        <v>551</v>
      </c>
      <c r="D219" s="4" t="s">
        <v>552</v>
      </c>
      <c r="E219" s="4" t="s">
        <v>553</v>
      </c>
      <c r="F219" s="4"/>
      <c r="G219" s="4"/>
      <c r="H219" s="4"/>
      <c r="I219" s="4"/>
      <c r="J219" s="4"/>
      <c r="K219" s="4"/>
      <c r="M219">
        <f t="shared" si="3"/>
        <v>4</v>
      </c>
      <c r="O219" s="95" t="s">
        <v>550</v>
      </c>
      <c r="P219" t="s">
        <v>554</v>
      </c>
      <c r="Q219" s="73"/>
      <c r="R219" s="4">
        <v>2</v>
      </c>
      <c r="S219" s="4">
        <v>530</v>
      </c>
    </row>
    <row r="220" spans="1:19" x14ac:dyDescent="0.25">
      <c r="A220" s="95" t="s">
        <v>314</v>
      </c>
      <c r="B220" s="4" t="s">
        <v>237</v>
      </c>
      <c r="C220" s="4" t="s">
        <v>246</v>
      </c>
      <c r="D220" s="4" t="s">
        <v>256</v>
      </c>
      <c r="E220" s="4" t="s">
        <v>315</v>
      </c>
      <c r="F220" s="4" t="s">
        <v>316</v>
      </c>
      <c r="G220" s="4" t="s">
        <v>317</v>
      </c>
      <c r="H220" s="4"/>
      <c r="I220" s="4"/>
      <c r="J220" s="4"/>
      <c r="K220" s="4"/>
      <c r="M220">
        <f t="shared" si="3"/>
        <v>6</v>
      </c>
      <c r="O220" s="95" t="s">
        <v>314</v>
      </c>
      <c r="P220" t="s">
        <v>318</v>
      </c>
      <c r="Q220" s="73"/>
      <c r="R220" s="4">
        <v>2</v>
      </c>
      <c r="S220" s="4">
        <v>590</v>
      </c>
    </row>
    <row r="221" spans="1:19" x14ac:dyDescent="0.25">
      <c r="A221" s="95" t="s">
        <v>251</v>
      </c>
      <c r="B221" s="4" t="s">
        <v>237</v>
      </c>
      <c r="C221" s="4" t="s">
        <v>252</v>
      </c>
      <c r="D221" s="4" t="s">
        <v>246</v>
      </c>
      <c r="E221" s="4" t="s">
        <v>253</v>
      </c>
      <c r="F221" s="4" t="s">
        <v>254</v>
      </c>
      <c r="G221" s="4" t="s">
        <v>255</v>
      </c>
      <c r="H221" s="4" t="s">
        <v>256</v>
      </c>
      <c r="I221" s="4"/>
      <c r="J221" s="4"/>
      <c r="K221" s="4"/>
      <c r="M221">
        <f t="shared" si="3"/>
        <v>7</v>
      </c>
      <c r="O221" s="95" t="s">
        <v>251</v>
      </c>
      <c r="P221" t="s">
        <v>257</v>
      </c>
      <c r="Q221" s="73"/>
      <c r="R221" s="4">
        <v>2</v>
      </c>
      <c r="S221" s="4">
        <v>650</v>
      </c>
    </row>
    <row r="222" spans="1:19" x14ac:dyDescent="0.25">
      <c r="A222" s="95" t="s">
        <v>605</v>
      </c>
      <c r="B222" s="4" t="s">
        <v>606</v>
      </c>
      <c r="C222" s="4" t="s">
        <v>607</v>
      </c>
      <c r="D222" s="4" t="s">
        <v>608</v>
      </c>
      <c r="E222" s="4"/>
      <c r="F222" s="4"/>
      <c r="G222" s="4"/>
      <c r="H222" s="4"/>
      <c r="I222" s="4"/>
      <c r="J222" s="4"/>
      <c r="K222" s="4"/>
      <c r="M222">
        <f t="shared" si="3"/>
        <v>3</v>
      </c>
      <c r="O222" s="95" t="s">
        <v>605</v>
      </c>
      <c r="P222" t="s">
        <v>609</v>
      </c>
      <c r="Q222" s="73"/>
      <c r="R222" s="4">
        <v>2</v>
      </c>
      <c r="S222" s="4">
        <v>330</v>
      </c>
    </row>
    <row r="223" spans="1:19" x14ac:dyDescent="0.25">
      <c r="A223" s="95" t="s">
        <v>476</v>
      </c>
      <c r="B223" s="4" t="s">
        <v>477</v>
      </c>
      <c r="C223" s="4" t="s">
        <v>478</v>
      </c>
      <c r="D223" s="4" t="s">
        <v>479</v>
      </c>
      <c r="E223" s="4"/>
      <c r="F223" s="4"/>
      <c r="G223" s="4"/>
      <c r="H223" s="4"/>
      <c r="I223" s="4"/>
      <c r="J223" s="4"/>
      <c r="K223" s="4"/>
      <c r="M223">
        <f t="shared" si="3"/>
        <v>3</v>
      </c>
      <c r="O223" s="95" t="s">
        <v>476</v>
      </c>
      <c r="P223" t="s">
        <v>480</v>
      </c>
      <c r="Q223" s="73"/>
      <c r="R223" s="4">
        <v>2</v>
      </c>
      <c r="S223" s="4">
        <v>350</v>
      </c>
    </row>
    <row r="224" spans="1:19" x14ac:dyDescent="0.25">
      <c r="A224" s="95" t="s">
        <v>644</v>
      </c>
      <c r="B224" s="4" t="s">
        <v>645</v>
      </c>
      <c r="C224" s="4" t="s">
        <v>646</v>
      </c>
      <c r="D224" s="4" t="s">
        <v>647</v>
      </c>
      <c r="E224" s="4" t="s">
        <v>648</v>
      </c>
      <c r="F224" s="4"/>
      <c r="G224" s="4"/>
      <c r="H224" s="4"/>
      <c r="I224" s="4"/>
      <c r="J224" s="4"/>
      <c r="K224" s="4"/>
      <c r="M224">
        <f t="shared" si="3"/>
        <v>4</v>
      </c>
      <c r="O224" s="95" t="s">
        <v>644</v>
      </c>
      <c r="P224" t="s">
        <v>649</v>
      </c>
      <c r="Q224" s="73"/>
      <c r="R224" s="4">
        <v>2</v>
      </c>
      <c r="S224" s="4">
        <v>660</v>
      </c>
    </row>
    <row r="225" spans="1:19" x14ac:dyDescent="0.25">
      <c r="A225" s="95" t="s">
        <v>487</v>
      </c>
      <c r="B225" s="4" t="s">
        <v>488</v>
      </c>
      <c r="C225" s="4" t="s">
        <v>489</v>
      </c>
      <c r="D225" s="4" t="s">
        <v>490</v>
      </c>
      <c r="E225" s="4" t="s">
        <v>491</v>
      </c>
      <c r="F225" s="4" t="s">
        <v>246</v>
      </c>
      <c r="G225" s="4"/>
      <c r="H225" s="4"/>
      <c r="I225" s="4"/>
      <c r="J225" s="4"/>
      <c r="K225" s="4"/>
      <c r="M225">
        <f t="shared" si="3"/>
        <v>5</v>
      </c>
      <c r="O225" s="95" t="s">
        <v>487</v>
      </c>
      <c r="P225" t="s">
        <v>492</v>
      </c>
      <c r="Q225" s="73"/>
      <c r="R225" s="4">
        <v>2</v>
      </c>
      <c r="S225" s="4">
        <v>510</v>
      </c>
    </row>
    <row r="226" spans="1:19" x14ac:dyDescent="0.25">
      <c r="A226" s="95" t="s">
        <v>202</v>
      </c>
      <c r="B226" s="4" t="s">
        <v>203</v>
      </c>
      <c r="C226" s="4" t="s">
        <v>204</v>
      </c>
      <c r="D226" s="4" t="s">
        <v>205</v>
      </c>
      <c r="E226" s="4" t="s">
        <v>206</v>
      </c>
      <c r="F226" s="4" t="s">
        <v>207</v>
      </c>
      <c r="G226" s="4"/>
      <c r="H226" s="4"/>
      <c r="I226" s="4"/>
      <c r="J226" s="4"/>
      <c r="K226" s="4"/>
      <c r="M226">
        <f t="shared" si="3"/>
        <v>5</v>
      </c>
      <c r="O226" s="95" t="s">
        <v>202</v>
      </c>
      <c r="P226" t="s">
        <v>208</v>
      </c>
      <c r="Q226" s="73"/>
      <c r="R226" s="4">
        <v>2</v>
      </c>
      <c r="S226" s="4">
        <v>580</v>
      </c>
    </row>
    <row r="227" spans="1:19" x14ac:dyDescent="0.25">
      <c r="A227" s="95" t="s">
        <v>213</v>
      </c>
      <c r="B227" s="4" t="s">
        <v>214</v>
      </c>
      <c r="C227" s="4" t="s">
        <v>215</v>
      </c>
      <c r="D227" s="4" t="s">
        <v>216</v>
      </c>
      <c r="E227" s="4" t="s">
        <v>217</v>
      </c>
      <c r="F227" s="4" t="s">
        <v>218</v>
      </c>
      <c r="G227" s="4"/>
      <c r="H227" s="4"/>
      <c r="I227" s="4"/>
      <c r="J227" s="4"/>
      <c r="K227" s="4"/>
      <c r="M227">
        <f t="shared" si="3"/>
        <v>5</v>
      </c>
      <c r="O227" s="95" t="s">
        <v>213</v>
      </c>
      <c r="P227" t="s">
        <v>219</v>
      </c>
      <c r="Q227" s="73"/>
      <c r="R227" s="4">
        <v>2</v>
      </c>
      <c r="S227" s="4">
        <v>450</v>
      </c>
    </row>
    <row r="228" spans="1:19" x14ac:dyDescent="0.25">
      <c r="A228" s="95" t="s">
        <v>544</v>
      </c>
      <c r="B228" s="4" t="s">
        <v>545</v>
      </c>
      <c r="C228" s="4" t="s">
        <v>546</v>
      </c>
      <c r="D228" s="4" t="s">
        <v>547</v>
      </c>
      <c r="E228" s="4"/>
      <c r="F228" s="4"/>
      <c r="G228" s="4"/>
      <c r="H228" s="4"/>
      <c r="I228" s="4"/>
      <c r="J228" s="4"/>
      <c r="K228" s="4"/>
      <c r="M228">
        <f t="shared" si="3"/>
        <v>3</v>
      </c>
      <c r="O228" s="95" t="s">
        <v>544</v>
      </c>
      <c r="P228" t="s">
        <v>548</v>
      </c>
      <c r="Q228" s="73"/>
      <c r="R228" s="4">
        <v>2</v>
      </c>
      <c r="S228" s="4">
        <v>410</v>
      </c>
    </row>
    <row r="229" spans="1:19" x14ac:dyDescent="0.25">
      <c r="A229" s="95" t="s">
        <v>108</v>
      </c>
      <c r="B229" s="4" t="s">
        <v>106</v>
      </c>
      <c r="C229" s="4" t="s">
        <v>109</v>
      </c>
      <c r="D229" s="4" t="s">
        <v>110</v>
      </c>
      <c r="E229" s="4"/>
      <c r="F229" s="4"/>
      <c r="G229" s="4"/>
      <c r="H229" s="4"/>
      <c r="I229" s="4"/>
      <c r="J229" s="4"/>
      <c r="K229" s="4"/>
      <c r="M229">
        <f t="shared" si="3"/>
        <v>3</v>
      </c>
      <c r="O229" s="95" t="s">
        <v>108</v>
      </c>
      <c r="P229" t="s">
        <v>111</v>
      </c>
      <c r="Q229" s="73"/>
      <c r="R229" s="4">
        <v>2</v>
      </c>
      <c r="S229" s="4">
        <v>490</v>
      </c>
    </row>
    <row r="230" spans="1:19" x14ac:dyDescent="0.25">
      <c r="A230" s="95" t="s">
        <v>578</v>
      </c>
      <c r="B230" s="4" t="s">
        <v>83</v>
      </c>
      <c r="C230" s="4" t="s">
        <v>579</v>
      </c>
      <c r="D230" s="4" t="s">
        <v>580</v>
      </c>
      <c r="E230" s="4" t="s">
        <v>581</v>
      </c>
      <c r="F230" s="4"/>
      <c r="G230" s="4"/>
      <c r="H230" s="4"/>
      <c r="I230" s="4"/>
      <c r="J230" s="4"/>
      <c r="K230" s="4"/>
      <c r="M230">
        <f t="shared" si="3"/>
        <v>4</v>
      </c>
      <c r="O230" s="95" t="s">
        <v>578</v>
      </c>
      <c r="P230" t="s">
        <v>582</v>
      </c>
      <c r="Q230" s="73"/>
      <c r="R230" s="4">
        <v>2</v>
      </c>
      <c r="S230" s="4">
        <v>380</v>
      </c>
    </row>
    <row r="231" spans="1:19" x14ac:dyDescent="0.25">
      <c r="A231" s="95" t="s">
        <v>583</v>
      </c>
      <c r="B231" s="4" t="s">
        <v>83</v>
      </c>
      <c r="C231" s="4" t="s">
        <v>584</v>
      </c>
      <c r="D231" s="4" t="s">
        <v>585</v>
      </c>
      <c r="E231" s="4" t="s">
        <v>586</v>
      </c>
      <c r="F231" s="4"/>
      <c r="G231" s="4"/>
      <c r="H231" s="4"/>
      <c r="I231" s="4"/>
      <c r="J231" s="4"/>
      <c r="K231" s="4"/>
      <c r="M231">
        <f t="shared" si="3"/>
        <v>4</v>
      </c>
      <c r="O231" s="95" t="s">
        <v>583</v>
      </c>
      <c r="P231" t="s">
        <v>587</v>
      </c>
      <c r="Q231" s="73"/>
      <c r="R231" s="4">
        <v>2</v>
      </c>
      <c r="S231" s="4">
        <v>450</v>
      </c>
    </row>
    <row r="232" spans="1:19" x14ac:dyDescent="0.25">
      <c r="A232" s="95" t="s">
        <v>331</v>
      </c>
      <c r="B232" s="4" t="s">
        <v>332</v>
      </c>
      <c r="C232" s="4" t="s">
        <v>333</v>
      </c>
      <c r="D232" s="4" t="s">
        <v>334</v>
      </c>
      <c r="E232" s="4"/>
      <c r="F232" s="4"/>
      <c r="G232" s="4"/>
      <c r="H232" s="4"/>
      <c r="I232" s="4"/>
      <c r="J232" s="4"/>
      <c r="K232" s="4"/>
      <c r="M232">
        <f t="shared" si="3"/>
        <v>3</v>
      </c>
      <c r="O232" s="95" t="s">
        <v>331</v>
      </c>
      <c r="P232" t="s">
        <v>335</v>
      </c>
      <c r="Q232" s="73"/>
      <c r="R232" s="4">
        <v>2</v>
      </c>
      <c r="S232" s="4">
        <v>530</v>
      </c>
    </row>
    <row r="233" spans="1:19" x14ac:dyDescent="0.25">
      <c r="A233" s="95" t="s">
        <v>361</v>
      </c>
      <c r="B233" s="4" t="s">
        <v>362</v>
      </c>
      <c r="C233" s="4" t="s">
        <v>363</v>
      </c>
      <c r="D233" s="4" t="s">
        <v>364</v>
      </c>
      <c r="E233" s="4" t="s">
        <v>365</v>
      </c>
      <c r="F233" s="4" t="s">
        <v>349</v>
      </c>
      <c r="G233" s="4"/>
      <c r="H233" s="4"/>
      <c r="I233" s="4"/>
      <c r="J233" s="4"/>
      <c r="K233" s="4"/>
      <c r="M233">
        <f t="shared" si="3"/>
        <v>5</v>
      </c>
      <c r="O233" s="95" t="s">
        <v>361</v>
      </c>
      <c r="P233" t="s">
        <v>366</v>
      </c>
      <c r="Q233" s="73"/>
      <c r="R233" s="4">
        <v>2</v>
      </c>
      <c r="S233" s="4">
        <v>810</v>
      </c>
    </row>
    <row r="234" spans="1:19" x14ac:dyDescent="0.25">
      <c r="A234" s="95" t="s">
        <v>384</v>
      </c>
      <c r="B234" s="4" t="s">
        <v>349</v>
      </c>
      <c r="C234" s="4" t="s">
        <v>385</v>
      </c>
      <c r="D234" s="4" t="s">
        <v>386</v>
      </c>
      <c r="E234" s="4" t="s">
        <v>387</v>
      </c>
      <c r="F234" s="4" t="s">
        <v>388</v>
      </c>
      <c r="G234" s="4"/>
      <c r="H234" s="4"/>
      <c r="I234" s="4"/>
      <c r="J234" s="4"/>
      <c r="K234" s="4"/>
      <c r="M234">
        <f t="shared" si="3"/>
        <v>5</v>
      </c>
      <c r="O234" s="95" t="s">
        <v>384</v>
      </c>
      <c r="P234" t="s">
        <v>389</v>
      </c>
      <c r="Q234" s="73"/>
      <c r="R234" s="4">
        <v>2</v>
      </c>
      <c r="S234" s="4">
        <v>580</v>
      </c>
    </row>
    <row r="235" spans="1:19" x14ac:dyDescent="0.25">
      <c r="A235" s="95" t="s">
        <v>392</v>
      </c>
      <c r="B235" s="4" t="s">
        <v>393</v>
      </c>
      <c r="C235" s="4" t="s">
        <v>394</v>
      </c>
      <c r="D235" s="4" t="s">
        <v>395</v>
      </c>
      <c r="E235" s="4" t="s">
        <v>391</v>
      </c>
      <c r="F235" s="4"/>
      <c r="G235" s="4"/>
      <c r="H235" s="4"/>
      <c r="I235" s="4"/>
      <c r="J235" s="4"/>
      <c r="K235" s="4"/>
      <c r="M235">
        <f t="shared" si="3"/>
        <v>4</v>
      </c>
      <c r="O235" s="95" t="s">
        <v>392</v>
      </c>
      <c r="P235" t="s">
        <v>396</v>
      </c>
      <c r="Q235" s="73"/>
      <c r="R235" s="4">
        <v>2</v>
      </c>
      <c r="S235" s="4">
        <v>510</v>
      </c>
    </row>
    <row r="236" spans="1:19" x14ac:dyDescent="0.25">
      <c r="A236" s="95" t="s">
        <v>430</v>
      </c>
      <c r="B236" s="4" t="s">
        <v>431</v>
      </c>
      <c r="C236" s="4" t="s">
        <v>432</v>
      </c>
      <c r="D236" s="4" t="s">
        <v>415</v>
      </c>
      <c r="E236" s="4"/>
      <c r="F236" s="4"/>
      <c r="G236" s="4"/>
      <c r="H236" s="4"/>
      <c r="I236" s="4"/>
      <c r="J236" s="4"/>
      <c r="K236" s="4"/>
      <c r="M236">
        <f t="shared" si="3"/>
        <v>3</v>
      </c>
      <c r="O236" s="95" t="s">
        <v>430</v>
      </c>
      <c r="P236" t="s">
        <v>433</v>
      </c>
      <c r="Q236" s="73"/>
      <c r="R236" s="4">
        <v>2</v>
      </c>
      <c r="S236" s="4">
        <v>530</v>
      </c>
    </row>
    <row r="237" spans="1:19" x14ac:dyDescent="0.25">
      <c r="A237" s="95" t="s">
        <v>439</v>
      </c>
      <c r="B237" s="4" t="s">
        <v>435</v>
      </c>
      <c r="C237" s="4" t="s">
        <v>440</v>
      </c>
      <c r="D237" s="4" t="s">
        <v>441</v>
      </c>
      <c r="E237" s="4" t="s">
        <v>442</v>
      </c>
      <c r="F237" s="4"/>
      <c r="G237" s="4"/>
      <c r="H237" s="4"/>
      <c r="I237" s="4"/>
      <c r="J237" s="4"/>
      <c r="K237" s="4"/>
      <c r="M237">
        <f t="shared" si="3"/>
        <v>4</v>
      </c>
      <c r="O237" s="95" t="s">
        <v>439</v>
      </c>
      <c r="P237" t="s">
        <v>443</v>
      </c>
      <c r="Q237" s="73"/>
      <c r="R237" s="4">
        <v>2</v>
      </c>
      <c r="S237" s="4">
        <v>600</v>
      </c>
    </row>
    <row r="238" spans="1:19" x14ac:dyDescent="0.25">
      <c r="A238" s="95" t="s">
        <v>521</v>
      </c>
      <c r="B238" s="4" t="s">
        <v>522</v>
      </c>
      <c r="C238" s="4" t="s">
        <v>523</v>
      </c>
      <c r="D238" s="4" t="s">
        <v>524</v>
      </c>
      <c r="E238" s="4" t="s">
        <v>525</v>
      </c>
      <c r="F238" s="4" t="s">
        <v>526</v>
      </c>
      <c r="G238" s="4" t="s">
        <v>527</v>
      </c>
      <c r="H238" s="4"/>
      <c r="I238" s="4"/>
      <c r="J238" s="4"/>
      <c r="K238" s="4"/>
      <c r="M238">
        <f t="shared" si="3"/>
        <v>6</v>
      </c>
      <c r="O238" s="95" t="s">
        <v>521</v>
      </c>
      <c r="P238" t="s">
        <v>528</v>
      </c>
      <c r="Q238" s="73"/>
      <c r="R238" s="4">
        <v>2</v>
      </c>
      <c r="S238" s="4">
        <v>630</v>
      </c>
    </row>
    <row r="239" spans="1:19" x14ac:dyDescent="0.25">
      <c r="A239" s="95" t="s">
        <v>233</v>
      </c>
      <c r="B239" s="4" t="s">
        <v>234</v>
      </c>
      <c r="C239" s="4" t="s">
        <v>235</v>
      </c>
      <c r="D239" s="4" t="s">
        <v>236</v>
      </c>
      <c r="E239" s="4" t="s">
        <v>237</v>
      </c>
      <c r="F239" s="4"/>
      <c r="G239" s="4"/>
      <c r="H239" s="4"/>
      <c r="I239" s="4"/>
      <c r="J239" s="4"/>
      <c r="K239" s="4"/>
      <c r="M239">
        <f t="shared" si="3"/>
        <v>4</v>
      </c>
      <c r="O239" s="95" t="s">
        <v>233</v>
      </c>
      <c r="P239" t="s">
        <v>238</v>
      </c>
      <c r="Q239" s="73"/>
      <c r="R239" s="4">
        <v>2</v>
      </c>
      <c r="S239" s="4">
        <v>490</v>
      </c>
    </row>
    <row r="240" spans="1:19" x14ac:dyDescent="0.25">
      <c r="A240" s="95" t="s">
        <v>245</v>
      </c>
      <c r="B240" s="4" t="s">
        <v>241</v>
      </c>
      <c r="C240" s="4" t="s">
        <v>243</v>
      </c>
      <c r="D240" s="4" t="s">
        <v>246</v>
      </c>
      <c r="E240" s="4" t="s">
        <v>247</v>
      </c>
      <c r="F240" s="4" t="s">
        <v>248</v>
      </c>
      <c r="G240" s="4" t="s">
        <v>249</v>
      </c>
      <c r="H240" s="4"/>
      <c r="I240" s="4"/>
      <c r="J240" s="4"/>
      <c r="K240" s="4"/>
      <c r="M240">
        <f t="shared" si="3"/>
        <v>6</v>
      </c>
      <c r="O240" s="95" t="s">
        <v>245</v>
      </c>
      <c r="P240" t="s">
        <v>250</v>
      </c>
      <c r="Q240" s="73"/>
      <c r="R240" s="4">
        <v>2</v>
      </c>
      <c r="S240" s="4">
        <v>640</v>
      </c>
    </row>
    <row r="241" spans="1:19" x14ac:dyDescent="0.25">
      <c r="A241" s="95" t="s">
        <v>122</v>
      </c>
      <c r="B241" s="4" t="s">
        <v>85</v>
      </c>
      <c r="C241" s="4" t="s">
        <v>123</v>
      </c>
      <c r="D241" s="4" t="s">
        <v>124</v>
      </c>
      <c r="E241" s="4"/>
      <c r="F241" s="4"/>
      <c r="G241" s="4"/>
      <c r="H241" s="4"/>
      <c r="I241" s="4"/>
      <c r="J241" s="4"/>
      <c r="K241" s="4"/>
      <c r="M241">
        <f t="shared" si="3"/>
        <v>3</v>
      </c>
      <c r="O241" s="95" t="s">
        <v>122</v>
      </c>
      <c r="P241" t="s">
        <v>125</v>
      </c>
      <c r="Q241" s="73"/>
      <c r="R241" s="4">
        <v>2</v>
      </c>
      <c r="S241" s="4">
        <v>490</v>
      </c>
    </row>
    <row r="242" spans="1:19" x14ac:dyDescent="0.25">
      <c r="A242" s="95" t="s">
        <v>276</v>
      </c>
      <c r="B242" s="4" t="s">
        <v>237</v>
      </c>
      <c r="C242" s="4" t="s">
        <v>241</v>
      </c>
      <c r="D242" s="4" t="s">
        <v>261</v>
      </c>
      <c r="E242" s="4" t="s">
        <v>246</v>
      </c>
      <c r="F242" s="4" t="s">
        <v>265</v>
      </c>
      <c r="G242" s="4" t="s">
        <v>268</v>
      </c>
      <c r="H242" s="4" t="s">
        <v>277</v>
      </c>
      <c r="I242" s="4" t="s">
        <v>278</v>
      </c>
      <c r="J242" s="4"/>
      <c r="K242" s="4"/>
      <c r="M242">
        <f t="shared" si="3"/>
        <v>8</v>
      </c>
      <c r="O242" s="95" t="s">
        <v>276</v>
      </c>
      <c r="P242" t="s">
        <v>279</v>
      </c>
      <c r="Q242" s="73"/>
      <c r="R242" s="4">
        <v>2</v>
      </c>
      <c r="S242" s="4">
        <v>750</v>
      </c>
    </row>
    <row r="243" spans="1:19" x14ac:dyDescent="0.25">
      <c r="A243" s="95" t="s">
        <v>593</v>
      </c>
      <c r="B243" s="4" t="s">
        <v>589</v>
      </c>
      <c r="C243" s="4" t="s">
        <v>594</v>
      </c>
      <c r="D243" s="4" t="s">
        <v>595</v>
      </c>
      <c r="E243" s="4"/>
      <c r="F243" s="4"/>
      <c r="G243" s="4"/>
      <c r="H243" s="4"/>
      <c r="I243" s="4"/>
      <c r="J243" s="4"/>
      <c r="K243" s="4"/>
      <c r="M243">
        <f t="shared" si="3"/>
        <v>3</v>
      </c>
      <c r="O243" s="95" t="s">
        <v>593</v>
      </c>
      <c r="P243" t="s">
        <v>596</v>
      </c>
      <c r="Q243" s="73"/>
      <c r="R243" s="4">
        <v>2</v>
      </c>
      <c r="S243" s="4">
        <v>370</v>
      </c>
    </row>
    <row r="244" spans="1:19" x14ac:dyDescent="0.25">
      <c r="A244" s="95" t="s">
        <v>402</v>
      </c>
      <c r="B244" s="4" t="s">
        <v>403</v>
      </c>
      <c r="C244" s="4" t="s">
        <v>390</v>
      </c>
      <c r="D244" s="4" t="s">
        <v>400</v>
      </c>
      <c r="E244" s="4" t="s">
        <v>404</v>
      </c>
      <c r="F244" s="4" t="s">
        <v>405</v>
      </c>
      <c r="G244" s="4" t="s">
        <v>406</v>
      </c>
      <c r="H244" s="4" t="s">
        <v>407</v>
      </c>
      <c r="I244" s="4"/>
      <c r="J244" s="4"/>
      <c r="K244" s="4"/>
      <c r="M244">
        <f t="shared" si="3"/>
        <v>7</v>
      </c>
      <c r="O244" s="95" t="s">
        <v>402</v>
      </c>
      <c r="P244" t="s">
        <v>408</v>
      </c>
      <c r="Q244" s="73"/>
      <c r="R244" s="4">
        <v>2</v>
      </c>
      <c r="S244" s="4">
        <v>810</v>
      </c>
    </row>
    <row r="245" spans="1:19" x14ac:dyDescent="0.25">
      <c r="A245" s="95" t="s">
        <v>444</v>
      </c>
      <c r="B245" s="4" t="s">
        <v>435</v>
      </c>
      <c r="C245" s="4" t="s">
        <v>445</v>
      </c>
      <c r="D245" s="4" t="s">
        <v>446</v>
      </c>
      <c r="E245" s="4"/>
      <c r="F245" s="4"/>
      <c r="G245" s="4"/>
      <c r="H245" s="4"/>
      <c r="I245" s="4"/>
      <c r="J245" s="4"/>
      <c r="K245" s="4"/>
      <c r="M245">
        <f t="shared" si="3"/>
        <v>3</v>
      </c>
      <c r="O245" s="95" t="s">
        <v>444</v>
      </c>
      <c r="P245" t="s">
        <v>447</v>
      </c>
      <c r="Q245" s="73"/>
      <c r="R245" s="4">
        <v>2</v>
      </c>
      <c r="S245" s="4">
        <v>510</v>
      </c>
    </row>
    <row r="246" spans="1:19" x14ac:dyDescent="0.25">
      <c r="A246" s="95" t="s">
        <v>191</v>
      </c>
      <c r="B246" s="4" t="s">
        <v>192</v>
      </c>
      <c r="C246" s="4" t="s">
        <v>193</v>
      </c>
      <c r="D246" s="4" t="s">
        <v>194</v>
      </c>
      <c r="E246" s="4"/>
      <c r="F246" s="4"/>
      <c r="G246" s="4"/>
      <c r="H246" s="4"/>
      <c r="I246" s="4"/>
      <c r="J246" s="4"/>
      <c r="K246" s="4"/>
      <c r="M246">
        <f t="shared" si="3"/>
        <v>3</v>
      </c>
      <c r="O246" s="95" t="s">
        <v>191</v>
      </c>
      <c r="P246" t="s">
        <v>195</v>
      </c>
      <c r="Q246" s="73"/>
      <c r="R246" s="4">
        <v>2</v>
      </c>
      <c r="S246" s="4">
        <v>540</v>
      </c>
    </row>
    <row r="247" spans="1:19" x14ac:dyDescent="0.25">
      <c r="A247" s="95" t="s">
        <v>533</v>
      </c>
      <c r="B247" s="4" t="s">
        <v>515</v>
      </c>
      <c r="C247" s="4" t="s">
        <v>516</v>
      </c>
      <c r="D247" s="4" t="s">
        <v>534</v>
      </c>
      <c r="E247" s="4" t="s">
        <v>535</v>
      </c>
      <c r="F247" s="4" t="s">
        <v>536</v>
      </c>
      <c r="G247" s="4"/>
      <c r="H247" s="4"/>
      <c r="I247" s="4"/>
      <c r="J247" s="4"/>
      <c r="K247" s="4"/>
      <c r="M247">
        <f t="shared" si="3"/>
        <v>5</v>
      </c>
      <c r="O247" s="95" t="s">
        <v>533</v>
      </c>
      <c r="P247" t="s">
        <v>537</v>
      </c>
      <c r="Q247" s="73"/>
      <c r="R247" s="4">
        <v>2</v>
      </c>
      <c r="S247" s="4">
        <v>480</v>
      </c>
    </row>
    <row r="248" spans="1:19" x14ac:dyDescent="0.25">
      <c r="A248" s="95" t="s">
        <v>101</v>
      </c>
      <c r="B248" s="4" t="s">
        <v>102</v>
      </c>
      <c r="C248" s="4" t="s">
        <v>103</v>
      </c>
      <c r="D248" s="4" t="s">
        <v>104</v>
      </c>
      <c r="E248" s="4" t="s">
        <v>87</v>
      </c>
      <c r="F248" s="4" t="s">
        <v>105</v>
      </c>
      <c r="G248" s="4" t="s">
        <v>106</v>
      </c>
      <c r="H248" s="4"/>
      <c r="I248" s="4"/>
      <c r="J248" s="4"/>
      <c r="K248" s="4"/>
      <c r="M248">
        <f t="shared" si="3"/>
        <v>6</v>
      </c>
      <c r="O248" s="95" t="s">
        <v>101</v>
      </c>
      <c r="P248" t="s">
        <v>107</v>
      </c>
      <c r="Q248" s="73"/>
      <c r="R248" s="4">
        <v>2</v>
      </c>
      <c r="S248" s="4">
        <v>600</v>
      </c>
    </row>
    <row r="249" spans="1:19" x14ac:dyDescent="0.25">
      <c r="A249" s="95" t="s">
        <v>227</v>
      </c>
      <c r="B249" s="4" t="s">
        <v>228</v>
      </c>
      <c r="C249" s="4" t="s">
        <v>229</v>
      </c>
      <c r="D249" s="4" t="s">
        <v>230</v>
      </c>
      <c r="E249" s="4" t="s">
        <v>231</v>
      </c>
      <c r="F249" s="4"/>
      <c r="G249" s="4"/>
      <c r="H249" s="4"/>
      <c r="I249" s="4"/>
      <c r="J249" s="4"/>
      <c r="K249" s="4"/>
      <c r="M249">
        <f t="shared" si="3"/>
        <v>4</v>
      </c>
      <c r="O249" s="95" t="s">
        <v>227</v>
      </c>
      <c r="P249" t="s">
        <v>232</v>
      </c>
      <c r="Q249" s="73"/>
      <c r="R249" s="4">
        <v>2</v>
      </c>
      <c r="S249" s="4">
        <v>450</v>
      </c>
    </row>
    <row r="250" spans="1:19" x14ac:dyDescent="0.25">
      <c r="A250" s="95" t="s">
        <v>302</v>
      </c>
      <c r="B250" s="4" t="s">
        <v>246</v>
      </c>
      <c r="C250" s="4" t="s">
        <v>303</v>
      </c>
      <c r="D250" s="4" t="s">
        <v>304</v>
      </c>
      <c r="E250" s="4" t="s">
        <v>305</v>
      </c>
      <c r="F250" s="4"/>
      <c r="G250" s="4"/>
      <c r="H250" s="4"/>
      <c r="I250" s="4"/>
      <c r="J250" s="4"/>
      <c r="K250" s="4"/>
      <c r="M250">
        <f t="shared" si="3"/>
        <v>4</v>
      </c>
      <c r="O250" s="95" t="s">
        <v>302</v>
      </c>
      <c r="P250" t="s">
        <v>306</v>
      </c>
      <c r="Q250" s="73"/>
      <c r="R250" s="4">
        <v>2</v>
      </c>
      <c r="S250" s="4">
        <v>360</v>
      </c>
    </row>
    <row r="251" spans="1:19" x14ac:dyDescent="0.25">
      <c r="A251" s="95" t="s">
        <v>457</v>
      </c>
      <c r="B251" s="4" t="s">
        <v>403</v>
      </c>
      <c r="C251" s="4" t="s">
        <v>458</v>
      </c>
      <c r="D251" s="4"/>
      <c r="E251" s="4"/>
      <c r="F251" s="4"/>
      <c r="G251" s="4"/>
      <c r="H251" s="4"/>
      <c r="I251" s="4"/>
      <c r="J251" s="4"/>
      <c r="K251" s="4"/>
      <c r="M251">
        <f t="shared" si="3"/>
        <v>2</v>
      </c>
      <c r="O251" s="95" t="s">
        <v>457</v>
      </c>
      <c r="P251" t="s">
        <v>459</v>
      </c>
      <c r="R251" s="4">
        <v>2</v>
      </c>
      <c r="S251" s="4">
        <v>590</v>
      </c>
    </row>
    <row r="252" spans="1:19" x14ac:dyDescent="0.25">
      <c r="A252" s="95" t="s">
        <v>369</v>
      </c>
      <c r="B252" s="4" t="s">
        <v>349</v>
      </c>
      <c r="C252" s="4" t="s">
        <v>370</v>
      </c>
      <c r="D252" s="4" t="s">
        <v>367</v>
      </c>
      <c r="E252" s="4" t="s">
        <v>368</v>
      </c>
      <c r="F252" s="4" t="s">
        <v>371</v>
      </c>
      <c r="G252" s="4" t="s">
        <v>372</v>
      </c>
      <c r="H252" s="4" t="s">
        <v>359</v>
      </c>
      <c r="I252" s="4"/>
      <c r="J252" s="4"/>
      <c r="K252" s="4"/>
      <c r="M252">
        <f t="shared" si="3"/>
        <v>7</v>
      </c>
      <c r="O252" s="95" t="s">
        <v>369</v>
      </c>
      <c r="P252" t="s">
        <v>373</v>
      </c>
      <c r="R252" s="4">
        <v>2</v>
      </c>
      <c r="S252" s="4">
        <v>640</v>
      </c>
    </row>
    <row r="253" spans="1:19" x14ac:dyDescent="0.25">
      <c r="A253" s="95" t="s">
        <v>150</v>
      </c>
      <c r="B253" s="4" t="s">
        <v>151</v>
      </c>
      <c r="C253" s="4" t="s">
        <v>152</v>
      </c>
      <c r="D253" s="4"/>
      <c r="E253" s="4"/>
      <c r="F253" s="4"/>
      <c r="G253" s="4"/>
      <c r="H253" s="4"/>
      <c r="I253" s="4"/>
      <c r="J253" s="4"/>
      <c r="K253" s="4"/>
      <c r="M253">
        <f t="shared" si="3"/>
        <v>2</v>
      </c>
      <c r="O253" s="95" t="s">
        <v>150</v>
      </c>
      <c r="P253" t="s">
        <v>153</v>
      </c>
      <c r="R253" s="4">
        <v>2</v>
      </c>
      <c r="S253" s="4">
        <v>480</v>
      </c>
    </row>
    <row r="254" spans="1:19" x14ac:dyDescent="0.25">
      <c r="A254" s="95" t="s">
        <v>154</v>
      </c>
      <c r="B254" s="4" t="s">
        <v>155</v>
      </c>
      <c r="C254" s="4" t="s">
        <v>156</v>
      </c>
      <c r="D254" s="4"/>
      <c r="E254" s="4"/>
      <c r="F254" s="4"/>
      <c r="G254" s="4"/>
      <c r="H254" s="4"/>
      <c r="I254" s="4"/>
      <c r="J254" s="4"/>
      <c r="K254" s="4"/>
      <c r="M254">
        <f t="shared" si="3"/>
        <v>2</v>
      </c>
      <c r="O254" s="95" t="s">
        <v>154</v>
      </c>
      <c r="P254" t="s">
        <v>157</v>
      </c>
      <c r="R254" s="4">
        <v>2</v>
      </c>
      <c r="S254" s="4">
        <v>600</v>
      </c>
    </row>
    <row r="255" spans="1:19" x14ac:dyDescent="0.25">
      <c r="A255" s="95" t="s">
        <v>626</v>
      </c>
      <c r="B255" s="4" t="s">
        <v>627</v>
      </c>
      <c r="C255" s="4" t="s">
        <v>628</v>
      </c>
      <c r="D255" s="4" t="s">
        <v>629</v>
      </c>
      <c r="E255" s="4" t="s">
        <v>133</v>
      </c>
      <c r="F255" s="4"/>
      <c r="G255" s="4"/>
      <c r="H255" s="4"/>
      <c r="I255" s="4"/>
      <c r="J255" s="4"/>
      <c r="K255" s="4"/>
      <c r="M255">
        <f t="shared" si="3"/>
        <v>4</v>
      </c>
      <c r="O255" s="95" t="s">
        <v>626</v>
      </c>
      <c r="P255" t="s">
        <v>630</v>
      </c>
      <c r="R255" s="4">
        <v>2</v>
      </c>
      <c r="S255" s="4">
        <v>370</v>
      </c>
    </row>
    <row r="256" spans="1:19" x14ac:dyDescent="0.25">
      <c r="A256" s="95" t="s">
        <v>419</v>
      </c>
      <c r="B256" s="4" t="s">
        <v>420</v>
      </c>
      <c r="C256" s="4" t="s">
        <v>421</v>
      </c>
      <c r="D256" s="4" t="s">
        <v>422</v>
      </c>
      <c r="E256" s="4"/>
      <c r="F256" s="4"/>
      <c r="G256" s="4"/>
      <c r="H256" s="4"/>
      <c r="I256" s="4"/>
      <c r="J256" s="4"/>
      <c r="K256" s="4"/>
      <c r="M256">
        <f t="shared" si="3"/>
        <v>3</v>
      </c>
      <c r="O256" s="95" t="s">
        <v>419</v>
      </c>
      <c r="P256" t="s">
        <v>423</v>
      </c>
      <c r="R256" s="4">
        <v>2</v>
      </c>
      <c r="S256" s="4">
        <v>580</v>
      </c>
    </row>
    <row r="257" spans="1:19" x14ac:dyDescent="0.25">
      <c r="A257" s="95" t="s">
        <v>434</v>
      </c>
      <c r="B257" s="4" t="s">
        <v>435</v>
      </c>
      <c r="C257" s="4" t="s">
        <v>431</v>
      </c>
      <c r="D257" s="4" t="s">
        <v>436</v>
      </c>
      <c r="E257" s="4" t="s">
        <v>437</v>
      </c>
      <c r="F257" s="4"/>
      <c r="G257" s="4"/>
      <c r="H257" s="4"/>
      <c r="I257" s="4"/>
      <c r="J257" s="4"/>
      <c r="K257" s="4"/>
      <c r="M257">
        <f t="shared" si="3"/>
        <v>4</v>
      </c>
      <c r="O257" s="95" t="s">
        <v>434</v>
      </c>
      <c r="P257" t="s">
        <v>438</v>
      </c>
      <c r="R257" s="4">
        <v>2</v>
      </c>
      <c r="S257" s="4">
        <v>600</v>
      </c>
    </row>
    <row r="258" spans="1:19" x14ac:dyDescent="0.25">
      <c r="A258" s="95" t="s">
        <v>499</v>
      </c>
      <c r="B258" s="4" t="s">
        <v>500</v>
      </c>
      <c r="C258" s="4" t="s">
        <v>501</v>
      </c>
      <c r="D258" s="4" t="s">
        <v>502</v>
      </c>
      <c r="E258" s="4"/>
      <c r="F258" s="4"/>
      <c r="G258" s="4"/>
      <c r="H258" s="4"/>
      <c r="I258" s="4"/>
      <c r="J258" s="4"/>
      <c r="K258" s="4"/>
      <c r="M258">
        <f t="shared" si="3"/>
        <v>3</v>
      </c>
      <c r="O258" s="95" t="s">
        <v>499</v>
      </c>
      <c r="P258" t="s">
        <v>503</v>
      </c>
      <c r="R258" s="4">
        <v>2</v>
      </c>
      <c r="S258" s="4">
        <v>550</v>
      </c>
    </row>
    <row r="259" spans="1:19" x14ac:dyDescent="0.25">
      <c r="A259" s="95" t="s">
        <v>97</v>
      </c>
      <c r="B259" s="4" t="s">
        <v>84</v>
      </c>
      <c r="C259" s="4" t="s">
        <v>98</v>
      </c>
      <c r="D259" s="4" t="s">
        <v>99</v>
      </c>
      <c r="E259" s="4"/>
      <c r="F259" s="4"/>
      <c r="G259" s="4"/>
      <c r="H259" s="4"/>
      <c r="I259" s="4"/>
      <c r="J259" s="4"/>
      <c r="K259" s="4"/>
      <c r="M259">
        <f t="shared" ref="M259:M322" si="4">10-COUNTBLANK(B259:K259)</f>
        <v>3</v>
      </c>
      <c r="O259" s="95" t="s">
        <v>97</v>
      </c>
      <c r="P259" t="s">
        <v>100</v>
      </c>
      <c r="R259" s="4">
        <v>2</v>
      </c>
      <c r="S259" s="4">
        <v>470</v>
      </c>
    </row>
    <row r="260" spans="1:19" x14ac:dyDescent="0.25">
      <c r="A260" s="95" t="s">
        <v>517</v>
      </c>
      <c r="B260" s="4" t="s">
        <v>515</v>
      </c>
      <c r="C260" s="4" t="s">
        <v>516</v>
      </c>
      <c r="D260" s="4" t="s">
        <v>518</v>
      </c>
      <c r="E260" s="4" t="s">
        <v>519</v>
      </c>
      <c r="F260" s="4"/>
      <c r="G260" s="4"/>
      <c r="H260" s="4"/>
      <c r="I260" s="4"/>
      <c r="J260" s="4"/>
      <c r="K260" s="4"/>
      <c r="M260">
        <f t="shared" si="4"/>
        <v>4</v>
      </c>
      <c r="O260" s="95" t="s">
        <v>517</v>
      </c>
      <c r="P260" t="s">
        <v>520</v>
      </c>
      <c r="R260" s="4">
        <v>2</v>
      </c>
      <c r="S260" s="4">
        <v>320</v>
      </c>
    </row>
    <row r="261" spans="1:19" x14ac:dyDescent="0.25">
      <c r="A261" s="95" t="s">
        <v>284</v>
      </c>
      <c r="B261" s="4" t="s">
        <v>285</v>
      </c>
      <c r="C261" s="4" t="s">
        <v>246</v>
      </c>
      <c r="D261" s="4" t="s">
        <v>286</v>
      </c>
      <c r="E261" s="4" t="s">
        <v>287</v>
      </c>
      <c r="F261" s="4" t="s">
        <v>288</v>
      </c>
      <c r="G261" s="4" t="s">
        <v>289</v>
      </c>
      <c r="H261" s="4"/>
      <c r="I261" s="4"/>
      <c r="J261" s="4"/>
      <c r="K261" s="4"/>
      <c r="M261">
        <f t="shared" si="4"/>
        <v>6</v>
      </c>
      <c r="O261" s="95" t="s">
        <v>284</v>
      </c>
      <c r="P261" t="s">
        <v>290</v>
      </c>
      <c r="R261" s="4">
        <v>2</v>
      </c>
      <c r="S261" s="4">
        <v>610</v>
      </c>
    </row>
    <row r="262" spans="1:19" x14ac:dyDescent="0.25">
      <c r="A262" s="95" t="s">
        <v>615</v>
      </c>
      <c r="B262" s="4" t="s">
        <v>616</v>
      </c>
      <c r="C262" s="4" t="s">
        <v>617</v>
      </c>
      <c r="D262" s="4" t="s">
        <v>618</v>
      </c>
      <c r="E262" s="4"/>
      <c r="F262" s="4"/>
      <c r="G262" s="4"/>
      <c r="H262" s="4"/>
      <c r="I262" s="4"/>
      <c r="J262" s="4"/>
      <c r="K262" s="4"/>
      <c r="M262">
        <f t="shared" si="4"/>
        <v>3</v>
      </c>
      <c r="O262" s="95" t="s">
        <v>615</v>
      </c>
      <c r="P262" t="s">
        <v>619</v>
      </c>
      <c r="R262" s="4">
        <v>2</v>
      </c>
      <c r="S262" s="4">
        <v>600</v>
      </c>
    </row>
    <row r="263" spans="1:19" x14ac:dyDescent="0.25">
      <c r="A263" s="95" t="s">
        <v>409</v>
      </c>
      <c r="B263" s="4" t="s">
        <v>410</v>
      </c>
      <c r="C263" s="4" t="s">
        <v>411</v>
      </c>
      <c r="D263" s="4" t="s">
        <v>412</v>
      </c>
      <c r="E263" s="4"/>
      <c r="F263" s="4"/>
      <c r="G263" s="4"/>
      <c r="H263" s="4"/>
      <c r="I263" s="4"/>
      <c r="J263" s="4"/>
      <c r="K263" s="4"/>
      <c r="M263">
        <f t="shared" si="4"/>
        <v>3</v>
      </c>
      <c r="O263" s="95" t="s">
        <v>409</v>
      </c>
      <c r="P263" t="s">
        <v>413</v>
      </c>
      <c r="R263" s="4">
        <v>2</v>
      </c>
      <c r="S263" s="4">
        <v>560</v>
      </c>
    </row>
    <row r="264" spans="1:19" x14ac:dyDescent="0.25">
      <c r="A264" s="95" t="s">
        <v>610</v>
      </c>
      <c r="B264" s="4" t="s">
        <v>611</v>
      </c>
      <c r="C264" s="4" t="s">
        <v>612</v>
      </c>
      <c r="D264" s="4" t="s">
        <v>613</v>
      </c>
      <c r="E264" s="4"/>
      <c r="F264" s="4"/>
      <c r="G264" s="4"/>
      <c r="H264" s="4"/>
      <c r="I264" s="4"/>
      <c r="J264" s="4"/>
      <c r="K264" s="4"/>
      <c r="M264">
        <f t="shared" si="4"/>
        <v>3</v>
      </c>
      <c r="O264" s="95" t="s">
        <v>610</v>
      </c>
      <c r="P264" t="s">
        <v>614</v>
      </c>
      <c r="R264" s="4">
        <v>2</v>
      </c>
      <c r="S264" s="4">
        <v>310</v>
      </c>
    </row>
    <row r="265" spans="1:19" x14ac:dyDescent="0.25">
      <c r="A265" s="95" t="s">
        <v>220</v>
      </c>
      <c r="B265" s="4" t="s">
        <v>221</v>
      </c>
      <c r="C265" s="4" t="s">
        <v>222</v>
      </c>
      <c r="D265" s="4" t="s">
        <v>223</v>
      </c>
      <c r="E265" s="4" t="s">
        <v>224</v>
      </c>
      <c r="F265" s="4" t="s">
        <v>225</v>
      </c>
      <c r="G265" s="4"/>
      <c r="H265" s="4"/>
      <c r="I265" s="4"/>
      <c r="J265" s="4"/>
      <c r="K265" s="4"/>
      <c r="M265">
        <f t="shared" si="4"/>
        <v>5</v>
      </c>
      <c r="O265" s="95" t="s">
        <v>220</v>
      </c>
      <c r="P265" t="s">
        <v>226</v>
      </c>
      <c r="R265" s="4">
        <v>2</v>
      </c>
      <c r="S265" s="4">
        <v>540</v>
      </c>
    </row>
    <row r="266" spans="1:19" x14ac:dyDescent="0.25">
      <c r="A266" s="95" t="s">
        <v>556</v>
      </c>
      <c r="B266" s="4" t="s">
        <v>555</v>
      </c>
      <c r="C266" s="4" t="s">
        <v>557</v>
      </c>
      <c r="D266" s="4" t="s">
        <v>558</v>
      </c>
      <c r="E266" s="4" t="s">
        <v>559</v>
      </c>
      <c r="F266" s="4"/>
      <c r="G266" s="4"/>
      <c r="H266" s="4"/>
      <c r="I266" s="4"/>
      <c r="J266" s="4"/>
      <c r="K266" s="4"/>
      <c r="M266">
        <f t="shared" si="4"/>
        <v>4</v>
      </c>
      <c r="O266" s="95" t="s">
        <v>556</v>
      </c>
      <c r="P266" t="s">
        <v>560</v>
      </c>
      <c r="R266" s="4">
        <v>2</v>
      </c>
      <c r="S266" s="4">
        <v>570</v>
      </c>
    </row>
    <row r="267" spans="1:19" x14ac:dyDescent="0.25">
      <c r="M267">
        <f t="shared" si="4"/>
        <v>0</v>
      </c>
      <c r="O267" s="92" t="s">
        <v>1064</v>
      </c>
      <c r="P267" s="93" t="s">
        <v>1065</v>
      </c>
      <c r="Q267" s="94">
        <v>140</v>
      </c>
    </row>
    <row r="268" spans="1:19" x14ac:dyDescent="0.25">
      <c r="M268">
        <f t="shared" si="4"/>
        <v>0</v>
      </c>
      <c r="O268" s="92" t="s">
        <v>1066</v>
      </c>
      <c r="P268" s="93" t="s">
        <v>1067</v>
      </c>
      <c r="Q268" s="94">
        <v>105</v>
      </c>
    </row>
    <row r="269" spans="1:19" x14ac:dyDescent="0.25">
      <c r="M269">
        <f t="shared" si="4"/>
        <v>0</v>
      </c>
      <c r="O269" s="92" t="s">
        <v>1068</v>
      </c>
      <c r="P269" s="93" t="s">
        <v>1069</v>
      </c>
      <c r="Q269" s="94">
        <v>355</v>
      </c>
    </row>
    <row r="270" spans="1:19" x14ac:dyDescent="0.25">
      <c r="M270">
        <f t="shared" si="4"/>
        <v>0</v>
      </c>
      <c r="O270" s="92" t="s">
        <v>1070</v>
      </c>
      <c r="P270" s="93" t="s">
        <v>1071</v>
      </c>
      <c r="Q270" s="94">
        <v>320</v>
      </c>
    </row>
    <row r="271" spans="1:19" x14ac:dyDescent="0.25">
      <c r="M271">
        <f t="shared" si="4"/>
        <v>0</v>
      </c>
      <c r="O271" s="92" t="s">
        <v>1072</v>
      </c>
      <c r="P271" s="93" t="s">
        <v>1073</v>
      </c>
      <c r="Q271" s="94">
        <v>245</v>
      </c>
    </row>
    <row r="272" spans="1:19" x14ac:dyDescent="0.25">
      <c r="M272">
        <f t="shared" si="4"/>
        <v>0</v>
      </c>
      <c r="O272" s="92" t="s">
        <v>1074</v>
      </c>
      <c r="P272" s="93" t="s">
        <v>1075</v>
      </c>
      <c r="Q272" s="94">
        <v>285</v>
      </c>
    </row>
    <row r="273" spans="13:17" x14ac:dyDescent="0.25">
      <c r="M273">
        <f t="shared" si="4"/>
        <v>0</v>
      </c>
      <c r="O273" s="92" t="s">
        <v>1076</v>
      </c>
      <c r="P273" s="93" t="s">
        <v>1077</v>
      </c>
      <c r="Q273" s="94">
        <v>285</v>
      </c>
    </row>
    <row r="274" spans="13:17" x14ac:dyDescent="0.25">
      <c r="M274">
        <f t="shared" si="4"/>
        <v>0</v>
      </c>
      <c r="O274" s="92" t="s">
        <v>1078</v>
      </c>
      <c r="P274" s="93" t="s">
        <v>1079</v>
      </c>
      <c r="Q274" s="94">
        <v>355</v>
      </c>
    </row>
    <row r="275" spans="13:17" x14ac:dyDescent="0.25">
      <c r="M275">
        <f t="shared" si="4"/>
        <v>0</v>
      </c>
      <c r="O275" s="92" t="s">
        <v>1080</v>
      </c>
      <c r="P275" s="93" t="s">
        <v>1081</v>
      </c>
      <c r="Q275" s="94">
        <v>215</v>
      </c>
    </row>
    <row r="276" spans="13:17" x14ac:dyDescent="0.25">
      <c r="M276">
        <f t="shared" si="4"/>
        <v>0</v>
      </c>
      <c r="O276" s="92" t="s">
        <v>1082</v>
      </c>
      <c r="P276" s="93" t="s">
        <v>1083</v>
      </c>
      <c r="Q276" s="94">
        <v>285</v>
      </c>
    </row>
    <row r="277" spans="13:17" x14ac:dyDescent="0.25">
      <c r="M277">
        <f t="shared" si="4"/>
        <v>0</v>
      </c>
      <c r="O277" s="92" t="s">
        <v>1084</v>
      </c>
      <c r="P277" s="93" t="s">
        <v>1085</v>
      </c>
      <c r="Q277" s="94">
        <v>175</v>
      </c>
    </row>
    <row r="278" spans="13:17" x14ac:dyDescent="0.25">
      <c r="M278">
        <f t="shared" si="4"/>
        <v>0</v>
      </c>
      <c r="O278" s="92" t="s">
        <v>1086</v>
      </c>
      <c r="P278" s="93" t="s">
        <v>1087</v>
      </c>
      <c r="Q278" s="94">
        <v>210</v>
      </c>
    </row>
    <row r="279" spans="13:17" x14ac:dyDescent="0.25">
      <c r="M279">
        <f t="shared" si="4"/>
        <v>0</v>
      </c>
      <c r="O279" s="92" t="s">
        <v>1088</v>
      </c>
      <c r="P279" s="93" t="s">
        <v>1089</v>
      </c>
      <c r="Q279" s="94">
        <v>140</v>
      </c>
    </row>
    <row r="280" spans="13:17" x14ac:dyDescent="0.25">
      <c r="M280">
        <f t="shared" si="4"/>
        <v>0</v>
      </c>
      <c r="O280" s="92" t="s">
        <v>1090</v>
      </c>
      <c r="P280" s="93" t="s">
        <v>1091</v>
      </c>
      <c r="Q280" s="94">
        <v>175</v>
      </c>
    </row>
    <row r="281" spans="13:17" x14ac:dyDescent="0.25">
      <c r="M281">
        <f t="shared" si="4"/>
        <v>0</v>
      </c>
      <c r="O281" s="92" t="s">
        <v>1092</v>
      </c>
      <c r="P281" s="93" t="s">
        <v>1093</v>
      </c>
      <c r="Q281" s="94">
        <v>180</v>
      </c>
    </row>
    <row r="282" spans="13:17" x14ac:dyDescent="0.25">
      <c r="M282">
        <f t="shared" si="4"/>
        <v>0</v>
      </c>
      <c r="O282" s="92" t="s">
        <v>1094</v>
      </c>
      <c r="P282" s="93" t="s">
        <v>1095</v>
      </c>
      <c r="Q282" s="94">
        <v>250</v>
      </c>
    </row>
    <row r="283" spans="13:17" x14ac:dyDescent="0.25">
      <c r="M283">
        <f t="shared" si="4"/>
        <v>0</v>
      </c>
      <c r="O283" s="92" t="s">
        <v>1096</v>
      </c>
      <c r="P283" s="93" t="s">
        <v>1097</v>
      </c>
      <c r="Q283" s="94">
        <v>250</v>
      </c>
    </row>
    <row r="284" spans="13:17" x14ac:dyDescent="0.25">
      <c r="M284">
        <f t="shared" si="4"/>
        <v>0</v>
      </c>
      <c r="O284" s="92" t="s">
        <v>1098</v>
      </c>
      <c r="P284" s="93" t="s">
        <v>1099</v>
      </c>
      <c r="Q284" s="94">
        <v>140</v>
      </c>
    </row>
    <row r="285" spans="13:17" x14ac:dyDescent="0.25">
      <c r="M285">
        <f t="shared" si="4"/>
        <v>0</v>
      </c>
      <c r="O285" s="92" t="s">
        <v>1100</v>
      </c>
      <c r="P285" s="93" t="s">
        <v>1101</v>
      </c>
      <c r="Q285" s="94">
        <v>285</v>
      </c>
    </row>
    <row r="286" spans="13:17" x14ac:dyDescent="0.25">
      <c r="M286">
        <f t="shared" si="4"/>
        <v>0</v>
      </c>
      <c r="O286" s="92" t="s">
        <v>1102</v>
      </c>
      <c r="P286" s="93" t="s">
        <v>1103</v>
      </c>
      <c r="Q286" s="94">
        <v>355</v>
      </c>
    </row>
    <row r="287" spans="13:17" x14ac:dyDescent="0.25">
      <c r="M287">
        <f t="shared" si="4"/>
        <v>0</v>
      </c>
      <c r="O287" s="92" t="s">
        <v>1104</v>
      </c>
      <c r="P287" s="93" t="s">
        <v>1105</v>
      </c>
      <c r="Q287" s="94">
        <v>210</v>
      </c>
    </row>
    <row r="288" spans="13:17" x14ac:dyDescent="0.25">
      <c r="M288">
        <f t="shared" si="4"/>
        <v>0</v>
      </c>
      <c r="O288" s="92" t="s">
        <v>1106</v>
      </c>
      <c r="P288" s="93" t="s">
        <v>1107</v>
      </c>
      <c r="Q288" s="94">
        <v>215</v>
      </c>
    </row>
    <row r="289" spans="13:17" x14ac:dyDescent="0.25">
      <c r="M289">
        <f t="shared" si="4"/>
        <v>0</v>
      </c>
      <c r="O289" s="92" t="s">
        <v>1108</v>
      </c>
      <c r="P289" s="93" t="s">
        <v>1109</v>
      </c>
      <c r="Q289" s="94">
        <v>355</v>
      </c>
    </row>
    <row r="290" spans="13:17" x14ac:dyDescent="0.25">
      <c r="M290">
        <f t="shared" si="4"/>
        <v>0</v>
      </c>
      <c r="O290" s="92" t="s">
        <v>1110</v>
      </c>
      <c r="P290" s="93" t="s">
        <v>1111</v>
      </c>
      <c r="Q290" s="94">
        <v>320</v>
      </c>
    </row>
    <row r="291" spans="13:17" x14ac:dyDescent="0.25">
      <c r="M291">
        <f t="shared" si="4"/>
        <v>0</v>
      </c>
      <c r="O291" s="92" t="s">
        <v>1112</v>
      </c>
      <c r="P291" s="93" t="s">
        <v>1113</v>
      </c>
      <c r="Q291" s="94">
        <v>215</v>
      </c>
    </row>
    <row r="292" spans="13:17" x14ac:dyDescent="0.25">
      <c r="M292">
        <f t="shared" si="4"/>
        <v>0</v>
      </c>
      <c r="O292" s="92" t="s">
        <v>1114</v>
      </c>
      <c r="P292" s="93" t="s">
        <v>1115</v>
      </c>
      <c r="Q292" s="94">
        <v>175</v>
      </c>
    </row>
    <row r="293" spans="13:17" x14ac:dyDescent="0.25">
      <c r="M293">
        <f t="shared" si="4"/>
        <v>0</v>
      </c>
      <c r="O293" s="92" t="s">
        <v>1116</v>
      </c>
      <c r="P293" s="93" t="s">
        <v>1117</v>
      </c>
      <c r="Q293" s="94">
        <v>250</v>
      </c>
    </row>
    <row r="294" spans="13:17" x14ac:dyDescent="0.25">
      <c r="M294">
        <f t="shared" si="4"/>
        <v>0</v>
      </c>
      <c r="O294" s="92" t="s">
        <v>1118</v>
      </c>
      <c r="P294" s="93" t="s">
        <v>1119</v>
      </c>
      <c r="Q294" s="94">
        <v>215</v>
      </c>
    </row>
    <row r="295" spans="13:17" x14ac:dyDescent="0.25">
      <c r="M295">
        <f t="shared" si="4"/>
        <v>0</v>
      </c>
      <c r="O295" s="92" t="s">
        <v>1120</v>
      </c>
      <c r="P295" s="93" t="s">
        <v>1121</v>
      </c>
      <c r="Q295" s="94">
        <v>140</v>
      </c>
    </row>
    <row r="296" spans="13:17" x14ac:dyDescent="0.25">
      <c r="M296">
        <f t="shared" si="4"/>
        <v>0</v>
      </c>
      <c r="O296" s="92" t="s">
        <v>1122</v>
      </c>
      <c r="P296" s="93" t="s">
        <v>1123</v>
      </c>
      <c r="Q296" s="94">
        <v>140</v>
      </c>
    </row>
    <row r="297" spans="13:17" x14ac:dyDescent="0.25">
      <c r="M297">
        <f t="shared" si="4"/>
        <v>0</v>
      </c>
      <c r="O297" s="92" t="s">
        <v>1124</v>
      </c>
      <c r="P297" s="93" t="s">
        <v>1125</v>
      </c>
      <c r="Q297" s="94">
        <v>105</v>
      </c>
    </row>
    <row r="298" spans="13:17" x14ac:dyDescent="0.25">
      <c r="M298">
        <f t="shared" si="4"/>
        <v>0</v>
      </c>
      <c r="O298" s="92" t="s">
        <v>1126</v>
      </c>
      <c r="P298" s="93" t="s">
        <v>1127</v>
      </c>
      <c r="Q298" s="94">
        <v>140</v>
      </c>
    </row>
    <row r="299" spans="13:17" x14ac:dyDescent="0.25">
      <c r="M299">
        <f t="shared" si="4"/>
        <v>0</v>
      </c>
      <c r="O299" s="92" t="s">
        <v>1128</v>
      </c>
      <c r="P299" s="93" t="s">
        <v>1129</v>
      </c>
      <c r="Q299" s="94">
        <v>215</v>
      </c>
    </row>
    <row r="300" spans="13:17" x14ac:dyDescent="0.25">
      <c r="M300">
        <f t="shared" si="4"/>
        <v>0</v>
      </c>
      <c r="O300" s="92" t="s">
        <v>1130</v>
      </c>
      <c r="P300" s="93" t="s">
        <v>1131</v>
      </c>
      <c r="Q300" s="94">
        <v>250</v>
      </c>
    </row>
    <row r="301" spans="13:17" x14ac:dyDescent="0.25">
      <c r="M301">
        <f t="shared" si="4"/>
        <v>0</v>
      </c>
      <c r="O301" s="92" t="s">
        <v>1132</v>
      </c>
      <c r="P301" s="93" t="s">
        <v>1133</v>
      </c>
      <c r="Q301" s="94">
        <v>215</v>
      </c>
    </row>
    <row r="302" spans="13:17" x14ac:dyDescent="0.25">
      <c r="M302">
        <f t="shared" si="4"/>
        <v>0</v>
      </c>
      <c r="O302" s="92" t="s">
        <v>1134</v>
      </c>
      <c r="P302" s="93" t="s">
        <v>1135</v>
      </c>
      <c r="Q302" s="94">
        <v>250</v>
      </c>
    </row>
    <row r="303" spans="13:17" x14ac:dyDescent="0.25">
      <c r="M303">
        <f t="shared" si="4"/>
        <v>0</v>
      </c>
      <c r="O303" s="92" t="s">
        <v>1136</v>
      </c>
      <c r="P303" s="93" t="s">
        <v>1137</v>
      </c>
      <c r="Q303" s="94">
        <v>215</v>
      </c>
    </row>
    <row r="304" spans="13:17" x14ac:dyDescent="0.25">
      <c r="M304">
        <f t="shared" si="4"/>
        <v>0</v>
      </c>
      <c r="O304" s="92" t="s">
        <v>1138</v>
      </c>
      <c r="P304" s="93" t="s">
        <v>1139</v>
      </c>
      <c r="Q304" s="94">
        <v>140</v>
      </c>
    </row>
    <row r="305" spans="13:17" x14ac:dyDescent="0.25">
      <c r="M305">
        <f t="shared" si="4"/>
        <v>0</v>
      </c>
      <c r="O305" s="92" t="s">
        <v>1140</v>
      </c>
      <c r="P305" s="93" t="s">
        <v>1141</v>
      </c>
      <c r="Q305" s="94">
        <v>215</v>
      </c>
    </row>
    <row r="306" spans="13:17" x14ac:dyDescent="0.25">
      <c r="M306">
        <f t="shared" si="4"/>
        <v>0</v>
      </c>
      <c r="O306" s="92" t="s">
        <v>1142</v>
      </c>
      <c r="P306" s="93" t="s">
        <v>1143</v>
      </c>
      <c r="Q306" s="94">
        <v>140</v>
      </c>
    </row>
    <row r="307" spans="13:17" x14ac:dyDescent="0.25">
      <c r="M307">
        <f t="shared" si="4"/>
        <v>0</v>
      </c>
      <c r="O307" s="92" t="s">
        <v>1144</v>
      </c>
      <c r="P307" s="93" t="s">
        <v>1145</v>
      </c>
      <c r="Q307" s="94">
        <v>175</v>
      </c>
    </row>
    <row r="308" spans="13:17" x14ac:dyDescent="0.25">
      <c r="M308">
        <f t="shared" si="4"/>
        <v>0</v>
      </c>
      <c r="O308" s="92" t="s">
        <v>1146</v>
      </c>
      <c r="P308" s="93" t="s">
        <v>1147</v>
      </c>
      <c r="Q308" s="94">
        <v>175</v>
      </c>
    </row>
    <row r="309" spans="13:17" x14ac:dyDescent="0.25">
      <c r="M309">
        <f t="shared" si="4"/>
        <v>0</v>
      </c>
      <c r="O309" s="92" t="s">
        <v>1148</v>
      </c>
      <c r="P309" s="93" t="s">
        <v>1149</v>
      </c>
      <c r="Q309" s="94">
        <v>140</v>
      </c>
    </row>
    <row r="310" spans="13:17" x14ac:dyDescent="0.25">
      <c r="M310">
        <f t="shared" si="4"/>
        <v>0</v>
      </c>
      <c r="O310" s="92" t="s">
        <v>1150</v>
      </c>
      <c r="P310" s="93" t="s">
        <v>1151</v>
      </c>
      <c r="Q310" s="94">
        <v>250</v>
      </c>
    </row>
    <row r="311" spans="13:17" x14ac:dyDescent="0.25">
      <c r="M311">
        <f t="shared" si="4"/>
        <v>0</v>
      </c>
      <c r="O311" s="92" t="s">
        <v>1152</v>
      </c>
      <c r="P311" s="93" t="s">
        <v>1153</v>
      </c>
      <c r="Q311" s="94">
        <v>210</v>
      </c>
    </row>
    <row r="312" spans="13:17" x14ac:dyDescent="0.25">
      <c r="M312">
        <f t="shared" si="4"/>
        <v>0</v>
      </c>
      <c r="O312" s="92" t="s">
        <v>1154</v>
      </c>
      <c r="P312" s="93" t="s">
        <v>1155</v>
      </c>
      <c r="Q312" s="94">
        <v>285</v>
      </c>
    </row>
    <row r="313" spans="13:17" x14ac:dyDescent="0.25">
      <c r="M313">
        <f t="shared" si="4"/>
        <v>0</v>
      </c>
      <c r="O313" s="92" t="s">
        <v>1156</v>
      </c>
      <c r="P313" s="93" t="s">
        <v>1157</v>
      </c>
      <c r="Q313" s="94">
        <v>250</v>
      </c>
    </row>
    <row r="314" spans="13:17" x14ac:dyDescent="0.25">
      <c r="M314">
        <f t="shared" si="4"/>
        <v>0</v>
      </c>
      <c r="O314" s="92" t="s">
        <v>1158</v>
      </c>
      <c r="P314" s="93" t="s">
        <v>1073</v>
      </c>
      <c r="Q314" s="94">
        <v>245</v>
      </c>
    </row>
    <row r="315" spans="13:17" x14ac:dyDescent="0.25">
      <c r="M315">
        <f t="shared" si="4"/>
        <v>0</v>
      </c>
      <c r="O315" s="92" t="s">
        <v>1159</v>
      </c>
      <c r="P315" s="93" t="s">
        <v>1069</v>
      </c>
      <c r="Q315" s="94">
        <v>355</v>
      </c>
    </row>
    <row r="316" spans="13:17" x14ac:dyDescent="0.25">
      <c r="M316">
        <f t="shared" si="4"/>
        <v>0</v>
      </c>
      <c r="O316" s="92" t="s">
        <v>1160</v>
      </c>
      <c r="P316" s="93" t="s">
        <v>1161</v>
      </c>
      <c r="Q316" s="94">
        <v>215</v>
      </c>
    </row>
    <row r="317" spans="13:17" x14ac:dyDescent="0.25">
      <c r="M317">
        <f t="shared" si="4"/>
        <v>0</v>
      </c>
      <c r="O317" s="92" t="s">
        <v>1162</v>
      </c>
      <c r="P317" s="93" t="s">
        <v>1163</v>
      </c>
      <c r="Q317" s="94">
        <v>250</v>
      </c>
    </row>
    <row r="318" spans="13:17" x14ac:dyDescent="0.25">
      <c r="M318">
        <f t="shared" si="4"/>
        <v>0</v>
      </c>
      <c r="O318" s="95" t="s">
        <v>1164</v>
      </c>
      <c r="P318" t="s">
        <v>1165</v>
      </c>
      <c r="Q318" s="4">
        <v>70</v>
      </c>
    </row>
    <row r="319" spans="13:17" x14ac:dyDescent="0.25">
      <c r="M319">
        <f t="shared" si="4"/>
        <v>0</v>
      </c>
      <c r="O319" s="95" t="s">
        <v>1166</v>
      </c>
      <c r="P319" t="s">
        <v>1167</v>
      </c>
      <c r="Q319" s="4">
        <v>120</v>
      </c>
    </row>
    <row r="320" spans="13:17" x14ac:dyDescent="0.25">
      <c r="M320">
        <f t="shared" si="4"/>
        <v>0</v>
      </c>
      <c r="O320" s="95" t="s">
        <v>1168</v>
      </c>
      <c r="P320" t="s">
        <v>1169</v>
      </c>
      <c r="Q320" s="4">
        <v>100</v>
      </c>
    </row>
    <row r="321" spans="13:17" x14ac:dyDescent="0.25">
      <c r="M321">
        <f t="shared" si="4"/>
        <v>0</v>
      </c>
      <c r="O321" s="95" t="s">
        <v>1170</v>
      </c>
      <c r="P321" t="s">
        <v>1171</v>
      </c>
      <c r="Q321" s="4">
        <v>100</v>
      </c>
    </row>
    <row r="322" spans="13:17" x14ac:dyDescent="0.25">
      <c r="M322">
        <f t="shared" si="4"/>
        <v>0</v>
      </c>
      <c r="O322" s="95" t="s">
        <v>1172</v>
      </c>
      <c r="P322" t="s">
        <v>1173</v>
      </c>
      <c r="Q322" s="4">
        <v>170</v>
      </c>
    </row>
    <row r="323" spans="13:17" x14ac:dyDescent="0.25">
      <c r="M323">
        <f t="shared" ref="M323:M386" si="5">10-COUNTBLANK(B323:K323)</f>
        <v>0</v>
      </c>
      <c r="O323" s="95" t="s">
        <v>1174</v>
      </c>
      <c r="P323" t="s">
        <v>1175</v>
      </c>
      <c r="Q323" s="4">
        <v>100</v>
      </c>
    </row>
    <row r="324" spans="13:17" x14ac:dyDescent="0.25">
      <c r="M324">
        <f t="shared" si="5"/>
        <v>0</v>
      </c>
      <c r="O324" s="95" t="s">
        <v>1176</v>
      </c>
      <c r="P324" t="s">
        <v>1177</v>
      </c>
      <c r="Q324" s="4">
        <v>280</v>
      </c>
    </row>
    <row r="325" spans="13:17" x14ac:dyDescent="0.25">
      <c r="M325">
        <f t="shared" si="5"/>
        <v>0</v>
      </c>
      <c r="O325" s="95" t="s">
        <v>1178</v>
      </c>
      <c r="P325" t="s">
        <v>1179</v>
      </c>
      <c r="Q325" s="4">
        <v>100</v>
      </c>
    </row>
    <row r="326" spans="13:17" x14ac:dyDescent="0.25">
      <c r="M326">
        <f t="shared" si="5"/>
        <v>0</v>
      </c>
      <c r="O326" s="95" t="s">
        <v>1180</v>
      </c>
      <c r="P326" t="s">
        <v>1181</v>
      </c>
      <c r="Q326" s="4">
        <v>130</v>
      </c>
    </row>
    <row r="327" spans="13:17" x14ac:dyDescent="0.25">
      <c r="M327">
        <f t="shared" si="5"/>
        <v>0</v>
      </c>
      <c r="O327" s="95" t="s">
        <v>1182</v>
      </c>
      <c r="P327" t="s">
        <v>1183</v>
      </c>
      <c r="Q327" s="4">
        <v>100</v>
      </c>
    </row>
    <row r="328" spans="13:17" x14ac:dyDescent="0.25">
      <c r="M328">
        <f t="shared" si="5"/>
        <v>0</v>
      </c>
      <c r="O328" s="95" t="s">
        <v>1184</v>
      </c>
      <c r="P328" t="s">
        <v>1185</v>
      </c>
      <c r="Q328" s="4">
        <v>280</v>
      </c>
    </row>
    <row r="329" spans="13:17" x14ac:dyDescent="0.25">
      <c r="M329">
        <f t="shared" si="5"/>
        <v>0</v>
      </c>
      <c r="O329" s="95" t="s">
        <v>1186</v>
      </c>
      <c r="P329" t="s">
        <v>1187</v>
      </c>
      <c r="Q329" s="4">
        <v>220</v>
      </c>
    </row>
    <row r="330" spans="13:17" x14ac:dyDescent="0.25">
      <c r="M330">
        <f t="shared" si="5"/>
        <v>0</v>
      </c>
      <c r="O330" s="95" t="s">
        <v>1188</v>
      </c>
      <c r="P330" t="s">
        <v>1189</v>
      </c>
      <c r="Q330" s="4">
        <v>130</v>
      </c>
    </row>
    <row r="331" spans="13:17" x14ac:dyDescent="0.25">
      <c r="M331">
        <f t="shared" si="5"/>
        <v>0</v>
      </c>
      <c r="O331" s="95" t="s">
        <v>1190</v>
      </c>
      <c r="P331" t="s">
        <v>1191</v>
      </c>
      <c r="Q331" s="4">
        <v>160</v>
      </c>
    </row>
    <row r="332" spans="13:17" x14ac:dyDescent="0.25">
      <c r="M332">
        <f t="shared" si="5"/>
        <v>0</v>
      </c>
      <c r="O332" s="95" t="s">
        <v>1192</v>
      </c>
      <c r="P332" t="s">
        <v>663</v>
      </c>
      <c r="Q332" s="4">
        <v>300</v>
      </c>
    </row>
    <row r="333" spans="13:17" x14ac:dyDescent="0.25">
      <c r="M333">
        <f t="shared" si="5"/>
        <v>0</v>
      </c>
      <c r="O333" s="95" t="s">
        <v>1193</v>
      </c>
      <c r="P333" t="s">
        <v>1194</v>
      </c>
      <c r="Q333" s="4">
        <v>290</v>
      </c>
    </row>
    <row r="334" spans="13:17" x14ac:dyDescent="0.25">
      <c r="M334">
        <f t="shared" si="5"/>
        <v>0</v>
      </c>
      <c r="O334" s="95" t="s">
        <v>1195</v>
      </c>
      <c r="P334" t="s">
        <v>1196</v>
      </c>
      <c r="Q334" s="4">
        <v>230</v>
      </c>
    </row>
    <row r="335" spans="13:17" x14ac:dyDescent="0.25">
      <c r="M335">
        <f t="shared" si="5"/>
        <v>0</v>
      </c>
      <c r="O335" s="95" t="s">
        <v>1197</v>
      </c>
      <c r="P335" t="s">
        <v>1198</v>
      </c>
      <c r="Q335" s="4">
        <v>230</v>
      </c>
    </row>
    <row r="336" spans="13:17" x14ac:dyDescent="0.25">
      <c r="M336">
        <f t="shared" si="5"/>
        <v>0</v>
      </c>
      <c r="O336" s="95" t="s">
        <v>1199</v>
      </c>
      <c r="P336" t="s">
        <v>1200</v>
      </c>
      <c r="Q336" s="4">
        <v>250</v>
      </c>
    </row>
    <row r="337" spans="13:17" x14ac:dyDescent="0.25">
      <c r="M337">
        <f t="shared" si="5"/>
        <v>0</v>
      </c>
      <c r="O337" s="95" t="s">
        <v>1201</v>
      </c>
      <c r="P337" t="s">
        <v>1202</v>
      </c>
      <c r="Q337" s="4">
        <v>60</v>
      </c>
    </row>
    <row r="338" spans="13:17" x14ac:dyDescent="0.25">
      <c r="M338">
        <f t="shared" si="5"/>
        <v>0</v>
      </c>
      <c r="O338" s="95" t="s">
        <v>1203</v>
      </c>
      <c r="P338" t="s">
        <v>1204</v>
      </c>
      <c r="Q338" s="4">
        <v>200</v>
      </c>
    </row>
    <row r="339" spans="13:17" x14ac:dyDescent="0.25">
      <c r="M339">
        <f t="shared" si="5"/>
        <v>0</v>
      </c>
      <c r="O339" s="95" t="s">
        <v>1205</v>
      </c>
      <c r="P339" t="s">
        <v>655</v>
      </c>
      <c r="Q339" s="4">
        <v>160</v>
      </c>
    </row>
    <row r="340" spans="13:17" x14ac:dyDescent="0.25">
      <c r="M340">
        <f t="shared" si="5"/>
        <v>0</v>
      </c>
      <c r="O340" s="95" t="s">
        <v>1206</v>
      </c>
      <c r="P340" t="s">
        <v>498</v>
      </c>
      <c r="Q340" s="4">
        <v>190</v>
      </c>
    </row>
    <row r="341" spans="13:17" x14ac:dyDescent="0.25">
      <c r="M341">
        <f t="shared" si="5"/>
        <v>0</v>
      </c>
      <c r="O341" s="95" t="s">
        <v>1207</v>
      </c>
      <c r="P341" t="s">
        <v>1208</v>
      </c>
      <c r="Q341" s="4">
        <v>160</v>
      </c>
    </row>
    <row r="342" spans="13:17" x14ac:dyDescent="0.25">
      <c r="M342">
        <f t="shared" si="5"/>
        <v>0</v>
      </c>
      <c r="O342" s="95" t="s">
        <v>1209</v>
      </c>
      <c r="P342" t="s">
        <v>1210</v>
      </c>
      <c r="Q342" s="4">
        <v>160</v>
      </c>
    </row>
    <row r="343" spans="13:17" x14ac:dyDescent="0.25">
      <c r="M343">
        <f t="shared" si="5"/>
        <v>0</v>
      </c>
      <c r="O343" s="95" t="s">
        <v>1211</v>
      </c>
      <c r="P343" t="s">
        <v>1212</v>
      </c>
      <c r="Q343" s="4">
        <v>210</v>
      </c>
    </row>
    <row r="344" spans="13:17" x14ac:dyDescent="0.25">
      <c r="M344">
        <f t="shared" si="5"/>
        <v>0</v>
      </c>
      <c r="O344" s="95" t="s">
        <v>1213</v>
      </c>
      <c r="P344" t="s">
        <v>298</v>
      </c>
      <c r="Q344" s="4">
        <v>160</v>
      </c>
    </row>
    <row r="345" spans="13:17" x14ac:dyDescent="0.25">
      <c r="M345">
        <f t="shared" si="5"/>
        <v>0</v>
      </c>
      <c r="O345" s="95" t="s">
        <v>1214</v>
      </c>
      <c r="P345" t="s">
        <v>1215</v>
      </c>
      <c r="Q345" s="4">
        <v>100</v>
      </c>
    </row>
    <row r="346" spans="13:17" x14ac:dyDescent="0.25">
      <c r="M346">
        <f t="shared" si="5"/>
        <v>0</v>
      </c>
      <c r="O346" s="95" t="s">
        <v>1216</v>
      </c>
      <c r="P346" t="s">
        <v>1217</v>
      </c>
      <c r="Q346" s="4">
        <v>290</v>
      </c>
    </row>
    <row r="347" spans="13:17" x14ac:dyDescent="0.25">
      <c r="M347">
        <f t="shared" si="5"/>
        <v>0</v>
      </c>
      <c r="O347" s="95" t="s">
        <v>1218</v>
      </c>
      <c r="P347" t="s">
        <v>1219</v>
      </c>
      <c r="Q347" s="4">
        <v>220</v>
      </c>
    </row>
    <row r="348" spans="13:17" x14ac:dyDescent="0.25">
      <c r="M348">
        <f t="shared" si="5"/>
        <v>0</v>
      </c>
      <c r="O348" s="95" t="s">
        <v>1220</v>
      </c>
      <c r="P348" t="s">
        <v>1221</v>
      </c>
      <c r="Q348" s="4">
        <v>220</v>
      </c>
    </row>
    <row r="349" spans="13:17" x14ac:dyDescent="0.25">
      <c r="M349">
        <f t="shared" si="5"/>
        <v>0</v>
      </c>
      <c r="O349" s="95" t="s">
        <v>1222</v>
      </c>
      <c r="P349" t="s">
        <v>666</v>
      </c>
      <c r="Q349" s="4">
        <v>100</v>
      </c>
    </row>
    <row r="350" spans="13:17" x14ac:dyDescent="0.25">
      <c r="M350">
        <f t="shared" si="5"/>
        <v>0</v>
      </c>
      <c r="O350" s="95" t="s">
        <v>1223</v>
      </c>
      <c r="P350" t="s">
        <v>1224</v>
      </c>
      <c r="Q350" s="4">
        <v>160</v>
      </c>
    </row>
    <row r="351" spans="13:17" x14ac:dyDescent="0.25">
      <c r="M351">
        <f t="shared" si="5"/>
        <v>0</v>
      </c>
      <c r="O351" s="95" t="s">
        <v>1225</v>
      </c>
      <c r="P351" t="s">
        <v>1226</v>
      </c>
      <c r="Q351" s="4">
        <v>160</v>
      </c>
    </row>
    <row r="352" spans="13:17" x14ac:dyDescent="0.25">
      <c r="M352">
        <f t="shared" si="5"/>
        <v>0</v>
      </c>
      <c r="O352" s="95" t="s">
        <v>1227</v>
      </c>
      <c r="P352" t="s">
        <v>1228</v>
      </c>
      <c r="Q352" s="4">
        <v>100</v>
      </c>
    </row>
    <row r="353" spans="13:17" x14ac:dyDescent="0.25">
      <c r="M353">
        <f t="shared" si="5"/>
        <v>0</v>
      </c>
      <c r="O353" s="95" t="s">
        <v>1229</v>
      </c>
      <c r="P353" t="s">
        <v>1230</v>
      </c>
      <c r="Q353" s="4">
        <v>160</v>
      </c>
    </row>
    <row r="354" spans="13:17" x14ac:dyDescent="0.25">
      <c r="M354">
        <f t="shared" si="5"/>
        <v>0</v>
      </c>
      <c r="O354" s="95" t="s">
        <v>1231</v>
      </c>
      <c r="P354" t="s">
        <v>1232</v>
      </c>
      <c r="Q354" s="4">
        <v>260</v>
      </c>
    </row>
    <row r="355" spans="13:17" x14ac:dyDescent="0.25">
      <c r="M355">
        <f t="shared" si="5"/>
        <v>0</v>
      </c>
      <c r="O355" s="95" t="s">
        <v>1233</v>
      </c>
      <c r="P355" t="s">
        <v>1234</v>
      </c>
      <c r="Q355" s="4">
        <v>250</v>
      </c>
    </row>
    <row r="356" spans="13:17" x14ac:dyDescent="0.25">
      <c r="M356">
        <f t="shared" si="5"/>
        <v>0</v>
      </c>
      <c r="O356" s="95" t="s">
        <v>1235</v>
      </c>
      <c r="P356" t="s">
        <v>1236</v>
      </c>
      <c r="Q356" s="4">
        <v>190</v>
      </c>
    </row>
    <row r="357" spans="13:17" x14ac:dyDescent="0.25">
      <c r="M357">
        <f t="shared" si="5"/>
        <v>0</v>
      </c>
      <c r="O357" s="95" t="s">
        <v>1237</v>
      </c>
      <c r="P357" t="s">
        <v>1238</v>
      </c>
      <c r="Q357" s="4">
        <v>220</v>
      </c>
    </row>
    <row r="358" spans="13:17" x14ac:dyDescent="0.25">
      <c r="M358">
        <f t="shared" si="5"/>
        <v>0</v>
      </c>
      <c r="O358" s="95" t="s">
        <v>1239</v>
      </c>
      <c r="P358" t="s">
        <v>1240</v>
      </c>
      <c r="Q358" s="4">
        <v>250</v>
      </c>
    </row>
    <row r="359" spans="13:17" x14ac:dyDescent="0.25">
      <c r="M359">
        <f t="shared" si="5"/>
        <v>0</v>
      </c>
      <c r="O359" s="95" t="s">
        <v>1241</v>
      </c>
      <c r="P359" t="s">
        <v>1242</v>
      </c>
      <c r="Q359" s="4">
        <v>130</v>
      </c>
    </row>
    <row r="360" spans="13:17" x14ac:dyDescent="0.25">
      <c r="M360">
        <f t="shared" si="5"/>
        <v>0</v>
      </c>
      <c r="O360" s="95" t="s">
        <v>1243</v>
      </c>
      <c r="P360" t="s">
        <v>1244</v>
      </c>
      <c r="Q360" s="4">
        <v>190</v>
      </c>
    </row>
    <row r="361" spans="13:17" x14ac:dyDescent="0.25">
      <c r="M361">
        <f t="shared" si="5"/>
        <v>0</v>
      </c>
      <c r="O361" s="95" t="s">
        <v>1245</v>
      </c>
      <c r="P361" t="s">
        <v>1246</v>
      </c>
      <c r="Q361" s="4">
        <v>190</v>
      </c>
    </row>
    <row r="362" spans="13:17" x14ac:dyDescent="0.25">
      <c r="M362">
        <f t="shared" si="5"/>
        <v>0</v>
      </c>
      <c r="O362" s="95" t="s">
        <v>1247</v>
      </c>
      <c r="P362" t="s">
        <v>1248</v>
      </c>
      <c r="Q362" s="4">
        <v>250</v>
      </c>
    </row>
    <row r="363" spans="13:17" x14ac:dyDescent="0.25">
      <c r="M363">
        <f t="shared" si="5"/>
        <v>0</v>
      </c>
      <c r="O363" s="95" t="s">
        <v>1249</v>
      </c>
      <c r="P363" t="s">
        <v>1250</v>
      </c>
      <c r="Q363" s="4">
        <v>120</v>
      </c>
    </row>
    <row r="364" spans="13:17" x14ac:dyDescent="0.25">
      <c r="M364">
        <f t="shared" si="5"/>
        <v>0</v>
      </c>
      <c r="O364" s="95" t="s">
        <v>1251</v>
      </c>
      <c r="P364" t="s">
        <v>1252</v>
      </c>
      <c r="Q364" s="4">
        <v>250</v>
      </c>
    </row>
    <row r="365" spans="13:17" x14ac:dyDescent="0.25">
      <c r="M365">
        <f t="shared" si="5"/>
        <v>0</v>
      </c>
      <c r="O365" s="95" t="s">
        <v>1253</v>
      </c>
      <c r="P365" t="s">
        <v>1254</v>
      </c>
      <c r="Q365" s="4">
        <v>130</v>
      </c>
    </row>
    <row r="366" spans="13:17" x14ac:dyDescent="0.25">
      <c r="M366">
        <f t="shared" si="5"/>
        <v>0</v>
      </c>
      <c r="O366" s="95" t="s">
        <v>1255</v>
      </c>
      <c r="P366" t="s">
        <v>1256</v>
      </c>
      <c r="Q366" s="4">
        <v>150</v>
      </c>
    </row>
    <row r="367" spans="13:17" x14ac:dyDescent="0.25">
      <c r="M367">
        <f t="shared" si="5"/>
        <v>0</v>
      </c>
      <c r="O367" s="95" t="s">
        <v>1257</v>
      </c>
      <c r="P367" t="s">
        <v>1258</v>
      </c>
      <c r="Q367" s="4">
        <v>100</v>
      </c>
    </row>
    <row r="368" spans="13:17" x14ac:dyDescent="0.25">
      <c r="M368">
        <f t="shared" si="5"/>
        <v>0</v>
      </c>
      <c r="O368" s="95" t="s">
        <v>1259</v>
      </c>
      <c r="P368" t="s">
        <v>1260</v>
      </c>
      <c r="Q368" s="4">
        <v>120</v>
      </c>
    </row>
    <row r="369" spans="13:17" x14ac:dyDescent="0.25">
      <c r="M369">
        <f t="shared" si="5"/>
        <v>0</v>
      </c>
      <c r="O369" s="95" t="s">
        <v>1261</v>
      </c>
      <c r="P369" t="s">
        <v>1262</v>
      </c>
      <c r="Q369" s="4">
        <v>100</v>
      </c>
    </row>
    <row r="370" spans="13:17" x14ac:dyDescent="0.25">
      <c r="M370">
        <f t="shared" si="5"/>
        <v>0</v>
      </c>
      <c r="O370" s="95" t="s">
        <v>1263</v>
      </c>
      <c r="P370" t="s">
        <v>1264</v>
      </c>
      <c r="Q370" s="4">
        <v>100</v>
      </c>
    </row>
    <row r="371" spans="13:17" x14ac:dyDescent="0.25">
      <c r="M371">
        <f t="shared" si="5"/>
        <v>0</v>
      </c>
      <c r="O371" s="95" t="s">
        <v>1265</v>
      </c>
      <c r="P371" t="s">
        <v>1266</v>
      </c>
      <c r="Q371" s="4">
        <v>250</v>
      </c>
    </row>
    <row r="372" spans="13:17" x14ac:dyDescent="0.25">
      <c r="M372">
        <f t="shared" si="5"/>
        <v>0</v>
      </c>
      <c r="O372" s="95" t="s">
        <v>1267</v>
      </c>
      <c r="P372" t="s">
        <v>1268</v>
      </c>
      <c r="Q372" s="4">
        <v>170</v>
      </c>
    </row>
    <row r="373" spans="13:17" x14ac:dyDescent="0.25">
      <c r="M373">
        <f t="shared" si="5"/>
        <v>0</v>
      </c>
      <c r="O373" s="95" t="s">
        <v>1269</v>
      </c>
      <c r="P373" t="s">
        <v>1270</v>
      </c>
      <c r="Q373" s="4">
        <v>120</v>
      </c>
    </row>
    <row r="374" spans="13:17" x14ac:dyDescent="0.25">
      <c r="M374">
        <f t="shared" si="5"/>
        <v>0</v>
      </c>
      <c r="O374" s="95" t="s">
        <v>1271</v>
      </c>
      <c r="P374" t="s">
        <v>1272</v>
      </c>
      <c r="Q374" s="4">
        <v>170</v>
      </c>
    </row>
    <row r="375" spans="13:17" x14ac:dyDescent="0.25">
      <c r="M375">
        <f t="shared" si="5"/>
        <v>0</v>
      </c>
      <c r="O375" s="95" t="s">
        <v>1273</v>
      </c>
      <c r="P375" t="s">
        <v>429</v>
      </c>
      <c r="Q375" s="4">
        <v>160</v>
      </c>
    </row>
    <row r="376" spans="13:17" x14ac:dyDescent="0.25">
      <c r="M376">
        <f t="shared" si="5"/>
        <v>0</v>
      </c>
      <c r="O376" s="95" t="s">
        <v>1274</v>
      </c>
      <c r="P376" t="s">
        <v>1275</v>
      </c>
      <c r="Q376" s="4">
        <v>280</v>
      </c>
    </row>
    <row r="377" spans="13:17" x14ac:dyDescent="0.25">
      <c r="M377">
        <f t="shared" si="5"/>
        <v>0</v>
      </c>
      <c r="O377" s="95" t="s">
        <v>1276</v>
      </c>
      <c r="P377" t="s">
        <v>1277</v>
      </c>
      <c r="Q377" s="4">
        <v>230</v>
      </c>
    </row>
    <row r="378" spans="13:17" x14ac:dyDescent="0.25">
      <c r="M378">
        <f t="shared" si="5"/>
        <v>0</v>
      </c>
      <c r="O378" s="95" t="s">
        <v>1278</v>
      </c>
      <c r="P378" t="s">
        <v>676</v>
      </c>
      <c r="Q378" s="4">
        <v>170</v>
      </c>
    </row>
    <row r="379" spans="13:17" x14ac:dyDescent="0.25">
      <c r="M379">
        <f t="shared" si="5"/>
        <v>0</v>
      </c>
      <c r="O379" s="95" t="s">
        <v>1279</v>
      </c>
      <c r="P379" t="s">
        <v>653</v>
      </c>
      <c r="Q379" s="4">
        <v>260</v>
      </c>
    </row>
    <row r="380" spans="13:17" x14ac:dyDescent="0.25">
      <c r="M380">
        <f t="shared" si="5"/>
        <v>0</v>
      </c>
      <c r="O380" s="95" t="s">
        <v>1280</v>
      </c>
      <c r="P380" t="s">
        <v>1281</v>
      </c>
      <c r="Q380" s="4">
        <v>100</v>
      </c>
    </row>
    <row r="381" spans="13:17" x14ac:dyDescent="0.25">
      <c r="M381">
        <f t="shared" si="5"/>
        <v>0</v>
      </c>
      <c r="O381" s="95" t="s">
        <v>1282</v>
      </c>
      <c r="P381" t="s">
        <v>1283</v>
      </c>
      <c r="Q381" s="4">
        <v>260</v>
      </c>
    </row>
    <row r="382" spans="13:17" x14ac:dyDescent="0.25">
      <c r="M382">
        <f t="shared" si="5"/>
        <v>0</v>
      </c>
      <c r="O382" s="95" t="s">
        <v>1284</v>
      </c>
      <c r="P382" t="s">
        <v>1285</v>
      </c>
      <c r="Q382" s="4">
        <v>160</v>
      </c>
    </row>
    <row r="383" spans="13:17" x14ac:dyDescent="0.25">
      <c r="M383">
        <f t="shared" si="5"/>
        <v>0</v>
      </c>
      <c r="O383" s="95" t="s">
        <v>1286</v>
      </c>
      <c r="P383" t="s">
        <v>1287</v>
      </c>
      <c r="Q383" s="4">
        <v>190</v>
      </c>
    </row>
    <row r="384" spans="13:17" x14ac:dyDescent="0.25">
      <c r="M384">
        <f t="shared" si="5"/>
        <v>0</v>
      </c>
      <c r="O384" s="95" t="s">
        <v>1288</v>
      </c>
      <c r="P384" t="s">
        <v>1289</v>
      </c>
      <c r="Q384" s="4">
        <v>160</v>
      </c>
    </row>
    <row r="385" spans="13:17" x14ac:dyDescent="0.25">
      <c r="M385">
        <f t="shared" si="5"/>
        <v>0</v>
      </c>
      <c r="O385" s="95" t="s">
        <v>1290</v>
      </c>
      <c r="P385" t="s">
        <v>1291</v>
      </c>
      <c r="Q385" s="4">
        <v>160</v>
      </c>
    </row>
    <row r="386" spans="13:17" x14ac:dyDescent="0.25">
      <c r="M386">
        <f t="shared" si="5"/>
        <v>0</v>
      </c>
      <c r="O386" s="95" t="s">
        <v>1292</v>
      </c>
      <c r="P386" t="s">
        <v>1293</v>
      </c>
      <c r="Q386" s="4">
        <v>190</v>
      </c>
    </row>
    <row r="387" spans="13:17" x14ac:dyDescent="0.25">
      <c r="M387">
        <f t="shared" ref="M387:M450" si="6">10-COUNTBLANK(B387:K387)</f>
        <v>0</v>
      </c>
      <c r="O387" s="95" t="s">
        <v>1294</v>
      </c>
      <c r="P387" t="s">
        <v>1295</v>
      </c>
      <c r="Q387" s="4">
        <v>200</v>
      </c>
    </row>
    <row r="388" spans="13:17" x14ac:dyDescent="0.25">
      <c r="M388">
        <f t="shared" si="6"/>
        <v>0</v>
      </c>
      <c r="O388" s="95" t="s">
        <v>1296</v>
      </c>
      <c r="P388" t="s">
        <v>654</v>
      </c>
      <c r="Q388" s="4">
        <v>220</v>
      </c>
    </row>
    <row r="389" spans="13:17" x14ac:dyDescent="0.25">
      <c r="M389">
        <f t="shared" si="6"/>
        <v>0</v>
      </c>
      <c r="O389" s="95" t="s">
        <v>1297</v>
      </c>
      <c r="P389" t="s">
        <v>1298</v>
      </c>
      <c r="Q389" s="4">
        <v>220</v>
      </c>
    </row>
    <row r="390" spans="13:17" x14ac:dyDescent="0.25">
      <c r="M390">
        <f t="shared" si="6"/>
        <v>0</v>
      </c>
      <c r="O390" s="95" t="s">
        <v>1299</v>
      </c>
      <c r="P390" t="s">
        <v>1300</v>
      </c>
      <c r="Q390" s="4">
        <v>120</v>
      </c>
    </row>
    <row r="391" spans="13:17" x14ac:dyDescent="0.25">
      <c r="M391">
        <f t="shared" si="6"/>
        <v>0</v>
      </c>
      <c r="O391" s="95" t="s">
        <v>1301</v>
      </c>
      <c r="P391" t="s">
        <v>1302</v>
      </c>
      <c r="Q391" s="4">
        <v>150</v>
      </c>
    </row>
    <row r="392" spans="13:17" x14ac:dyDescent="0.25">
      <c r="M392">
        <f t="shared" si="6"/>
        <v>0</v>
      </c>
      <c r="O392" s="95" t="s">
        <v>1303</v>
      </c>
      <c r="P392" t="s">
        <v>1304</v>
      </c>
      <c r="Q392" s="4">
        <v>120</v>
      </c>
    </row>
    <row r="393" spans="13:17" x14ac:dyDescent="0.25">
      <c r="M393">
        <f t="shared" si="6"/>
        <v>0</v>
      </c>
      <c r="O393" s="95" t="s">
        <v>1305</v>
      </c>
      <c r="P393" t="s">
        <v>1306</v>
      </c>
      <c r="Q393" s="4">
        <v>160</v>
      </c>
    </row>
    <row r="394" spans="13:17" x14ac:dyDescent="0.25">
      <c r="M394">
        <f t="shared" si="6"/>
        <v>0</v>
      </c>
      <c r="O394" s="95" t="s">
        <v>1307</v>
      </c>
      <c r="P394" t="s">
        <v>1308</v>
      </c>
      <c r="Q394" s="4">
        <v>290</v>
      </c>
    </row>
    <row r="395" spans="13:17" x14ac:dyDescent="0.25">
      <c r="M395">
        <f t="shared" si="6"/>
        <v>0</v>
      </c>
      <c r="O395" s="95" t="s">
        <v>1309</v>
      </c>
      <c r="P395" t="s">
        <v>1310</v>
      </c>
      <c r="Q395" s="4">
        <v>190</v>
      </c>
    </row>
    <row r="396" spans="13:17" x14ac:dyDescent="0.25">
      <c r="M396">
        <f t="shared" si="6"/>
        <v>0</v>
      </c>
      <c r="O396" s="95" t="s">
        <v>1311</v>
      </c>
      <c r="P396" t="s">
        <v>1312</v>
      </c>
      <c r="Q396" s="4">
        <v>100</v>
      </c>
    </row>
    <row r="397" spans="13:17" x14ac:dyDescent="0.25">
      <c r="M397">
        <f t="shared" si="6"/>
        <v>0</v>
      </c>
      <c r="O397" s="95" t="s">
        <v>1313</v>
      </c>
      <c r="P397" t="s">
        <v>652</v>
      </c>
      <c r="Q397" s="4">
        <v>250</v>
      </c>
    </row>
    <row r="398" spans="13:17" x14ac:dyDescent="0.25">
      <c r="M398">
        <f t="shared" si="6"/>
        <v>0</v>
      </c>
      <c r="O398" s="95" t="s">
        <v>1314</v>
      </c>
      <c r="P398" t="s">
        <v>898</v>
      </c>
      <c r="Q398" s="4">
        <v>130</v>
      </c>
    </row>
    <row r="399" spans="13:17" x14ac:dyDescent="0.25">
      <c r="M399">
        <f t="shared" si="6"/>
        <v>0</v>
      </c>
      <c r="O399" s="95" t="s">
        <v>1315</v>
      </c>
      <c r="P399" t="s">
        <v>1316</v>
      </c>
      <c r="Q399" s="4">
        <v>250</v>
      </c>
    </row>
    <row r="400" spans="13:17" x14ac:dyDescent="0.25">
      <c r="M400">
        <f t="shared" si="6"/>
        <v>0</v>
      </c>
      <c r="O400" s="95" t="s">
        <v>1317</v>
      </c>
      <c r="P400" t="s">
        <v>1318</v>
      </c>
      <c r="Q400" s="4">
        <v>190</v>
      </c>
    </row>
    <row r="401" spans="13:17" x14ac:dyDescent="0.25">
      <c r="M401">
        <f t="shared" si="6"/>
        <v>0</v>
      </c>
      <c r="O401" s="95" t="s">
        <v>1319</v>
      </c>
      <c r="P401" t="s">
        <v>1320</v>
      </c>
      <c r="Q401" s="4">
        <v>250</v>
      </c>
    </row>
    <row r="402" spans="13:17" x14ac:dyDescent="0.25">
      <c r="M402">
        <f t="shared" si="6"/>
        <v>0</v>
      </c>
      <c r="O402" s="95" t="s">
        <v>1321</v>
      </c>
      <c r="P402" t="s">
        <v>1322</v>
      </c>
      <c r="Q402" s="4">
        <v>120</v>
      </c>
    </row>
    <row r="403" spans="13:17" x14ac:dyDescent="0.25">
      <c r="M403">
        <f t="shared" si="6"/>
        <v>0</v>
      </c>
      <c r="O403" s="95" t="s">
        <v>1323</v>
      </c>
      <c r="P403" t="s">
        <v>656</v>
      </c>
      <c r="Q403" s="4">
        <v>260</v>
      </c>
    </row>
    <row r="404" spans="13:17" x14ac:dyDescent="0.25">
      <c r="M404">
        <f t="shared" si="6"/>
        <v>0</v>
      </c>
      <c r="O404" s="95" t="s">
        <v>1324</v>
      </c>
      <c r="P404" t="s">
        <v>1325</v>
      </c>
      <c r="Q404" s="4">
        <v>290</v>
      </c>
    </row>
    <row r="405" spans="13:17" x14ac:dyDescent="0.25">
      <c r="M405">
        <f t="shared" si="6"/>
        <v>0</v>
      </c>
      <c r="O405" s="95" t="s">
        <v>1326</v>
      </c>
      <c r="P405" t="s">
        <v>1327</v>
      </c>
      <c r="Q405" s="4">
        <v>190</v>
      </c>
    </row>
    <row r="406" spans="13:17" x14ac:dyDescent="0.25">
      <c r="M406">
        <f t="shared" si="6"/>
        <v>0</v>
      </c>
      <c r="O406" s="95" t="s">
        <v>1328</v>
      </c>
      <c r="P406" t="s">
        <v>1329</v>
      </c>
      <c r="Q406" s="4">
        <v>160</v>
      </c>
    </row>
    <row r="407" spans="13:17" x14ac:dyDescent="0.25">
      <c r="M407">
        <f t="shared" si="6"/>
        <v>0</v>
      </c>
      <c r="O407" s="95" t="s">
        <v>1330</v>
      </c>
      <c r="P407" t="s">
        <v>1331</v>
      </c>
      <c r="Q407" s="4">
        <v>160</v>
      </c>
    </row>
    <row r="408" spans="13:17" x14ac:dyDescent="0.25">
      <c r="M408">
        <f t="shared" si="6"/>
        <v>0</v>
      </c>
      <c r="O408" s="95" t="s">
        <v>1332</v>
      </c>
      <c r="P408" t="s">
        <v>877</v>
      </c>
      <c r="Q408" s="4">
        <v>200</v>
      </c>
    </row>
    <row r="409" spans="13:17" x14ac:dyDescent="0.25">
      <c r="M409">
        <f t="shared" si="6"/>
        <v>0</v>
      </c>
      <c r="O409" s="95" t="s">
        <v>1333</v>
      </c>
      <c r="P409" t="s">
        <v>1334</v>
      </c>
      <c r="Q409" s="4">
        <v>190</v>
      </c>
    </row>
    <row r="410" spans="13:17" x14ac:dyDescent="0.25">
      <c r="M410">
        <f t="shared" si="6"/>
        <v>0</v>
      </c>
      <c r="O410" s="95" t="s">
        <v>1335</v>
      </c>
      <c r="P410" t="s">
        <v>1336</v>
      </c>
      <c r="Q410" s="4">
        <v>190</v>
      </c>
    </row>
    <row r="411" spans="13:17" x14ac:dyDescent="0.25">
      <c r="M411">
        <f t="shared" si="6"/>
        <v>0</v>
      </c>
      <c r="O411" s="95" t="s">
        <v>1337</v>
      </c>
      <c r="P411" t="s">
        <v>1338</v>
      </c>
      <c r="Q411" s="4">
        <v>190</v>
      </c>
    </row>
    <row r="412" spans="13:17" x14ac:dyDescent="0.25">
      <c r="M412">
        <f t="shared" si="6"/>
        <v>0</v>
      </c>
      <c r="O412" s="95" t="s">
        <v>1339</v>
      </c>
      <c r="P412" t="s">
        <v>1340</v>
      </c>
      <c r="Q412" s="4">
        <v>170</v>
      </c>
    </row>
    <row r="413" spans="13:17" x14ac:dyDescent="0.25">
      <c r="M413">
        <f t="shared" si="6"/>
        <v>0</v>
      </c>
      <c r="O413" s="95" t="s">
        <v>1341</v>
      </c>
      <c r="P413" t="s">
        <v>1342</v>
      </c>
      <c r="Q413" s="4">
        <v>190</v>
      </c>
    </row>
    <row r="414" spans="13:17" x14ac:dyDescent="0.25">
      <c r="M414">
        <f t="shared" si="6"/>
        <v>0</v>
      </c>
      <c r="O414" s="95" t="s">
        <v>1343</v>
      </c>
      <c r="P414" t="s">
        <v>1344</v>
      </c>
      <c r="Q414" s="4">
        <v>130</v>
      </c>
    </row>
    <row r="415" spans="13:17" x14ac:dyDescent="0.25">
      <c r="M415">
        <f t="shared" si="6"/>
        <v>0</v>
      </c>
      <c r="O415" s="95" t="s">
        <v>1345</v>
      </c>
      <c r="P415" t="s">
        <v>1346</v>
      </c>
      <c r="Q415" s="4">
        <v>230</v>
      </c>
    </row>
    <row r="416" spans="13:17" x14ac:dyDescent="0.25">
      <c r="M416">
        <f t="shared" si="6"/>
        <v>0</v>
      </c>
      <c r="O416" s="95" t="s">
        <v>1347</v>
      </c>
      <c r="P416" t="s">
        <v>900</v>
      </c>
      <c r="Q416" s="4">
        <v>190</v>
      </c>
    </row>
    <row r="417" spans="13:17" x14ac:dyDescent="0.25">
      <c r="M417">
        <f t="shared" si="6"/>
        <v>0</v>
      </c>
      <c r="O417" s="95" t="s">
        <v>1348</v>
      </c>
      <c r="P417" t="s">
        <v>1349</v>
      </c>
      <c r="Q417" s="4">
        <v>130</v>
      </c>
    </row>
    <row r="418" spans="13:17" x14ac:dyDescent="0.25">
      <c r="M418">
        <f t="shared" si="6"/>
        <v>0</v>
      </c>
      <c r="O418" s="95" t="s">
        <v>1350</v>
      </c>
      <c r="P418" t="s">
        <v>1351</v>
      </c>
      <c r="Q418" s="4">
        <v>260</v>
      </c>
    </row>
    <row r="419" spans="13:17" x14ac:dyDescent="0.25">
      <c r="M419">
        <f t="shared" si="6"/>
        <v>0</v>
      </c>
      <c r="O419" s="95" t="s">
        <v>1352</v>
      </c>
      <c r="P419" t="s">
        <v>1353</v>
      </c>
      <c r="Q419" s="4">
        <v>250</v>
      </c>
    </row>
    <row r="420" spans="13:17" x14ac:dyDescent="0.25">
      <c r="M420">
        <f t="shared" si="6"/>
        <v>0</v>
      </c>
      <c r="O420" s="95" t="s">
        <v>1354</v>
      </c>
      <c r="P420" t="s">
        <v>1355</v>
      </c>
      <c r="Q420" s="4">
        <v>100</v>
      </c>
    </row>
    <row r="421" spans="13:17" x14ac:dyDescent="0.25">
      <c r="M421">
        <f t="shared" si="6"/>
        <v>0</v>
      </c>
      <c r="O421" s="95" t="s">
        <v>1356</v>
      </c>
      <c r="P421" t="s">
        <v>1357</v>
      </c>
      <c r="Q421" s="4">
        <v>120</v>
      </c>
    </row>
    <row r="422" spans="13:17" x14ac:dyDescent="0.25">
      <c r="M422">
        <f t="shared" si="6"/>
        <v>0</v>
      </c>
      <c r="O422" s="95" t="s">
        <v>1358</v>
      </c>
      <c r="P422" t="s">
        <v>1359</v>
      </c>
      <c r="Q422" s="4">
        <v>150</v>
      </c>
    </row>
    <row r="423" spans="13:17" x14ac:dyDescent="0.25">
      <c r="M423">
        <f t="shared" si="6"/>
        <v>0</v>
      </c>
      <c r="O423" s="95" t="s">
        <v>1360</v>
      </c>
      <c r="P423" t="s">
        <v>1361</v>
      </c>
      <c r="Q423" s="4">
        <v>190</v>
      </c>
    </row>
    <row r="424" spans="13:17" x14ac:dyDescent="0.25">
      <c r="M424">
        <f t="shared" si="6"/>
        <v>0</v>
      </c>
      <c r="O424" s="95" t="s">
        <v>1362</v>
      </c>
      <c r="P424" t="s">
        <v>250</v>
      </c>
      <c r="Q424" s="4">
        <v>210</v>
      </c>
    </row>
    <row r="425" spans="13:17" x14ac:dyDescent="0.25">
      <c r="M425">
        <f t="shared" si="6"/>
        <v>0</v>
      </c>
      <c r="O425" s="95" t="s">
        <v>1363</v>
      </c>
      <c r="P425" t="s">
        <v>1364</v>
      </c>
      <c r="Q425" s="4">
        <v>290</v>
      </c>
    </row>
    <row r="426" spans="13:17" x14ac:dyDescent="0.25">
      <c r="M426">
        <f t="shared" si="6"/>
        <v>0</v>
      </c>
      <c r="O426" s="95" t="s">
        <v>1365</v>
      </c>
      <c r="P426" t="s">
        <v>1366</v>
      </c>
      <c r="Q426" s="4">
        <v>100</v>
      </c>
    </row>
    <row r="427" spans="13:17" x14ac:dyDescent="0.25">
      <c r="M427">
        <f t="shared" si="6"/>
        <v>0</v>
      </c>
      <c r="O427" s="95" t="s">
        <v>1367</v>
      </c>
      <c r="P427" t="s">
        <v>1368</v>
      </c>
      <c r="Q427" s="4">
        <v>220</v>
      </c>
    </row>
    <row r="428" spans="13:17" x14ac:dyDescent="0.25">
      <c r="M428">
        <f t="shared" si="6"/>
        <v>0</v>
      </c>
      <c r="O428" s="95" t="s">
        <v>1369</v>
      </c>
      <c r="P428" t="s">
        <v>1370</v>
      </c>
      <c r="Q428" s="4">
        <v>130</v>
      </c>
    </row>
    <row r="429" spans="13:17" x14ac:dyDescent="0.25">
      <c r="M429">
        <f t="shared" si="6"/>
        <v>0</v>
      </c>
      <c r="O429" s="95" t="s">
        <v>1371</v>
      </c>
      <c r="P429" t="s">
        <v>1372</v>
      </c>
      <c r="Q429" s="4">
        <v>170</v>
      </c>
    </row>
    <row r="430" spans="13:17" x14ac:dyDescent="0.25">
      <c r="M430">
        <f t="shared" si="6"/>
        <v>0</v>
      </c>
      <c r="O430" s="95" t="s">
        <v>1373</v>
      </c>
      <c r="P430" t="s">
        <v>1374</v>
      </c>
      <c r="Q430" s="4">
        <v>220</v>
      </c>
    </row>
    <row r="431" spans="13:17" x14ac:dyDescent="0.25">
      <c r="M431">
        <f t="shared" si="6"/>
        <v>0</v>
      </c>
      <c r="O431" s="95" t="s">
        <v>1375</v>
      </c>
      <c r="P431" t="s">
        <v>1376</v>
      </c>
      <c r="Q431" s="4">
        <v>220</v>
      </c>
    </row>
    <row r="432" spans="13:17" x14ac:dyDescent="0.25">
      <c r="M432">
        <f t="shared" si="6"/>
        <v>0</v>
      </c>
      <c r="O432" s="95" t="s">
        <v>1377</v>
      </c>
      <c r="P432" t="s">
        <v>1378</v>
      </c>
      <c r="Q432" s="4">
        <v>290</v>
      </c>
    </row>
    <row r="433" spans="13:17" x14ac:dyDescent="0.25">
      <c r="M433">
        <f t="shared" si="6"/>
        <v>0</v>
      </c>
      <c r="O433" s="95" t="s">
        <v>1379</v>
      </c>
      <c r="P433" t="s">
        <v>1380</v>
      </c>
      <c r="Q433" s="4">
        <v>130</v>
      </c>
    </row>
    <row r="434" spans="13:17" x14ac:dyDescent="0.25">
      <c r="M434">
        <f t="shared" si="6"/>
        <v>0</v>
      </c>
      <c r="O434" s="95" t="s">
        <v>1381</v>
      </c>
      <c r="P434" t="s">
        <v>1382</v>
      </c>
      <c r="Q434" s="4">
        <v>100</v>
      </c>
    </row>
    <row r="435" spans="13:17" x14ac:dyDescent="0.25">
      <c r="M435">
        <f t="shared" si="6"/>
        <v>0</v>
      </c>
      <c r="O435" s="95" t="s">
        <v>1383</v>
      </c>
      <c r="P435" t="s">
        <v>1384</v>
      </c>
      <c r="Q435" s="4">
        <v>290</v>
      </c>
    </row>
    <row r="436" spans="13:17" x14ac:dyDescent="0.25">
      <c r="M436">
        <f t="shared" si="6"/>
        <v>0</v>
      </c>
      <c r="O436" s="95" t="s">
        <v>1385</v>
      </c>
      <c r="P436" t="s">
        <v>1386</v>
      </c>
      <c r="Q436" s="4">
        <v>220</v>
      </c>
    </row>
    <row r="437" spans="13:17" x14ac:dyDescent="0.25">
      <c r="M437">
        <f t="shared" si="6"/>
        <v>0</v>
      </c>
      <c r="O437" s="95" t="s">
        <v>1387</v>
      </c>
      <c r="P437" t="s">
        <v>1388</v>
      </c>
      <c r="Q437" s="4">
        <v>220</v>
      </c>
    </row>
    <row r="438" spans="13:17" x14ac:dyDescent="0.25">
      <c r="M438">
        <f t="shared" si="6"/>
        <v>0</v>
      </c>
      <c r="O438" s="95" t="s">
        <v>1389</v>
      </c>
      <c r="P438" t="s">
        <v>1390</v>
      </c>
      <c r="Q438" s="4">
        <v>130</v>
      </c>
    </row>
    <row r="439" spans="13:17" x14ac:dyDescent="0.25">
      <c r="M439">
        <f t="shared" si="6"/>
        <v>0</v>
      </c>
      <c r="O439" s="95" t="s">
        <v>1391</v>
      </c>
      <c r="P439" t="s">
        <v>1392</v>
      </c>
      <c r="Q439" s="4">
        <v>130</v>
      </c>
    </row>
    <row r="440" spans="13:17" x14ac:dyDescent="0.25">
      <c r="M440">
        <f t="shared" si="6"/>
        <v>0</v>
      </c>
      <c r="O440" s="95" t="s">
        <v>1393</v>
      </c>
      <c r="P440" t="s">
        <v>1394</v>
      </c>
      <c r="Q440" s="4">
        <v>160</v>
      </c>
    </row>
    <row r="441" spans="13:17" x14ac:dyDescent="0.25">
      <c r="M441">
        <f t="shared" si="6"/>
        <v>0</v>
      </c>
      <c r="O441" s="95" t="s">
        <v>1395</v>
      </c>
      <c r="P441" t="s">
        <v>1396</v>
      </c>
      <c r="Q441" s="4">
        <v>70</v>
      </c>
    </row>
    <row r="442" spans="13:17" x14ac:dyDescent="0.25">
      <c r="M442">
        <f t="shared" si="6"/>
        <v>0</v>
      </c>
      <c r="O442" s="95" t="s">
        <v>1397</v>
      </c>
      <c r="P442" t="s">
        <v>1398</v>
      </c>
      <c r="Q442" s="4">
        <v>250</v>
      </c>
    </row>
    <row r="443" spans="13:17" x14ac:dyDescent="0.25">
      <c r="M443">
        <f t="shared" si="6"/>
        <v>0</v>
      </c>
      <c r="O443" s="95" t="s">
        <v>1399</v>
      </c>
      <c r="P443" t="s">
        <v>1400</v>
      </c>
      <c r="Q443" s="4">
        <v>160</v>
      </c>
    </row>
    <row r="444" spans="13:17" x14ac:dyDescent="0.25">
      <c r="M444">
        <f t="shared" si="6"/>
        <v>0</v>
      </c>
      <c r="O444" s="95" t="s">
        <v>1401</v>
      </c>
      <c r="P444" t="s">
        <v>1402</v>
      </c>
      <c r="Q444" s="4">
        <v>250</v>
      </c>
    </row>
    <row r="445" spans="13:17" x14ac:dyDescent="0.25">
      <c r="M445">
        <f t="shared" si="6"/>
        <v>0</v>
      </c>
      <c r="O445" s="95" t="s">
        <v>1403</v>
      </c>
      <c r="P445" t="s">
        <v>1404</v>
      </c>
      <c r="Q445" s="4">
        <v>250</v>
      </c>
    </row>
    <row r="446" spans="13:17" x14ac:dyDescent="0.25">
      <c r="M446">
        <f t="shared" si="6"/>
        <v>0</v>
      </c>
      <c r="O446" s="95" t="s">
        <v>1405</v>
      </c>
      <c r="P446" t="s">
        <v>1406</v>
      </c>
      <c r="Q446" s="4">
        <v>190</v>
      </c>
    </row>
    <row r="447" spans="13:17" x14ac:dyDescent="0.25">
      <c r="M447">
        <f t="shared" si="6"/>
        <v>0</v>
      </c>
      <c r="O447" s="95" t="s">
        <v>1407</v>
      </c>
      <c r="P447" t="s">
        <v>1408</v>
      </c>
      <c r="Q447" s="4">
        <v>100</v>
      </c>
    </row>
    <row r="448" spans="13:17" x14ac:dyDescent="0.25">
      <c r="M448">
        <f t="shared" si="6"/>
        <v>0</v>
      </c>
      <c r="O448" s="95" t="s">
        <v>1409</v>
      </c>
      <c r="P448" t="s">
        <v>1410</v>
      </c>
      <c r="Q448" s="4">
        <v>220</v>
      </c>
    </row>
    <row r="449" spans="13:17" x14ac:dyDescent="0.25">
      <c r="M449">
        <f t="shared" si="6"/>
        <v>0</v>
      </c>
      <c r="O449" s="95" t="s">
        <v>1411</v>
      </c>
      <c r="P449" t="s">
        <v>1412</v>
      </c>
      <c r="Q449" s="4">
        <v>90</v>
      </c>
    </row>
    <row r="450" spans="13:17" x14ac:dyDescent="0.25">
      <c r="M450">
        <f t="shared" si="6"/>
        <v>0</v>
      </c>
      <c r="O450" s="95" t="s">
        <v>1413</v>
      </c>
      <c r="P450" t="s">
        <v>1414</v>
      </c>
      <c r="Q450" s="4">
        <v>220</v>
      </c>
    </row>
    <row r="451" spans="13:17" x14ac:dyDescent="0.25">
      <c r="M451">
        <f t="shared" ref="M451:M514" si="7">10-COUNTBLANK(B451:K451)</f>
        <v>0</v>
      </c>
      <c r="O451" s="95" t="s">
        <v>1415</v>
      </c>
      <c r="P451" t="s">
        <v>1416</v>
      </c>
      <c r="Q451" s="4">
        <v>160</v>
      </c>
    </row>
    <row r="452" spans="13:17" x14ac:dyDescent="0.25">
      <c r="M452">
        <f t="shared" si="7"/>
        <v>0</v>
      </c>
      <c r="O452" s="95" t="s">
        <v>1417</v>
      </c>
      <c r="P452" t="s">
        <v>1418</v>
      </c>
      <c r="Q452" s="4">
        <v>100</v>
      </c>
    </row>
    <row r="453" spans="13:17" x14ac:dyDescent="0.25">
      <c r="M453">
        <f t="shared" si="7"/>
        <v>0</v>
      </c>
      <c r="O453" s="95" t="s">
        <v>1419</v>
      </c>
      <c r="P453" t="s">
        <v>658</v>
      </c>
      <c r="Q453" s="4">
        <v>170</v>
      </c>
    </row>
    <row r="454" spans="13:17" x14ac:dyDescent="0.25">
      <c r="M454">
        <f t="shared" si="7"/>
        <v>0</v>
      </c>
      <c r="O454" s="95" t="s">
        <v>1420</v>
      </c>
      <c r="P454" t="s">
        <v>1421</v>
      </c>
      <c r="Q454" s="4">
        <v>200</v>
      </c>
    </row>
    <row r="455" spans="13:17" x14ac:dyDescent="0.25">
      <c r="M455">
        <f t="shared" si="7"/>
        <v>0</v>
      </c>
      <c r="O455" s="95" t="s">
        <v>1422</v>
      </c>
      <c r="P455" t="s">
        <v>1423</v>
      </c>
      <c r="Q455" s="4">
        <v>100</v>
      </c>
    </row>
    <row r="456" spans="13:17" x14ac:dyDescent="0.25">
      <c r="M456">
        <f t="shared" si="7"/>
        <v>0</v>
      </c>
      <c r="O456" s="95" t="s">
        <v>1424</v>
      </c>
      <c r="P456" t="s">
        <v>1425</v>
      </c>
      <c r="Q456" s="4">
        <v>220</v>
      </c>
    </row>
    <row r="457" spans="13:17" x14ac:dyDescent="0.25">
      <c r="M457">
        <f t="shared" si="7"/>
        <v>0</v>
      </c>
      <c r="O457" s="95" t="s">
        <v>1426</v>
      </c>
      <c r="P457" t="s">
        <v>1427</v>
      </c>
      <c r="Q457" s="4">
        <v>140</v>
      </c>
    </row>
    <row r="458" spans="13:17" x14ac:dyDescent="0.25">
      <c r="M458">
        <f t="shared" si="7"/>
        <v>0</v>
      </c>
      <c r="O458" s="95" t="s">
        <v>1428</v>
      </c>
      <c r="P458" t="s">
        <v>1429</v>
      </c>
      <c r="Q458" s="4">
        <v>100</v>
      </c>
    </row>
    <row r="459" spans="13:17" x14ac:dyDescent="0.25">
      <c r="M459">
        <f t="shared" si="7"/>
        <v>0</v>
      </c>
      <c r="O459" s="95" t="s">
        <v>1430</v>
      </c>
      <c r="P459" t="s">
        <v>1431</v>
      </c>
      <c r="Q459" s="4">
        <v>220</v>
      </c>
    </row>
    <row r="460" spans="13:17" x14ac:dyDescent="0.25">
      <c r="M460">
        <f t="shared" si="7"/>
        <v>0</v>
      </c>
      <c r="O460" s="95" t="s">
        <v>1432</v>
      </c>
      <c r="P460" t="s">
        <v>1433</v>
      </c>
      <c r="Q460" s="4">
        <v>170</v>
      </c>
    </row>
    <row r="461" spans="13:17" x14ac:dyDescent="0.25">
      <c r="M461">
        <f t="shared" si="7"/>
        <v>0</v>
      </c>
      <c r="O461" s="95" t="s">
        <v>1434</v>
      </c>
      <c r="P461" t="s">
        <v>1435</v>
      </c>
      <c r="Q461" s="4">
        <v>190</v>
      </c>
    </row>
    <row r="462" spans="13:17" x14ac:dyDescent="0.25">
      <c r="M462">
        <f t="shared" si="7"/>
        <v>0</v>
      </c>
      <c r="O462" s="95" t="s">
        <v>1436</v>
      </c>
      <c r="P462" t="s">
        <v>657</v>
      </c>
      <c r="Q462" s="4">
        <v>100</v>
      </c>
    </row>
    <row r="463" spans="13:17" x14ac:dyDescent="0.25">
      <c r="M463">
        <f t="shared" si="7"/>
        <v>0</v>
      </c>
      <c r="O463" s="95" t="s">
        <v>1437</v>
      </c>
      <c r="P463" t="s">
        <v>1438</v>
      </c>
      <c r="Q463" s="4">
        <v>220</v>
      </c>
    </row>
    <row r="464" spans="13:17" x14ac:dyDescent="0.25">
      <c r="M464">
        <f t="shared" si="7"/>
        <v>0</v>
      </c>
      <c r="O464" s="95" t="s">
        <v>1439</v>
      </c>
      <c r="P464" t="s">
        <v>1440</v>
      </c>
      <c r="Q464" s="4">
        <v>130</v>
      </c>
    </row>
    <row r="465" spans="13:17" x14ac:dyDescent="0.25">
      <c r="M465">
        <f t="shared" si="7"/>
        <v>0</v>
      </c>
      <c r="O465" s="95" t="s">
        <v>1441</v>
      </c>
      <c r="P465" t="s">
        <v>1442</v>
      </c>
      <c r="Q465" s="4">
        <v>200</v>
      </c>
    </row>
    <row r="466" spans="13:17" x14ac:dyDescent="0.25">
      <c r="M466">
        <f t="shared" si="7"/>
        <v>0</v>
      </c>
      <c r="O466" s="95" t="s">
        <v>1443</v>
      </c>
      <c r="P466" t="s">
        <v>1444</v>
      </c>
      <c r="Q466" s="4">
        <v>70</v>
      </c>
    </row>
    <row r="467" spans="13:17" x14ac:dyDescent="0.25">
      <c r="M467">
        <f t="shared" si="7"/>
        <v>0</v>
      </c>
      <c r="O467" s="95" t="s">
        <v>1445</v>
      </c>
      <c r="P467" t="s">
        <v>1446</v>
      </c>
      <c r="Q467" s="4">
        <v>140</v>
      </c>
    </row>
    <row r="468" spans="13:17" x14ac:dyDescent="0.25">
      <c r="M468">
        <f t="shared" si="7"/>
        <v>0</v>
      </c>
      <c r="O468" s="95" t="s">
        <v>1447</v>
      </c>
      <c r="P468" t="s">
        <v>1448</v>
      </c>
      <c r="Q468" s="4">
        <v>130</v>
      </c>
    </row>
    <row r="469" spans="13:17" x14ac:dyDescent="0.25">
      <c r="M469">
        <f t="shared" si="7"/>
        <v>0</v>
      </c>
      <c r="O469" s="95" t="s">
        <v>1449</v>
      </c>
      <c r="P469" t="s">
        <v>1450</v>
      </c>
      <c r="Q469" s="4">
        <v>100</v>
      </c>
    </row>
    <row r="470" spans="13:17" x14ac:dyDescent="0.25">
      <c r="M470">
        <f t="shared" si="7"/>
        <v>0</v>
      </c>
      <c r="O470" s="95" t="s">
        <v>1451</v>
      </c>
      <c r="P470" t="s">
        <v>1452</v>
      </c>
      <c r="Q470" s="4">
        <v>130</v>
      </c>
    </row>
    <row r="471" spans="13:17" x14ac:dyDescent="0.25">
      <c r="M471">
        <f t="shared" si="7"/>
        <v>0</v>
      </c>
      <c r="O471" s="95" t="s">
        <v>1453</v>
      </c>
      <c r="P471" t="s">
        <v>1454</v>
      </c>
      <c r="Q471" s="4">
        <v>170</v>
      </c>
    </row>
    <row r="472" spans="13:17" x14ac:dyDescent="0.25">
      <c r="M472">
        <f t="shared" si="7"/>
        <v>0</v>
      </c>
      <c r="O472" s="95" t="s">
        <v>1455</v>
      </c>
      <c r="P472" t="s">
        <v>1456</v>
      </c>
      <c r="Q472" s="4">
        <v>100</v>
      </c>
    </row>
    <row r="473" spans="13:17" x14ac:dyDescent="0.25">
      <c r="M473">
        <f t="shared" si="7"/>
        <v>0</v>
      </c>
      <c r="O473" s="95" t="s">
        <v>1457</v>
      </c>
      <c r="P473" t="s">
        <v>1458</v>
      </c>
      <c r="Q473" s="4">
        <v>130</v>
      </c>
    </row>
    <row r="474" spans="13:17" x14ac:dyDescent="0.25">
      <c r="M474">
        <f t="shared" si="7"/>
        <v>0</v>
      </c>
      <c r="O474" s="95" t="s">
        <v>1459</v>
      </c>
      <c r="P474" t="s">
        <v>1460</v>
      </c>
      <c r="Q474" s="4">
        <v>160</v>
      </c>
    </row>
    <row r="475" spans="13:17" x14ac:dyDescent="0.25">
      <c r="M475">
        <f t="shared" si="7"/>
        <v>0</v>
      </c>
      <c r="O475" s="95" t="s">
        <v>1461</v>
      </c>
      <c r="P475" t="s">
        <v>1462</v>
      </c>
      <c r="Q475" s="4">
        <v>250</v>
      </c>
    </row>
    <row r="476" spans="13:17" x14ac:dyDescent="0.25">
      <c r="M476">
        <f t="shared" si="7"/>
        <v>0</v>
      </c>
      <c r="O476" s="95" t="s">
        <v>1463</v>
      </c>
      <c r="P476" t="s">
        <v>1464</v>
      </c>
      <c r="Q476" s="4">
        <v>230</v>
      </c>
    </row>
    <row r="477" spans="13:17" x14ac:dyDescent="0.25">
      <c r="M477">
        <f t="shared" si="7"/>
        <v>0</v>
      </c>
      <c r="O477" s="95" t="s">
        <v>1465</v>
      </c>
      <c r="P477" t="s">
        <v>1466</v>
      </c>
      <c r="Q477" s="4">
        <v>220</v>
      </c>
    </row>
    <row r="478" spans="13:17" x14ac:dyDescent="0.25">
      <c r="M478">
        <f t="shared" si="7"/>
        <v>0</v>
      </c>
      <c r="O478" s="95" t="s">
        <v>1467</v>
      </c>
      <c r="P478" t="s">
        <v>1468</v>
      </c>
      <c r="Q478" s="4">
        <v>100</v>
      </c>
    </row>
    <row r="479" spans="13:17" x14ac:dyDescent="0.25">
      <c r="M479">
        <f t="shared" si="7"/>
        <v>0</v>
      </c>
      <c r="O479" s="95" t="s">
        <v>1469</v>
      </c>
      <c r="P479" t="s">
        <v>1470</v>
      </c>
      <c r="Q479" s="4">
        <v>160</v>
      </c>
    </row>
    <row r="480" spans="13:17" x14ac:dyDescent="0.25">
      <c r="M480">
        <f t="shared" si="7"/>
        <v>0</v>
      </c>
      <c r="O480" s="95" t="s">
        <v>1471</v>
      </c>
      <c r="P480" t="s">
        <v>1472</v>
      </c>
      <c r="Q480" s="4">
        <v>160</v>
      </c>
    </row>
    <row r="481" spans="13:17" x14ac:dyDescent="0.25">
      <c r="M481">
        <f t="shared" si="7"/>
        <v>0</v>
      </c>
      <c r="O481" s="95" t="s">
        <v>1473</v>
      </c>
      <c r="P481" t="s">
        <v>1474</v>
      </c>
      <c r="Q481" s="4">
        <v>160</v>
      </c>
    </row>
    <row r="482" spans="13:17" x14ac:dyDescent="0.25">
      <c r="M482">
        <f t="shared" si="7"/>
        <v>0</v>
      </c>
      <c r="O482" s="95" t="s">
        <v>1475</v>
      </c>
      <c r="P482" t="s">
        <v>1476</v>
      </c>
      <c r="Q482" s="4">
        <v>140</v>
      </c>
    </row>
    <row r="483" spans="13:17" x14ac:dyDescent="0.25">
      <c r="M483">
        <f t="shared" si="7"/>
        <v>0</v>
      </c>
      <c r="O483" s="95" t="s">
        <v>1477</v>
      </c>
      <c r="P483" t="s">
        <v>1478</v>
      </c>
      <c r="Q483" s="4">
        <v>230</v>
      </c>
    </row>
    <row r="484" spans="13:17" x14ac:dyDescent="0.25">
      <c r="M484">
        <f t="shared" si="7"/>
        <v>0</v>
      </c>
      <c r="O484" s="95" t="s">
        <v>1479</v>
      </c>
      <c r="P484" t="s">
        <v>1480</v>
      </c>
      <c r="Q484" s="4">
        <v>230</v>
      </c>
    </row>
    <row r="485" spans="13:17" x14ac:dyDescent="0.25">
      <c r="M485">
        <f t="shared" si="7"/>
        <v>0</v>
      </c>
      <c r="O485" s="95" t="s">
        <v>1481</v>
      </c>
      <c r="P485" t="s">
        <v>1482</v>
      </c>
      <c r="Q485" s="4">
        <v>170</v>
      </c>
    </row>
    <row r="486" spans="13:17" x14ac:dyDescent="0.25">
      <c r="M486">
        <f t="shared" si="7"/>
        <v>0</v>
      </c>
      <c r="O486" s="95" t="s">
        <v>1483</v>
      </c>
      <c r="P486" t="s">
        <v>1484</v>
      </c>
      <c r="Q486" s="4">
        <v>190</v>
      </c>
    </row>
    <row r="487" spans="13:17" x14ac:dyDescent="0.25">
      <c r="M487">
        <f t="shared" si="7"/>
        <v>0</v>
      </c>
      <c r="O487" s="95" t="s">
        <v>1485</v>
      </c>
      <c r="P487" t="s">
        <v>1486</v>
      </c>
      <c r="Q487" s="4">
        <v>220</v>
      </c>
    </row>
    <row r="488" spans="13:17" x14ac:dyDescent="0.25">
      <c r="M488">
        <f t="shared" si="7"/>
        <v>0</v>
      </c>
      <c r="O488" s="95" t="s">
        <v>1487</v>
      </c>
      <c r="P488" t="s">
        <v>671</v>
      </c>
      <c r="Q488" s="4">
        <v>140</v>
      </c>
    </row>
    <row r="489" spans="13:17" x14ac:dyDescent="0.25">
      <c r="M489">
        <f t="shared" si="7"/>
        <v>0</v>
      </c>
      <c r="O489" s="95" t="s">
        <v>1488</v>
      </c>
      <c r="P489" t="s">
        <v>697</v>
      </c>
      <c r="Q489" s="4">
        <v>100</v>
      </c>
    </row>
    <row r="490" spans="13:17" x14ac:dyDescent="0.25">
      <c r="M490">
        <f t="shared" si="7"/>
        <v>0</v>
      </c>
      <c r="O490" s="95" t="s">
        <v>1489</v>
      </c>
      <c r="P490" t="s">
        <v>1490</v>
      </c>
      <c r="Q490" s="4">
        <v>70</v>
      </c>
    </row>
    <row r="491" spans="13:17" x14ac:dyDescent="0.25">
      <c r="M491">
        <f t="shared" si="7"/>
        <v>0</v>
      </c>
      <c r="O491" s="95" t="s">
        <v>1491</v>
      </c>
      <c r="P491" t="s">
        <v>1492</v>
      </c>
      <c r="Q491" s="4">
        <v>130</v>
      </c>
    </row>
    <row r="492" spans="13:17" x14ac:dyDescent="0.25">
      <c r="M492">
        <f t="shared" si="7"/>
        <v>0</v>
      </c>
      <c r="O492" s="95" t="s">
        <v>1493</v>
      </c>
      <c r="P492" t="s">
        <v>1494</v>
      </c>
      <c r="Q492" s="4">
        <v>160</v>
      </c>
    </row>
    <row r="493" spans="13:17" x14ac:dyDescent="0.25">
      <c r="M493">
        <f t="shared" si="7"/>
        <v>0</v>
      </c>
      <c r="O493" s="95" t="s">
        <v>1495</v>
      </c>
      <c r="P493" t="s">
        <v>1496</v>
      </c>
      <c r="Q493" s="4">
        <v>200</v>
      </c>
    </row>
    <row r="494" spans="13:17" x14ac:dyDescent="0.25">
      <c r="M494">
        <f t="shared" si="7"/>
        <v>0</v>
      </c>
      <c r="O494" s="95" t="s">
        <v>1497</v>
      </c>
      <c r="P494" t="s">
        <v>1498</v>
      </c>
      <c r="Q494" s="4">
        <v>220</v>
      </c>
    </row>
    <row r="495" spans="13:17" x14ac:dyDescent="0.25">
      <c r="M495">
        <f t="shared" si="7"/>
        <v>0</v>
      </c>
      <c r="O495" s="95" t="s">
        <v>1499</v>
      </c>
      <c r="P495" t="s">
        <v>1500</v>
      </c>
      <c r="Q495" s="4">
        <v>100</v>
      </c>
    </row>
    <row r="496" spans="13:17" x14ac:dyDescent="0.25">
      <c r="M496">
        <f t="shared" si="7"/>
        <v>0</v>
      </c>
      <c r="O496" s="95" t="s">
        <v>1501</v>
      </c>
      <c r="P496" t="s">
        <v>1502</v>
      </c>
      <c r="Q496" s="4">
        <v>190</v>
      </c>
    </row>
    <row r="497" spans="13:17" x14ac:dyDescent="0.25">
      <c r="M497">
        <f t="shared" si="7"/>
        <v>0</v>
      </c>
      <c r="O497" s="95" t="s">
        <v>1503</v>
      </c>
      <c r="P497" t="s">
        <v>1504</v>
      </c>
      <c r="Q497" s="4">
        <v>240</v>
      </c>
    </row>
    <row r="498" spans="13:17" x14ac:dyDescent="0.25">
      <c r="M498">
        <f t="shared" si="7"/>
        <v>0</v>
      </c>
      <c r="O498" s="95" t="s">
        <v>1505</v>
      </c>
      <c r="P498" t="s">
        <v>1506</v>
      </c>
      <c r="Q498" s="4">
        <v>160</v>
      </c>
    </row>
    <row r="499" spans="13:17" x14ac:dyDescent="0.25">
      <c r="M499">
        <f t="shared" si="7"/>
        <v>0</v>
      </c>
      <c r="O499" s="95" t="s">
        <v>1507</v>
      </c>
      <c r="P499" t="s">
        <v>1508</v>
      </c>
      <c r="Q499" s="4">
        <v>230</v>
      </c>
    </row>
    <row r="500" spans="13:17" x14ac:dyDescent="0.25">
      <c r="M500">
        <f t="shared" si="7"/>
        <v>0</v>
      </c>
      <c r="O500" s="95" t="s">
        <v>1509</v>
      </c>
      <c r="P500" t="s">
        <v>1510</v>
      </c>
      <c r="Q500" s="4">
        <v>140</v>
      </c>
    </row>
    <row r="501" spans="13:17" x14ac:dyDescent="0.25">
      <c r="M501">
        <f t="shared" si="7"/>
        <v>0</v>
      </c>
      <c r="O501" s="95" t="s">
        <v>1511</v>
      </c>
      <c r="P501" t="s">
        <v>1512</v>
      </c>
      <c r="Q501" s="4">
        <v>160</v>
      </c>
    </row>
    <row r="502" spans="13:17" x14ac:dyDescent="0.25">
      <c r="M502">
        <f t="shared" si="7"/>
        <v>0</v>
      </c>
      <c r="O502" s="95" t="s">
        <v>1513</v>
      </c>
      <c r="P502" t="s">
        <v>1514</v>
      </c>
      <c r="Q502" s="4">
        <v>200</v>
      </c>
    </row>
    <row r="503" spans="13:17" x14ac:dyDescent="0.25">
      <c r="M503">
        <f t="shared" si="7"/>
        <v>0</v>
      </c>
      <c r="O503" s="95" t="s">
        <v>1515</v>
      </c>
      <c r="P503" t="s">
        <v>1516</v>
      </c>
      <c r="Q503" s="4">
        <v>100</v>
      </c>
    </row>
    <row r="504" spans="13:17" x14ac:dyDescent="0.25">
      <c r="M504">
        <f t="shared" si="7"/>
        <v>0</v>
      </c>
      <c r="O504" s="95" t="s">
        <v>1517</v>
      </c>
      <c r="P504" t="s">
        <v>1518</v>
      </c>
      <c r="Q504" s="4">
        <v>170</v>
      </c>
    </row>
    <row r="505" spans="13:17" x14ac:dyDescent="0.25">
      <c r="M505">
        <f t="shared" si="7"/>
        <v>0</v>
      </c>
      <c r="O505" s="95" t="s">
        <v>1519</v>
      </c>
      <c r="P505" t="s">
        <v>1520</v>
      </c>
      <c r="Q505" s="4">
        <v>200</v>
      </c>
    </row>
    <row r="506" spans="13:17" x14ac:dyDescent="0.25">
      <c r="M506">
        <f t="shared" si="7"/>
        <v>0</v>
      </c>
      <c r="O506" s="95" t="s">
        <v>1521</v>
      </c>
      <c r="P506" t="s">
        <v>1522</v>
      </c>
      <c r="Q506" s="4">
        <v>160</v>
      </c>
    </row>
    <row r="507" spans="13:17" x14ac:dyDescent="0.25">
      <c r="M507">
        <f t="shared" si="7"/>
        <v>0</v>
      </c>
      <c r="O507" s="95" t="s">
        <v>1523</v>
      </c>
      <c r="P507" t="s">
        <v>1524</v>
      </c>
      <c r="Q507" s="4">
        <v>100</v>
      </c>
    </row>
    <row r="508" spans="13:17" x14ac:dyDescent="0.25">
      <c r="M508">
        <f t="shared" si="7"/>
        <v>0</v>
      </c>
      <c r="O508" s="95" t="s">
        <v>1525</v>
      </c>
      <c r="P508" t="s">
        <v>1526</v>
      </c>
      <c r="Q508" s="4">
        <v>230</v>
      </c>
    </row>
    <row r="509" spans="13:17" x14ac:dyDescent="0.25">
      <c r="M509">
        <f t="shared" si="7"/>
        <v>0</v>
      </c>
      <c r="O509" s="95" t="s">
        <v>1527</v>
      </c>
      <c r="P509" t="s">
        <v>1528</v>
      </c>
      <c r="Q509" s="4">
        <v>170</v>
      </c>
    </row>
    <row r="510" spans="13:17" x14ac:dyDescent="0.25">
      <c r="M510">
        <f t="shared" si="7"/>
        <v>0</v>
      </c>
      <c r="O510" s="95" t="s">
        <v>1529</v>
      </c>
      <c r="P510" t="s">
        <v>1530</v>
      </c>
      <c r="Q510" s="4">
        <v>260</v>
      </c>
    </row>
    <row r="511" spans="13:17" x14ac:dyDescent="0.25">
      <c r="M511">
        <f t="shared" si="7"/>
        <v>0</v>
      </c>
      <c r="O511" s="95" t="s">
        <v>1531</v>
      </c>
      <c r="P511" t="s">
        <v>1532</v>
      </c>
      <c r="Q511" s="4">
        <v>170</v>
      </c>
    </row>
    <row r="512" spans="13:17" x14ac:dyDescent="0.25">
      <c r="M512">
        <f t="shared" si="7"/>
        <v>0</v>
      </c>
      <c r="O512" s="95" t="s">
        <v>1533</v>
      </c>
      <c r="P512" t="s">
        <v>672</v>
      </c>
      <c r="Q512" s="4">
        <v>140</v>
      </c>
    </row>
    <row r="513" spans="13:17" x14ac:dyDescent="0.25">
      <c r="M513">
        <f t="shared" si="7"/>
        <v>0</v>
      </c>
      <c r="O513" s="95" t="s">
        <v>1534</v>
      </c>
      <c r="P513" t="s">
        <v>1535</v>
      </c>
      <c r="Q513" s="4">
        <v>130</v>
      </c>
    </row>
    <row r="514" spans="13:17" x14ac:dyDescent="0.25">
      <c r="M514">
        <f t="shared" si="7"/>
        <v>0</v>
      </c>
      <c r="O514" s="95" t="s">
        <v>1536</v>
      </c>
      <c r="P514" t="s">
        <v>1537</v>
      </c>
      <c r="Q514" s="4">
        <v>330</v>
      </c>
    </row>
    <row r="515" spans="13:17" x14ac:dyDescent="0.25">
      <c r="M515">
        <f t="shared" ref="M515:M578" si="8">10-COUNTBLANK(B515:K515)</f>
        <v>0</v>
      </c>
      <c r="O515" s="95" t="s">
        <v>1538</v>
      </c>
      <c r="P515" t="s">
        <v>1539</v>
      </c>
      <c r="Q515" s="4">
        <v>200</v>
      </c>
    </row>
    <row r="516" spans="13:17" x14ac:dyDescent="0.25">
      <c r="M516">
        <f t="shared" si="8"/>
        <v>0</v>
      </c>
      <c r="O516" s="95" t="s">
        <v>1540</v>
      </c>
      <c r="P516" t="s">
        <v>1541</v>
      </c>
      <c r="Q516" s="4">
        <v>170</v>
      </c>
    </row>
    <row r="517" spans="13:17" x14ac:dyDescent="0.25">
      <c r="M517">
        <f t="shared" si="8"/>
        <v>0</v>
      </c>
      <c r="O517" s="95" t="s">
        <v>1542</v>
      </c>
      <c r="P517" t="s">
        <v>1543</v>
      </c>
      <c r="Q517" s="4">
        <v>130</v>
      </c>
    </row>
    <row r="518" spans="13:17" x14ac:dyDescent="0.25">
      <c r="M518">
        <f t="shared" si="8"/>
        <v>0</v>
      </c>
      <c r="O518" s="95" t="s">
        <v>1544</v>
      </c>
      <c r="P518" t="s">
        <v>1545</v>
      </c>
      <c r="Q518" s="4">
        <v>200</v>
      </c>
    </row>
    <row r="519" spans="13:17" x14ac:dyDescent="0.25">
      <c r="M519">
        <f t="shared" si="8"/>
        <v>0</v>
      </c>
      <c r="O519" s="95" t="s">
        <v>1546</v>
      </c>
      <c r="P519" t="s">
        <v>1547</v>
      </c>
      <c r="Q519" s="4">
        <v>250</v>
      </c>
    </row>
    <row r="520" spans="13:17" x14ac:dyDescent="0.25">
      <c r="M520">
        <f t="shared" si="8"/>
        <v>0</v>
      </c>
      <c r="O520" s="95" t="s">
        <v>1548</v>
      </c>
      <c r="P520" t="s">
        <v>1549</v>
      </c>
      <c r="Q520" s="4">
        <v>130</v>
      </c>
    </row>
    <row r="521" spans="13:17" x14ac:dyDescent="0.25">
      <c r="M521">
        <f t="shared" si="8"/>
        <v>0</v>
      </c>
      <c r="O521" s="95" t="s">
        <v>1550</v>
      </c>
      <c r="P521" t="s">
        <v>1551</v>
      </c>
      <c r="Q521" s="4">
        <v>140</v>
      </c>
    </row>
    <row r="522" spans="13:17" x14ac:dyDescent="0.25">
      <c r="M522">
        <f t="shared" si="8"/>
        <v>0</v>
      </c>
      <c r="O522" s="95" t="s">
        <v>1552</v>
      </c>
      <c r="P522" t="s">
        <v>1553</v>
      </c>
      <c r="Q522" s="4">
        <v>190</v>
      </c>
    </row>
    <row r="523" spans="13:17" x14ac:dyDescent="0.25">
      <c r="M523">
        <f t="shared" si="8"/>
        <v>0</v>
      </c>
      <c r="O523" s="95" t="s">
        <v>1554</v>
      </c>
      <c r="P523" t="s">
        <v>1555</v>
      </c>
      <c r="Q523" s="4">
        <v>105</v>
      </c>
    </row>
    <row r="524" spans="13:17" x14ac:dyDescent="0.25">
      <c r="M524">
        <f t="shared" si="8"/>
        <v>0</v>
      </c>
      <c r="O524" s="95" t="s">
        <v>1556</v>
      </c>
      <c r="P524" t="s">
        <v>1557</v>
      </c>
      <c r="Q524" s="4">
        <v>100</v>
      </c>
    </row>
    <row r="525" spans="13:17" x14ac:dyDescent="0.25">
      <c r="M525">
        <f t="shared" si="8"/>
        <v>0</v>
      </c>
      <c r="O525" s="95" t="s">
        <v>1558</v>
      </c>
      <c r="P525" t="s">
        <v>1559</v>
      </c>
      <c r="Q525" s="4">
        <v>140</v>
      </c>
    </row>
    <row r="526" spans="13:17" x14ac:dyDescent="0.25">
      <c r="M526">
        <f t="shared" si="8"/>
        <v>0</v>
      </c>
      <c r="O526" s="95" t="s">
        <v>1560</v>
      </c>
      <c r="P526" t="s">
        <v>1561</v>
      </c>
      <c r="Q526" s="4">
        <v>130</v>
      </c>
    </row>
    <row r="527" spans="13:17" x14ac:dyDescent="0.25">
      <c r="M527">
        <f t="shared" si="8"/>
        <v>0</v>
      </c>
      <c r="O527" s="95" t="s">
        <v>1562</v>
      </c>
      <c r="P527" t="s">
        <v>1563</v>
      </c>
      <c r="Q527" s="4">
        <v>70</v>
      </c>
    </row>
    <row r="528" spans="13:17" x14ac:dyDescent="0.25">
      <c r="M528">
        <f t="shared" si="8"/>
        <v>0</v>
      </c>
      <c r="O528" s="95" t="s">
        <v>1564</v>
      </c>
      <c r="P528" t="s">
        <v>1565</v>
      </c>
      <c r="Q528" s="4">
        <v>170</v>
      </c>
    </row>
    <row r="529" spans="13:17" x14ac:dyDescent="0.25">
      <c r="M529">
        <f t="shared" si="8"/>
        <v>0</v>
      </c>
      <c r="O529" s="95" t="s">
        <v>1566</v>
      </c>
      <c r="P529" t="s">
        <v>1567</v>
      </c>
      <c r="Q529" s="4">
        <v>100</v>
      </c>
    </row>
    <row r="530" spans="13:17" x14ac:dyDescent="0.25">
      <c r="M530">
        <f t="shared" si="8"/>
        <v>0</v>
      </c>
      <c r="O530" s="95" t="s">
        <v>1568</v>
      </c>
      <c r="P530" t="s">
        <v>1569</v>
      </c>
      <c r="Q530" s="4">
        <v>220</v>
      </c>
    </row>
    <row r="531" spans="13:17" x14ac:dyDescent="0.25">
      <c r="M531">
        <f t="shared" si="8"/>
        <v>0</v>
      </c>
      <c r="O531" s="95" t="s">
        <v>1570</v>
      </c>
      <c r="P531" t="s">
        <v>1571</v>
      </c>
      <c r="Q531" s="4">
        <v>160</v>
      </c>
    </row>
    <row r="532" spans="13:17" x14ac:dyDescent="0.25">
      <c r="M532">
        <f t="shared" si="8"/>
        <v>0</v>
      </c>
      <c r="O532" s="95" t="s">
        <v>1572</v>
      </c>
      <c r="P532" t="s">
        <v>1573</v>
      </c>
      <c r="Q532" s="4">
        <v>160</v>
      </c>
    </row>
    <row r="533" spans="13:17" x14ac:dyDescent="0.25">
      <c r="M533">
        <f t="shared" si="8"/>
        <v>0</v>
      </c>
      <c r="O533" s="95" t="s">
        <v>1574</v>
      </c>
      <c r="P533" t="s">
        <v>1425</v>
      </c>
      <c r="Q533" s="4">
        <v>220</v>
      </c>
    </row>
    <row r="534" spans="13:17" x14ac:dyDescent="0.25">
      <c r="M534">
        <f t="shared" si="8"/>
        <v>0</v>
      </c>
      <c r="O534" s="95" t="s">
        <v>1575</v>
      </c>
      <c r="P534" t="s">
        <v>1576</v>
      </c>
      <c r="Q534" s="4">
        <v>250</v>
      </c>
    </row>
    <row r="535" spans="13:17" x14ac:dyDescent="0.25">
      <c r="M535">
        <f t="shared" si="8"/>
        <v>0</v>
      </c>
      <c r="O535" s="95" t="s">
        <v>1577</v>
      </c>
      <c r="P535" t="s">
        <v>1578</v>
      </c>
      <c r="Q535" s="4">
        <v>160</v>
      </c>
    </row>
    <row r="536" spans="13:17" x14ac:dyDescent="0.25">
      <c r="M536">
        <f t="shared" si="8"/>
        <v>0</v>
      </c>
      <c r="O536" s="95" t="s">
        <v>1579</v>
      </c>
      <c r="P536" t="s">
        <v>1580</v>
      </c>
      <c r="Q536" s="4">
        <v>190</v>
      </c>
    </row>
    <row r="537" spans="13:17" x14ac:dyDescent="0.25">
      <c r="M537">
        <f t="shared" si="8"/>
        <v>0</v>
      </c>
      <c r="O537" s="95" t="s">
        <v>1581</v>
      </c>
      <c r="P537" t="s">
        <v>1582</v>
      </c>
      <c r="Q537" s="4">
        <v>160</v>
      </c>
    </row>
    <row r="538" spans="13:17" x14ac:dyDescent="0.25">
      <c r="M538">
        <f t="shared" si="8"/>
        <v>0</v>
      </c>
      <c r="O538" s="95" t="s">
        <v>1583</v>
      </c>
      <c r="P538" t="s">
        <v>1584</v>
      </c>
      <c r="Q538" s="4">
        <v>140</v>
      </c>
    </row>
    <row r="539" spans="13:17" x14ac:dyDescent="0.25">
      <c r="M539">
        <f t="shared" si="8"/>
        <v>0</v>
      </c>
      <c r="O539" s="95" t="s">
        <v>1585</v>
      </c>
      <c r="P539" t="s">
        <v>1586</v>
      </c>
      <c r="Q539" s="4">
        <v>160</v>
      </c>
    </row>
    <row r="540" spans="13:17" x14ac:dyDescent="0.25">
      <c r="M540">
        <f t="shared" si="8"/>
        <v>0</v>
      </c>
      <c r="O540" s="95" t="s">
        <v>1587</v>
      </c>
      <c r="P540" t="s">
        <v>1588</v>
      </c>
      <c r="Q540" s="4">
        <v>70</v>
      </c>
    </row>
    <row r="541" spans="13:17" x14ac:dyDescent="0.25">
      <c r="M541">
        <f t="shared" si="8"/>
        <v>0</v>
      </c>
      <c r="O541" s="95" t="s">
        <v>1589</v>
      </c>
      <c r="P541" t="s">
        <v>1590</v>
      </c>
      <c r="Q541" s="4">
        <v>230</v>
      </c>
    </row>
    <row r="542" spans="13:17" x14ac:dyDescent="0.25">
      <c r="M542">
        <f t="shared" si="8"/>
        <v>0</v>
      </c>
      <c r="O542" s="95" t="s">
        <v>1591</v>
      </c>
      <c r="P542" t="s">
        <v>1592</v>
      </c>
      <c r="Q542" s="4">
        <v>100</v>
      </c>
    </row>
    <row r="543" spans="13:17" x14ac:dyDescent="0.25">
      <c r="M543">
        <f t="shared" si="8"/>
        <v>0</v>
      </c>
      <c r="O543" s="95" t="s">
        <v>1593</v>
      </c>
      <c r="P543" t="s">
        <v>1594</v>
      </c>
      <c r="Q543" s="4">
        <v>190</v>
      </c>
    </row>
    <row r="544" spans="13:17" x14ac:dyDescent="0.25">
      <c r="M544">
        <f t="shared" si="8"/>
        <v>0</v>
      </c>
      <c r="O544" s="95" t="s">
        <v>1595</v>
      </c>
      <c r="P544" t="s">
        <v>1596</v>
      </c>
      <c r="Q544" s="4">
        <v>100</v>
      </c>
    </row>
    <row r="545" spans="13:17" x14ac:dyDescent="0.25">
      <c r="M545">
        <f t="shared" si="8"/>
        <v>0</v>
      </c>
      <c r="O545" s="95" t="s">
        <v>1597</v>
      </c>
      <c r="P545" t="s">
        <v>1598</v>
      </c>
      <c r="Q545" s="4">
        <v>70</v>
      </c>
    </row>
    <row r="546" spans="13:17" x14ac:dyDescent="0.25">
      <c r="M546">
        <f t="shared" si="8"/>
        <v>0</v>
      </c>
      <c r="O546" s="95" t="s">
        <v>1599</v>
      </c>
      <c r="P546" t="s">
        <v>1600</v>
      </c>
      <c r="Q546" s="4">
        <v>260</v>
      </c>
    </row>
    <row r="547" spans="13:17" x14ac:dyDescent="0.25">
      <c r="M547">
        <f t="shared" si="8"/>
        <v>0</v>
      </c>
      <c r="O547" s="95" t="s">
        <v>1601</v>
      </c>
      <c r="P547" t="s">
        <v>1602</v>
      </c>
      <c r="Q547" s="4">
        <v>170</v>
      </c>
    </row>
    <row r="548" spans="13:17" x14ac:dyDescent="0.25">
      <c r="M548">
        <f t="shared" si="8"/>
        <v>0</v>
      </c>
      <c r="O548" s="95" t="s">
        <v>1603</v>
      </c>
      <c r="P548" t="s">
        <v>1604</v>
      </c>
      <c r="Q548" s="4">
        <v>140</v>
      </c>
    </row>
    <row r="549" spans="13:17" x14ac:dyDescent="0.25">
      <c r="M549">
        <f t="shared" si="8"/>
        <v>0</v>
      </c>
      <c r="O549" s="95" t="s">
        <v>1605</v>
      </c>
      <c r="P549" t="s">
        <v>1606</v>
      </c>
      <c r="Q549" s="4">
        <v>190</v>
      </c>
    </row>
    <row r="550" spans="13:17" x14ac:dyDescent="0.25">
      <c r="M550">
        <f t="shared" si="8"/>
        <v>0</v>
      </c>
      <c r="O550" s="95" t="s">
        <v>1607</v>
      </c>
      <c r="P550" t="s">
        <v>1608</v>
      </c>
      <c r="Q550" s="4">
        <v>130</v>
      </c>
    </row>
    <row r="551" spans="13:17" x14ac:dyDescent="0.25">
      <c r="M551">
        <f t="shared" si="8"/>
        <v>0</v>
      </c>
      <c r="O551" s="95" t="s">
        <v>1609</v>
      </c>
      <c r="P551" t="s">
        <v>1610</v>
      </c>
      <c r="Q551" s="4">
        <v>160</v>
      </c>
    </row>
    <row r="552" spans="13:17" x14ac:dyDescent="0.25">
      <c r="M552">
        <f t="shared" si="8"/>
        <v>0</v>
      </c>
      <c r="O552" s="95" t="s">
        <v>1611</v>
      </c>
      <c r="P552" t="s">
        <v>1612</v>
      </c>
      <c r="Q552" s="4">
        <v>100</v>
      </c>
    </row>
    <row r="553" spans="13:17" x14ac:dyDescent="0.25">
      <c r="M553">
        <f t="shared" si="8"/>
        <v>0</v>
      </c>
      <c r="O553" s="95" t="s">
        <v>1613</v>
      </c>
      <c r="P553" t="s">
        <v>1614</v>
      </c>
      <c r="Q553" s="4">
        <v>100</v>
      </c>
    </row>
    <row r="554" spans="13:17" x14ac:dyDescent="0.25">
      <c r="M554">
        <f t="shared" si="8"/>
        <v>0</v>
      </c>
      <c r="O554" s="95" t="s">
        <v>1615</v>
      </c>
      <c r="P554" t="s">
        <v>1616</v>
      </c>
      <c r="Q554" s="4">
        <v>190</v>
      </c>
    </row>
    <row r="555" spans="13:17" x14ac:dyDescent="0.25">
      <c r="M555">
        <f t="shared" si="8"/>
        <v>0</v>
      </c>
      <c r="O555" s="95" t="s">
        <v>1617</v>
      </c>
      <c r="P555" t="s">
        <v>1618</v>
      </c>
      <c r="Q555" s="4">
        <v>160</v>
      </c>
    </row>
    <row r="556" spans="13:17" x14ac:dyDescent="0.25">
      <c r="M556">
        <f t="shared" si="8"/>
        <v>0</v>
      </c>
      <c r="O556" s="95" t="s">
        <v>1619</v>
      </c>
      <c r="P556" t="s">
        <v>1620</v>
      </c>
      <c r="Q556" s="4">
        <v>130</v>
      </c>
    </row>
    <row r="557" spans="13:17" x14ac:dyDescent="0.25">
      <c r="M557">
        <f t="shared" si="8"/>
        <v>0</v>
      </c>
      <c r="O557" s="95" t="s">
        <v>1621</v>
      </c>
      <c r="P557" t="s">
        <v>1622</v>
      </c>
      <c r="Q557" s="4">
        <v>140</v>
      </c>
    </row>
    <row r="558" spans="13:17" x14ac:dyDescent="0.25">
      <c r="M558">
        <f t="shared" si="8"/>
        <v>0</v>
      </c>
      <c r="O558" s="95" t="s">
        <v>1623</v>
      </c>
      <c r="P558" t="s">
        <v>1624</v>
      </c>
      <c r="Q558" s="4">
        <v>160</v>
      </c>
    </row>
    <row r="559" spans="13:17" x14ac:dyDescent="0.25">
      <c r="M559">
        <f t="shared" si="8"/>
        <v>0</v>
      </c>
      <c r="O559" s="95" t="s">
        <v>1625</v>
      </c>
      <c r="P559" t="s">
        <v>1626</v>
      </c>
      <c r="Q559" s="4">
        <v>160</v>
      </c>
    </row>
    <row r="560" spans="13:17" x14ac:dyDescent="0.25">
      <c r="M560">
        <f t="shared" si="8"/>
        <v>0</v>
      </c>
      <c r="O560" s="95" t="s">
        <v>1627</v>
      </c>
      <c r="P560" t="s">
        <v>1628</v>
      </c>
      <c r="Q560" s="4">
        <v>160</v>
      </c>
    </row>
    <row r="561" spans="13:17" x14ac:dyDescent="0.25">
      <c r="M561">
        <f t="shared" si="8"/>
        <v>0</v>
      </c>
      <c r="O561" s="95" t="s">
        <v>1629</v>
      </c>
      <c r="P561" t="s">
        <v>1630</v>
      </c>
      <c r="Q561" s="4">
        <v>130</v>
      </c>
    </row>
    <row r="562" spans="13:17" x14ac:dyDescent="0.25">
      <c r="M562">
        <f t="shared" si="8"/>
        <v>0</v>
      </c>
      <c r="O562" s="95" t="s">
        <v>1631</v>
      </c>
      <c r="P562" t="s">
        <v>1632</v>
      </c>
      <c r="Q562" s="4">
        <v>160</v>
      </c>
    </row>
    <row r="563" spans="13:17" x14ac:dyDescent="0.25">
      <c r="M563">
        <f t="shared" si="8"/>
        <v>0</v>
      </c>
      <c r="O563" s="95" t="s">
        <v>1633</v>
      </c>
      <c r="P563" t="s">
        <v>1634</v>
      </c>
      <c r="Q563" s="4">
        <v>100</v>
      </c>
    </row>
    <row r="564" spans="13:17" x14ac:dyDescent="0.25">
      <c r="M564">
        <f t="shared" si="8"/>
        <v>0</v>
      </c>
      <c r="O564" s="95" t="s">
        <v>1635</v>
      </c>
      <c r="P564" t="s">
        <v>1636</v>
      </c>
      <c r="Q564" s="4">
        <v>220</v>
      </c>
    </row>
    <row r="565" spans="13:17" x14ac:dyDescent="0.25">
      <c r="M565">
        <f t="shared" si="8"/>
        <v>0</v>
      </c>
      <c r="O565" s="95" t="s">
        <v>1637</v>
      </c>
      <c r="P565" t="s">
        <v>1638</v>
      </c>
      <c r="Q565" s="4">
        <v>160</v>
      </c>
    </row>
    <row r="566" spans="13:17" x14ac:dyDescent="0.25">
      <c r="M566">
        <f t="shared" si="8"/>
        <v>0</v>
      </c>
      <c r="O566" s="95" t="s">
        <v>1639</v>
      </c>
      <c r="P566" t="s">
        <v>1640</v>
      </c>
      <c r="Q566" s="4">
        <v>140</v>
      </c>
    </row>
    <row r="567" spans="13:17" x14ac:dyDescent="0.25">
      <c r="M567">
        <f t="shared" si="8"/>
        <v>0</v>
      </c>
      <c r="O567" s="95" t="s">
        <v>1641</v>
      </c>
      <c r="P567" t="s">
        <v>1642</v>
      </c>
      <c r="Q567" s="4">
        <v>160</v>
      </c>
    </row>
    <row r="568" spans="13:17" x14ac:dyDescent="0.25">
      <c r="M568">
        <f t="shared" si="8"/>
        <v>0</v>
      </c>
      <c r="O568" s="95" t="s">
        <v>1643</v>
      </c>
      <c r="P568" t="s">
        <v>1644</v>
      </c>
      <c r="Q568" s="4">
        <v>200</v>
      </c>
    </row>
    <row r="569" spans="13:17" x14ac:dyDescent="0.25">
      <c r="M569">
        <f t="shared" si="8"/>
        <v>0</v>
      </c>
      <c r="O569" s="95" t="s">
        <v>1645</v>
      </c>
      <c r="P569" t="s">
        <v>1646</v>
      </c>
      <c r="Q569" s="4">
        <v>160</v>
      </c>
    </row>
    <row r="570" spans="13:17" x14ac:dyDescent="0.25">
      <c r="M570">
        <f t="shared" si="8"/>
        <v>0</v>
      </c>
      <c r="O570" s="95" t="s">
        <v>1647</v>
      </c>
      <c r="P570" t="s">
        <v>667</v>
      </c>
      <c r="Q570" s="4">
        <v>290</v>
      </c>
    </row>
    <row r="571" spans="13:17" x14ac:dyDescent="0.25">
      <c r="M571">
        <f t="shared" si="8"/>
        <v>0</v>
      </c>
      <c r="O571" s="95" t="s">
        <v>1648</v>
      </c>
      <c r="P571" t="s">
        <v>1649</v>
      </c>
      <c r="Q571" s="4">
        <v>100</v>
      </c>
    </row>
    <row r="572" spans="13:17" x14ac:dyDescent="0.25">
      <c r="M572">
        <f t="shared" si="8"/>
        <v>0</v>
      </c>
      <c r="O572" s="95" t="s">
        <v>1650</v>
      </c>
      <c r="P572" t="s">
        <v>1651</v>
      </c>
      <c r="Q572" s="4">
        <v>190</v>
      </c>
    </row>
    <row r="573" spans="13:17" x14ac:dyDescent="0.25">
      <c r="M573">
        <f t="shared" si="8"/>
        <v>0</v>
      </c>
      <c r="O573" s="95" t="s">
        <v>1652</v>
      </c>
      <c r="P573" t="s">
        <v>1653</v>
      </c>
      <c r="Q573" s="4">
        <v>100</v>
      </c>
    </row>
    <row r="574" spans="13:17" x14ac:dyDescent="0.25">
      <c r="M574">
        <f t="shared" si="8"/>
        <v>0</v>
      </c>
      <c r="O574" s="95" t="s">
        <v>1654</v>
      </c>
      <c r="P574" t="s">
        <v>1655</v>
      </c>
      <c r="Q574" s="4">
        <v>220</v>
      </c>
    </row>
    <row r="575" spans="13:17" x14ac:dyDescent="0.25">
      <c r="M575">
        <f t="shared" si="8"/>
        <v>0</v>
      </c>
      <c r="O575" s="95" t="s">
        <v>1656</v>
      </c>
      <c r="P575" t="s">
        <v>1657</v>
      </c>
      <c r="Q575" s="4">
        <v>130</v>
      </c>
    </row>
    <row r="576" spans="13:17" x14ac:dyDescent="0.25">
      <c r="M576">
        <f t="shared" si="8"/>
        <v>0</v>
      </c>
      <c r="O576" s="95" t="s">
        <v>1658</v>
      </c>
      <c r="P576" t="s">
        <v>1659</v>
      </c>
      <c r="Q576" s="4">
        <v>190</v>
      </c>
    </row>
    <row r="577" spans="13:17" x14ac:dyDescent="0.25">
      <c r="M577">
        <f t="shared" si="8"/>
        <v>0</v>
      </c>
      <c r="O577" s="95" t="s">
        <v>1660</v>
      </c>
      <c r="P577" t="s">
        <v>664</v>
      </c>
      <c r="Q577" s="4">
        <v>60</v>
      </c>
    </row>
    <row r="578" spans="13:17" x14ac:dyDescent="0.25">
      <c r="M578">
        <f t="shared" si="8"/>
        <v>0</v>
      </c>
      <c r="O578" s="95" t="s">
        <v>1661</v>
      </c>
      <c r="P578" t="s">
        <v>1662</v>
      </c>
      <c r="Q578" s="4">
        <v>130</v>
      </c>
    </row>
    <row r="579" spans="13:17" x14ac:dyDescent="0.25">
      <c r="M579">
        <f t="shared" ref="M579:M590" si="9">10-COUNTBLANK(B579:K579)</f>
        <v>0</v>
      </c>
      <c r="O579" s="95" t="s">
        <v>1663</v>
      </c>
      <c r="P579" t="s">
        <v>1664</v>
      </c>
      <c r="Q579" s="4">
        <v>250</v>
      </c>
    </row>
    <row r="580" spans="13:17" x14ac:dyDescent="0.25">
      <c r="M580">
        <f t="shared" si="9"/>
        <v>0</v>
      </c>
      <c r="O580" s="95" t="s">
        <v>1665</v>
      </c>
      <c r="P580" t="s">
        <v>1666</v>
      </c>
      <c r="Q580" s="4">
        <v>190</v>
      </c>
    </row>
    <row r="581" spans="13:17" x14ac:dyDescent="0.25">
      <c r="M581">
        <f t="shared" si="9"/>
        <v>0</v>
      </c>
      <c r="O581" s="95" t="s">
        <v>1667</v>
      </c>
      <c r="P581" t="s">
        <v>1668</v>
      </c>
      <c r="Q581" s="4">
        <v>190</v>
      </c>
    </row>
    <row r="582" spans="13:17" x14ac:dyDescent="0.25">
      <c r="M582">
        <f t="shared" si="9"/>
        <v>0</v>
      </c>
      <c r="O582" s="95" t="s">
        <v>1669</v>
      </c>
      <c r="P582" t="s">
        <v>1670</v>
      </c>
      <c r="Q582" s="4">
        <v>100</v>
      </c>
    </row>
    <row r="583" spans="13:17" x14ac:dyDescent="0.25">
      <c r="M583">
        <f t="shared" si="9"/>
        <v>0</v>
      </c>
      <c r="O583" s="95" t="s">
        <v>1671</v>
      </c>
      <c r="P583" t="s">
        <v>1672</v>
      </c>
      <c r="Q583" s="4">
        <v>290</v>
      </c>
    </row>
    <row r="584" spans="13:17" x14ac:dyDescent="0.25">
      <c r="M584">
        <f t="shared" si="9"/>
        <v>0</v>
      </c>
      <c r="O584" s="95" t="s">
        <v>1673</v>
      </c>
      <c r="P584" t="s">
        <v>1674</v>
      </c>
      <c r="Q584" s="4">
        <v>130</v>
      </c>
    </row>
    <row r="585" spans="13:17" x14ac:dyDescent="0.25">
      <c r="M585">
        <f t="shared" si="9"/>
        <v>0</v>
      </c>
      <c r="O585" s="95" t="s">
        <v>1675</v>
      </c>
      <c r="P585" t="s">
        <v>1676</v>
      </c>
      <c r="Q585" s="4">
        <v>160</v>
      </c>
    </row>
    <row r="586" spans="13:17" x14ac:dyDescent="0.25">
      <c r="M586">
        <f t="shared" si="9"/>
        <v>0</v>
      </c>
      <c r="O586" s="95" t="s">
        <v>1677</v>
      </c>
      <c r="P586" t="s">
        <v>1678</v>
      </c>
      <c r="Q586" s="4">
        <v>130</v>
      </c>
    </row>
    <row r="587" spans="13:17" x14ac:dyDescent="0.25">
      <c r="M587">
        <f t="shared" si="9"/>
        <v>0</v>
      </c>
      <c r="O587" s="95" t="s">
        <v>1679</v>
      </c>
      <c r="P587" t="s">
        <v>1680</v>
      </c>
      <c r="Q587" s="4">
        <v>100</v>
      </c>
    </row>
    <row r="588" spans="13:17" x14ac:dyDescent="0.25">
      <c r="M588">
        <f t="shared" si="9"/>
        <v>0</v>
      </c>
      <c r="O588" s="95" t="s">
        <v>1681</v>
      </c>
      <c r="P588" t="s">
        <v>1682</v>
      </c>
      <c r="Q588" s="4">
        <v>105</v>
      </c>
    </row>
    <row r="589" spans="13:17" x14ac:dyDescent="0.25">
      <c r="M589">
        <f t="shared" si="9"/>
        <v>0</v>
      </c>
      <c r="O589" s="95" t="s">
        <v>1683</v>
      </c>
      <c r="P589" t="s">
        <v>1684</v>
      </c>
      <c r="Q589" s="4">
        <v>130</v>
      </c>
    </row>
    <row r="590" spans="13:17" x14ac:dyDescent="0.25">
      <c r="M590">
        <f t="shared" si="9"/>
        <v>0</v>
      </c>
      <c r="O590" s="95" t="s">
        <v>1685</v>
      </c>
      <c r="P590" t="s">
        <v>1686</v>
      </c>
      <c r="Q590" s="4">
        <v>100</v>
      </c>
    </row>
    <row r="591" spans="13:17" x14ac:dyDescent="0.25">
      <c r="O591" s="95" t="s">
        <v>1687</v>
      </c>
      <c r="P591" t="s">
        <v>1688</v>
      </c>
      <c r="Q591" s="4">
        <v>190</v>
      </c>
    </row>
    <row r="592" spans="13:17" x14ac:dyDescent="0.25">
      <c r="O592" s="95" t="s">
        <v>1689</v>
      </c>
      <c r="P592" t="s">
        <v>1690</v>
      </c>
      <c r="Q592" s="4">
        <v>230</v>
      </c>
    </row>
    <row r="593" spans="15:17" x14ac:dyDescent="0.25">
      <c r="O593" s="95" t="s">
        <v>1691</v>
      </c>
      <c r="P593" t="s">
        <v>1692</v>
      </c>
      <c r="Q593" s="4">
        <v>70</v>
      </c>
    </row>
    <row r="594" spans="15:17" x14ac:dyDescent="0.25">
      <c r="O594" s="95" t="s">
        <v>1693</v>
      </c>
      <c r="P594" t="s">
        <v>1694</v>
      </c>
      <c r="Q594" s="4">
        <v>130</v>
      </c>
    </row>
    <row r="595" spans="15:17" x14ac:dyDescent="0.25">
      <c r="O595" s="95" t="s">
        <v>1695</v>
      </c>
      <c r="P595" t="s">
        <v>1696</v>
      </c>
      <c r="Q595" s="4">
        <v>220</v>
      </c>
    </row>
    <row r="596" spans="15:17" x14ac:dyDescent="0.25">
      <c r="O596" s="95" t="s">
        <v>1697</v>
      </c>
      <c r="P596" t="s">
        <v>1698</v>
      </c>
      <c r="Q596" s="4">
        <v>190</v>
      </c>
    </row>
    <row r="597" spans="15:17" x14ac:dyDescent="0.25">
      <c r="O597" s="95" t="s">
        <v>1699</v>
      </c>
      <c r="P597" t="s">
        <v>1700</v>
      </c>
      <c r="Q597" s="4">
        <v>260</v>
      </c>
    </row>
    <row r="598" spans="15:17" x14ac:dyDescent="0.25">
      <c r="O598" s="95" t="s">
        <v>1701</v>
      </c>
      <c r="P598" t="s">
        <v>1702</v>
      </c>
      <c r="Q598" s="4">
        <v>160</v>
      </c>
    </row>
    <row r="599" spans="15:17" x14ac:dyDescent="0.25">
      <c r="O599" s="95" t="s">
        <v>1703</v>
      </c>
      <c r="P599" t="s">
        <v>1704</v>
      </c>
      <c r="Q599" s="4">
        <v>160</v>
      </c>
    </row>
    <row r="600" spans="15:17" x14ac:dyDescent="0.25">
      <c r="O600" s="95" t="s">
        <v>1705</v>
      </c>
      <c r="P600" t="s">
        <v>1382</v>
      </c>
      <c r="Q600" s="4">
        <v>100</v>
      </c>
    </row>
    <row r="601" spans="15:17" x14ac:dyDescent="0.25">
      <c r="O601" s="95" t="s">
        <v>1706</v>
      </c>
      <c r="P601" t="s">
        <v>1707</v>
      </c>
      <c r="Q601" s="4">
        <v>230</v>
      </c>
    </row>
    <row r="602" spans="15:17" x14ac:dyDescent="0.25">
      <c r="O602" s="95" t="s">
        <v>1708</v>
      </c>
      <c r="P602" t="s">
        <v>1709</v>
      </c>
      <c r="Q602" s="4">
        <v>200</v>
      </c>
    </row>
    <row r="603" spans="15:17" x14ac:dyDescent="0.25">
      <c r="O603" s="95" t="s">
        <v>1710</v>
      </c>
      <c r="P603" t="s">
        <v>1711</v>
      </c>
      <c r="Q603" s="4">
        <v>130</v>
      </c>
    </row>
    <row r="604" spans="15:17" x14ac:dyDescent="0.25">
      <c r="O604" s="95" t="s">
        <v>1712</v>
      </c>
      <c r="P604" t="s">
        <v>1713</v>
      </c>
      <c r="Q604" s="4">
        <v>140</v>
      </c>
    </row>
    <row r="605" spans="15:17" x14ac:dyDescent="0.25">
      <c r="O605" s="95" t="s">
        <v>1714</v>
      </c>
      <c r="P605" t="s">
        <v>673</v>
      </c>
      <c r="Q605" s="4">
        <v>280</v>
      </c>
    </row>
    <row r="606" spans="15:17" x14ac:dyDescent="0.25">
      <c r="O606" s="95" t="s">
        <v>1715</v>
      </c>
      <c r="P606" t="s">
        <v>1716</v>
      </c>
      <c r="Q606" s="4">
        <v>130</v>
      </c>
    </row>
    <row r="607" spans="15:17" x14ac:dyDescent="0.25">
      <c r="O607" s="95" t="s">
        <v>1717</v>
      </c>
      <c r="P607" t="s">
        <v>1718</v>
      </c>
      <c r="Q607" s="4">
        <v>160</v>
      </c>
    </row>
    <row r="608" spans="15:17" x14ac:dyDescent="0.25">
      <c r="O608" s="95" t="s">
        <v>1719</v>
      </c>
      <c r="P608" t="s">
        <v>1720</v>
      </c>
      <c r="Q608" s="4">
        <v>130</v>
      </c>
    </row>
    <row r="609" spans="15:17" x14ac:dyDescent="0.25">
      <c r="O609" s="95" t="s">
        <v>1721</v>
      </c>
      <c r="P609" t="s">
        <v>1722</v>
      </c>
      <c r="Q609" s="4">
        <v>200</v>
      </c>
    </row>
    <row r="610" spans="15:17" x14ac:dyDescent="0.25">
      <c r="O610" s="95" t="s">
        <v>1723</v>
      </c>
      <c r="P610" t="s">
        <v>1444</v>
      </c>
      <c r="Q610" s="4">
        <v>70</v>
      </c>
    </row>
    <row r="611" spans="15:17" x14ac:dyDescent="0.25">
      <c r="O611" s="95" t="s">
        <v>1724</v>
      </c>
      <c r="P611" t="s">
        <v>1725</v>
      </c>
      <c r="Q611" s="4">
        <v>100</v>
      </c>
    </row>
    <row r="612" spans="15:17" x14ac:dyDescent="0.25">
      <c r="O612" s="95" t="s">
        <v>1726</v>
      </c>
      <c r="P612" t="s">
        <v>1727</v>
      </c>
      <c r="Q612" s="4">
        <v>100</v>
      </c>
    </row>
    <row r="613" spans="15:17" x14ac:dyDescent="0.25">
      <c r="O613" s="95" t="s">
        <v>1728</v>
      </c>
      <c r="P613" t="s">
        <v>1729</v>
      </c>
      <c r="Q613" s="4">
        <v>140</v>
      </c>
    </row>
    <row r="614" spans="15:17" x14ac:dyDescent="0.25">
      <c r="O614" s="95" t="s">
        <v>1730</v>
      </c>
      <c r="P614" t="s">
        <v>1731</v>
      </c>
      <c r="Q614" s="4">
        <v>250</v>
      </c>
    </row>
    <row r="615" spans="15:17" x14ac:dyDescent="0.25">
      <c r="O615" s="95" t="s">
        <v>1732</v>
      </c>
      <c r="P615" t="s">
        <v>1733</v>
      </c>
      <c r="Q615" s="4">
        <v>160</v>
      </c>
    </row>
    <row r="616" spans="15:17" x14ac:dyDescent="0.25">
      <c r="O616" s="95" t="s">
        <v>1734</v>
      </c>
      <c r="P616" t="s">
        <v>1735</v>
      </c>
      <c r="Q616" s="4">
        <v>130</v>
      </c>
    </row>
    <row r="617" spans="15:17" x14ac:dyDescent="0.25">
      <c r="O617" s="95" t="s">
        <v>1736</v>
      </c>
      <c r="P617" t="s">
        <v>1737</v>
      </c>
      <c r="Q617" s="4">
        <v>260</v>
      </c>
    </row>
    <row r="618" spans="15:17" x14ac:dyDescent="0.25">
      <c r="O618" s="95" t="s">
        <v>1738</v>
      </c>
      <c r="P618" t="s">
        <v>1739</v>
      </c>
      <c r="Q618" s="4">
        <v>100</v>
      </c>
    </row>
    <row r="619" spans="15:17" x14ac:dyDescent="0.25">
      <c r="O619" s="95" t="s">
        <v>1740</v>
      </c>
      <c r="P619" t="s">
        <v>1741</v>
      </c>
      <c r="Q619" s="4">
        <v>220</v>
      </c>
    </row>
    <row r="620" spans="15:17" x14ac:dyDescent="0.25">
      <c r="O620" s="95" t="s">
        <v>1742</v>
      </c>
      <c r="P620" t="s">
        <v>1743</v>
      </c>
      <c r="Q620" s="4">
        <v>290</v>
      </c>
    </row>
    <row r="621" spans="15:17" x14ac:dyDescent="0.25">
      <c r="O621" s="95" t="s">
        <v>1744</v>
      </c>
      <c r="P621" t="s">
        <v>1745</v>
      </c>
      <c r="Q621" s="4">
        <v>160</v>
      </c>
    </row>
    <row r="622" spans="15:17" x14ac:dyDescent="0.25">
      <c r="O622" s="95" t="s">
        <v>1746</v>
      </c>
      <c r="P622" t="s">
        <v>1747</v>
      </c>
      <c r="Q622" s="4">
        <v>160</v>
      </c>
    </row>
    <row r="623" spans="15:17" x14ac:dyDescent="0.25">
      <c r="O623" s="95" t="s">
        <v>1748</v>
      </c>
      <c r="P623" t="s">
        <v>1749</v>
      </c>
      <c r="Q623" s="4">
        <v>160</v>
      </c>
    </row>
    <row r="624" spans="15:17" x14ac:dyDescent="0.25">
      <c r="O624" s="95" t="s">
        <v>1750</v>
      </c>
      <c r="P624" t="s">
        <v>1751</v>
      </c>
      <c r="Q624" s="4">
        <v>290</v>
      </c>
    </row>
    <row r="625" spans="15:17" x14ac:dyDescent="0.25">
      <c r="O625" s="95" t="s">
        <v>1752</v>
      </c>
      <c r="P625" t="s">
        <v>1753</v>
      </c>
      <c r="Q625" s="4">
        <v>220</v>
      </c>
    </row>
    <row r="626" spans="15:17" x14ac:dyDescent="0.25">
      <c r="O626" s="95" t="s">
        <v>1754</v>
      </c>
      <c r="P626" t="s">
        <v>1755</v>
      </c>
      <c r="Q626" s="4">
        <v>160</v>
      </c>
    </row>
    <row r="627" spans="15:17" x14ac:dyDescent="0.25">
      <c r="O627" s="95" t="s">
        <v>1756</v>
      </c>
      <c r="P627" t="s">
        <v>1757</v>
      </c>
      <c r="Q627" s="4">
        <v>170</v>
      </c>
    </row>
    <row r="628" spans="15:17" x14ac:dyDescent="0.25">
      <c r="O628" s="95" t="s">
        <v>1758</v>
      </c>
      <c r="P628" t="s">
        <v>1759</v>
      </c>
      <c r="Q628" s="4">
        <v>160</v>
      </c>
    </row>
    <row r="629" spans="15:17" x14ac:dyDescent="0.25">
      <c r="O629" s="95" t="s">
        <v>1760</v>
      </c>
      <c r="P629" t="s">
        <v>1761</v>
      </c>
      <c r="Q629" s="4">
        <v>140</v>
      </c>
    </row>
    <row r="630" spans="15:17" x14ac:dyDescent="0.25">
      <c r="O630" s="95" t="s">
        <v>1762</v>
      </c>
      <c r="P630" t="s">
        <v>1763</v>
      </c>
      <c r="Q630" s="4">
        <v>170</v>
      </c>
    </row>
    <row r="631" spans="15:17" x14ac:dyDescent="0.25">
      <c r="O631" s="95" t="s">
        <v>1764</v>
      </c>
      <c r="P631" t="s">
        <v>1765</v>
      </c>
      <c r="Q631" s="4">
        <v>140</v>
      </c>
    </row>
    <row r="632" spans="15:17" x14ac:dyDescent="0.25">
      <c r="O632" s="95" t="s">
        <v>1766</v>
      </c>
      <c r="P632" t="s">
        <v>1767</v>
      </c>
      <c r="Q632" s="4">
        <v>130</v>
      </c>
    </row>
    <row r="633" spans="15:17" x14ac:dyDescent="0.25">
      <c r="O633" s="95" t="s">
        <v>1768</v>
      </c>
      <c r="P633" t="s">
        <v>1769</v>
      </c>
      <c r="Q633" s="4">
        <v>250</v>
      </c>
    </row>
    <row r="634" spans="15:17" x14ac:dyDescent="0.25">
      <c r="O634" s="95" t="s">
        <v>1770</v>
      </c>
      <c r="P634" t="s">
        <v>1771</v>
      </c>
      <c r="Q634" s="4">
        <v>200</v>
      </c>
    </row>
    <row r="635" spans="15:17" x14ac:dyDescent="0.25">
      <c r="O635" s="95" t="s">
        <v>1772</v>
      </c>
      <c r="P635" t="s">
        <v>1773</v>
      </c>
      <c r="Q635" s="4">
        <v>220</v>
      </c>
    </row>
    <row r="636" spans="15:17" x14ac:dyDescent="0.25">
      <c r="O636" s="95" t="s">
        <v>1774</v>
      </c>
      <c r="P636" t="s">
        <v>1775</v>
      </c>
      <c r="Q636" s="4">
        <v>160</v>
      </c>
    </row>
    <row r="637" spans="15:17" x14ac:dyDescent="0.25">
      <c r="O637" s="95" t="s">
        <v>1776</v>
      </c>
      <c r="P637" t="s">
        <v>1777</v>
      </c>
      <c r="Q637" s="4">
        <v>260</v>
      </c>
    </row>
    <row r="638" spans="15:17" x14ac:dyDescent="0.25">
      <c r="O638" s="95" t="s">
        <v>1778</v>
      </c>
      <c r="P638" t="s">
        <v>1779</v>
      </c>
      <c r="Q638" s="4">
        <v>70</v>
      </c>
    </row>
    <row r="639" spans="15:17" x14ac:dyDescent="0.25">
      <c r="O639" s="95" t="s">
        <v>1780</v>
      </c>
      <c r="P639" t="s">
        <v>1781</v>
      </c>
      <c r="Q639" s="4">
        <v>100</v>
      </c>
    </row>
    <row r="640" spans="15:17" x14ac:dyDescent="0.25">
      <c r="O640" s="95" t="s">
        <v>1782</v>
      </c>
      <c r="P640" t="s">
        <v>1783</v>
      </c>
      <c r="Q640" s="4">
        <v>230</v>
      </c>
    </row>
    <row r="641" spans="15:17" x14ac:dyDescent="0.25">
      <c r="O641" s="95" t="s">
        <v>1784</v>
      </c>
      <c r="P641" t="s">
        <v>1785</v>
      </c>
      <c r="Q641" s="4">
        <v>130</v>
      </c>
    </row>
    <row r="642" spans="15:17" x14ac:dyDescent="0.25">
      <c r="O642" s="95" t="s">
        <v>1786</v>
      </c>
      <c r="P642" t="s">
        <v>1787</v>
      </c>
      <c r="Q642" s="4">
        <v>250</v>
      </c>
    </row>
    <row r="643" spans="15:17" x14ac:dyDescent="0.25">
      <c r="O643" s="95" t="s">
        <v>1788</v>
      </c>
      <c r="P643" t="s">
        <v>1789</v>
      </c>
      <c r="Q643" s="4">
        <v>130</v>
      </c>
    </row>
    <row r="644" spans="15:17" x14ac:dyDescent="0.25">
      <c r="O644" s="95" t="s">
        <v>1790</v>
      </c>
      <c r="P644" t="s">
        <v>1791</v>
      </c>
      <c r="Q644" s="4">
        <v>100</v>
      </c>
    </row>
    <row r="645" spans="15:17" x14ac:dyDescent="0.25">
      <c r="O645" s="95" t="s">
        <v>1792</v>
      </c>
      <c r="P645" t="s">
        <v>1793</v>
      </c>
      <c r="Q645" s="4">
        <v>160</v>
      </c>
    </row>
    <row r="646" spans="15:17" x14ac:dyDescent="0.25">
      <c r="O646" s="95" t="s">
        <v>1794</v>
      </c>
      <c r="P646" t="s">
        <v>1795</v>
      </c>
      <c r="Q646" s="4">
        <v>220</v>
      </c>
    </row>
    <row r="647" spans="15:17" x14ac:dyDescent="0.25">
      <c r="O647" s="95" t="s">
        <v>1796</v>
      </c>
      <c r="P647" t="s">
        <v>1797</v>
      </c>
      <c r="Q647" s="4">
        <v>130</v>
      </c>
    </row>
    <row r="648" spans="15:17" x14ac:dyDescent="0.25">
      <c r="O648" s="95" t="s">
        <v>1798</v>
      </c>
      <c r="P648" t="s">
        <v>1799</v>
      </c>
      <c r="Q648" s="4">
        <v>200</v>
      </c>
    </row>
    <row r="649" spans="15:17" x14ac:dyDescent="0.25">
      <c r="O649" s="95" t="s">
        <v>1800</v>
      </c>
      <c r="P649" t="s">
        <v>1801</v>
      </c>
      <c r="Q649" s="4">
        <v>100</v>
      </c>
    </row>
    <row r="650" spans="15:17" x14ac:dyDescent="0.25">
      <c r="O650" s="95" t="s">
        <v>1802</v>
      </c>
      <c r="P650" t="s">
        <v>1803</v>
      </c>
      <c r="Q650" s="4">
        <v>130</v>
      </c>
    </row>
    <row r="651" spans="15:17" x14ac:dyDescent="0.25">
      <c r="O651" s="95" t="s">
        <v>1804</v>
      </c>
      <c r="P651" t="s">
        <v>1805</v>
      </c>
      <c r="Q651" s="4">
        <v>160</v>
      </c>
    </row>
    <row r="652" spans="15:17" x14ac:dyDescent="0.25">
      <c r="O652" s="95" t="s">
        <v>1806</v>
      </c>
      <c r="P652" t="s">
        <v>1807</v>
      </c>
      <c r="Q652" s="4">
        <v>260</v>
      </c>
    </row>
    <row r="653" spans="15:17" x14ac:dyDescent="0.25">
      <c r="O653" s="95" t="s">
        <v>1808</v>
      </c>
      <c r="P653" t="s">
        <v>1809</v>
      </c>
      <c r="Q653" s="4">
        <v>250</v>
      </c>
    </row>
    <row r="654" spans="15:17" x14ac:dyDescent="0.25">
      <c r="O654" s="95" t="s">
        <v>1810</v>
      </c>
      <c r="P654" t="s">
        <v>1811</v>
      </c>
      <c r="Q654" s="4">
        <v>160</v>
      </c>
    </row>
    <row r="655" spans="15:17" x14ac:dyDescent="0.25">
      <c r="O655" s="95" t="s">
        <v>1812</v>
      </c>
      <c r="P655" t="s">
        <v>1813</v>
      </c>
      <c r="Q655" s="4">
        <v>160</v>
      </c>
    </row>
    <row r="656" spans="15:17" x14ac:dyDescent="0.25">
      <c r="O656" s="95" t="s">
        <v>1814</v>
      </c>
      <c r="P656" t="s">
        <v>1815</v>
      </c>
      <c r="Q656" s="4">
        <v>260</v>
      </c>
    </row>
    <row r="657" spans="15:17" x14ac:dyDescent="0.25">
      <c r="O657" s="95" t="s">
        <v>1816</v>
      </c>
      <c r="P657" t="s">
        <v>1817</v>
      </c>
      <c r="Q657" s="4">
        <v>170</v>
      </c>
    </row>
    <row r="658" spans="15:17" x14ac:dyDescent="0.25">
      <c r="O658" s="95" t="s">
        <v>1818</v>
      </c>
      <c r="P658" t="s">
        <v>1819</v>
      </c>
      <c r="Q658" s="4">
        <v>170</v>
      </c>
    </row>
    <row r="659" spans="15:17" x14ac:dyDescent="0.25">
      <c r="O659" s="95" t="s">
        <v>1820</v>
      </c>
      <c r="P659" t="s">
        <v>1821</v>
      </c>
      <c r="Q659" s="4">
        <v>200</v>
      </c>
    </row>
    <row r="660" spans="15:17" x14ac:dyDescent="0.25">
      <c r="O660" s="95" t="s">
        <v>1822</v>
      </c>
      <c r="P660" t="s">
        <v>1823</v>
      </c>
      <c r="Q660" s="4">
        <v>230</v>
      </c>
    </row>
    <row r="661" spans="15:17" x14ac:dyDescent="0.25">
      <c r="O661" s="95" t="s">
        <v>1824</v>
      </c>
      <c r="P661" t="s">
        <v>1825</v>
      </c>
      <c r="Q661" s="4">
        <v>100</v>
      </c>
    </row>
    <row r="662" spans="15:17" x14ac:dyDescent="0.25">
      <c r="O662" s="95" t="s">
        <v>1826</v>
      </c>
      <c r="P662" t="s">
        <v>1680</v>
      </c>
      <c r="Q662" s="4">
        <v>100</v>
      </c>
    </row>
    <row r="663" spans="15:17" x14ac:dyDescent="0.25">
      <c r="O663" s="95" t="s">
        <v>1827</v>
      </c>
      <c r="P663" t="s">
        <v>1828</v>
      </c>
      <c r="Q663" s="4">
        <v>220</v>
      </c>
    </row>
    <row r="664" spans="15:17" x14ac:dyDescent="0.25">
      <c r="O664" s="95" t="s">
        <v>1829</v>
      </c>
      <c r="P664" t="s">
        <v>1830</v>
      </c>
      <c r="Q664" s="4">
        <v>260</v>
      </c>
    </row>
    <row r="665" spans="15:17" x14ac:dyDescent="0.25">
      <c r="O665" s="95" t="s">
        <v>1831</v>
      </c>
      <c r="P665" t="s">
        <v>1832</v>
      </c>
      <c r="Q665" s="4">
        <v>140</v>
      </c>
    </row>
    <row r="666" spans="15:17" x14ac:dyDescent="0.25">
      <c r="O666" s="95" t="s">
        <v>1833</v>
      </c>
      <c r="P666" t="s">
        <v>1834</v>
      </c>
      <c r="Q666" s="4">
        <v>25</v>
      </c>
    </row>
    <row r="667" spans="15:17" x14ac:dyDescent="0.25">
      <c r="O667" s="95" t="s">
        <v>1835</v>
      </c>
      <c r="P667" t="s">
        <v>1836</v>
      </c>
      <c r="Q667" s="4">
        <v>25</v>
      </c>
    </row>
    <row r="668" spans="15:17" x14ac:dyDescent="0.25">
      <c r="O668" s="95" t="s">
        <v>1837</v>
      </c>
      <c r="P668" t="s">
        <v>1838</v>
      </c>
      <c r="Q668" s="4">
        <v>30</v>
      </c>
    </row>
    <row r="669" spans="15:17" x14ac:dyDescent="0.25">
      <c r="O669" s="95" t="s">
        <v>1839</v>
      </c>
      <c r="P669" t="s">
        <v>1840</v>
      </c>
      <c r="Q669" s="4">
        <v>30</v>
      </c>
    </row>
    <row r="670" spans="15:17" x14ac:dyDescent="0.25">
      <c r="O670" s="95" t="s">
        <v>1841</v>
      </c>
      <c r="P670" t="s">
        <v>1842</v>
      </c>
      <c r="Q670" s="4">
        <v>30</v>
      </c>
    </row>
    <row r="671" spans="15:17" x14ac:dyDescent="0.25">
      <c r="O671" s="95" t="s">
        <v>1843</v>
      </c>
      <c r="P671" t="s">
        <v>1844</v>
      </c>
      <c r="Q671" s="4">
        <v>20</v>
      </c>
    </row>
    <row r="672" spans="15:17" x14ac:dyDescent="0.25">
      <c r="O672" s="95" t="s">
        <v>1845</v>
      </c>
      <c r="P672" t="s">
        <v>1846</v>
      </c>
      <c r="Q672" s="4">
        <v>20</v>
      </c>
    </row>
    <row r="673" spans="15:17" x14ac:dyDescent="0.25">
      <c r="O673" s="95" t="s">
        <v>1847</v>
      </c>
      <c r="P673" t="s">
        <v>1848</v>
      </c>
      <c r="Q673" s="4">
        <v>20</v>
      </c>
    </row>
    <row r="674" spans="15:17" x14ac:dyDescent="0.25">
      <c r="O674" s="95" t="s">
        <v>1849</v>
      </c>
      <c r="P674" t="s">
        <v>1850</v>
      </c>
      <c r="Q674" s="4">
        <v>25</v>
      </c>
    </row>
    <row r="675" spans="15:17" x14ac:dyDescent="0.25">
      <c r="O675" s="95" t="s">
        <v>1851</v>
      </c>
      <c r="P675" t="s">
        <v>1852</v>
      </c>
      <c r="Q675" s="4">
        <v>15</v>
      </c>
    </row>
    <row r="676" spans="15:17" x14ac:dyDescent="0.25">
      <c r="O676" s="95" t="s">
        <v>1853</v>
      </c>
      <c r="P676" t="s">
        <v>1854</v>
      </c>
      <c r="Q676" s="4">
        <v>20</v>
      </c>
    </row>
    <row r="677" spans="15:17" x14ac:dyDescent="0.25">
      <c r="O677" s="95" t="s">
        <v>1855</v>
      </c>
      <c r="P677" t="s">
        <v>1856</v>
      </c>
      <c r="Q677" s="4">
        <v>50</v>
      </c>
    </row>
    <row r="678" spans="15:17" x14ac:dyDescent="0.25">
      <c r="O678" s="95" t="s">
        <v>1857</v>
      </c>
      <c r="P678" t="s">
        <v>1858</v>
      </c>
      <c r="Q678" s="4">
        <v>50</v>
      </c>
    </row>
    <row r="679" spans="15:17" x14ac:dyDescent="0.25">
      <c r="O679" s="95" t="s">
        <v>1859</v>
      </c>
      <c r="P679" t="s">
        <v>1860</v>
      </c>
      <c r="Q679" s="4">
        <v>20</v>
      </c>
    </row>
    <row r="680" spans="15:17" x14ac:dyDescent="0.25">
      <c r="O680" s="95" t="s">
        <v>1861</v>
      </c>
      <c r="P680" t="s">
        <v>1862</v>
      </c>
      <c r="Q680" s="4">
        <v>25</v>
      </c>
    </row>
    <row r="681" spans="15:17" x14ac:dyDescent="0.25">
      <c r="O681" s="95" t="s">
        <v>1863</v>
      </c>
      <c r="P681" t="s">
        <v>1864</v>
      </c>
      <c r="Q681" s="4">
        <v>25</v>
      </c>
    </row>
    <row r="682" spans="15:17" x14ac:dyDescent="0.25">
      <c r="O682" s="95" t="s">
        <v>1865</v>
      </c>
      <c r="P682" t="s">
        <v>1866</v>
      </c>
      <c r="Q682" s="4">
        <v>20</v>
      </c>
    </row>
    <row r="683" spans="15:17" x14ac:dyDescent="0.25">
      <c r="O683" s="95" t="s">
        <v>1867</v>
      </c>
      <c r="P683" t="s">
        <v>1868</v>
      </c>
      <c r="Q683" s="4">
        <v>20</v>
      </c>
    </row>
    <row r="684" spans="15:17" x14ac:dyDescent="0.25">
      <c r="O684" s="95" t="s">
        <v>1869</v>
      </c>
      <c r="P684" t="s">
        <v>1870</v>
      </c>
      <c r="Q684" s="4">
        <v>20</v>
      </c>
    </row>
    <row r="685" spans="15:17" x14ac:dyDescent="0.25">
      <c r="O685" s="95" t="s">
        <v>1871</v>
      </c>
      <c r="P685" t="s">
        <v>1872</v>
      </c>
      <c r="Q685" s="4">
        <v>20</v>
      </c>
    </row>
    <row r="686" spans="15:17" x14ac:dyDescent="0.25">
      <c r="O686" s="95" t="s">
        <v>1873</v>
      </c>
      <c r="P686" t="s">
        <v>1874</v>
      </c>
      <c r="Q686" s="4">
        <v>25</v>
      </c>
    </row>
    <row r="687" spans="15:17" x14ac:dyDescent="0.25">
      <c r="O687" s="95" t="s">
        <v>1875</v>
      </c>
      <c r="P687" t="s">
        <v>1876</v>
      </c>
      <c r="Q687" s="4">
        <v>25</v>
      </c>
    </row>
    <row r="688" spans="15:17" x14ac:dyDescent="0.25">
      <c r="O688" s="95" t="s">
        <v>1877</v>
      </c>
      <c r="P688" t="s">
        <v>1878</v>
      </c>
      <c r="Q688" s="4">
        <v>25</v>
      </c>
    </row>
    <row r="689" spans="15:17" x14ac:dyDescent="0.25">
      <c r="O689" s="95" t="s">
        <v>1879</v>
      </c>
      <c r="P689" t="s">
        <v>1880</v>
      </c>
      <c r="Q689" s="4">
        <v>25</v>
      </c>
    </row>
    <row r="690" spans="15:17" x14ac:dyDescent="0.25">
      <c r="O690" s="95" t="s">
        <v>1881</v>
      </c>
      <c r="P690" t="s">
        <v>1882</v>
      </c>
      <c r="Q690" s="4">
        <v>25</v>
      </c>
    </row>
    <row r="691" spans="15:17" x14ac:dyDescent="0.25">
      <c r="O691" s="95" t="s">
        <v>1883</v>
      </c>
      <c r="P691" t="s">
        <v>1884</v>
      </c>
      <c r="Q691" s="4">
        <v>25</v>
      </c>
    </row>
    <row r="692" spans="15:17" x14ac:dyDescent="0.25">
      <c r="O692" s="95" t="s">
        <v>1885</v>
      </c>
      <c r="P692" t="s">
        <v>1886</v>
      </c>
      <c r="Q692" s="4">
        <v>20</v>
      </c>
    </row>
    <row r="693" spans="15:17" x14ac:dyDescent="0.25">
      <c r="O693" s="95" t="s">
        <v>1887</v>
      </c>
      <c r="P693" t="s">
        <v>1888</v>
      </c>
      <c r="Q693" s="4">
        <v>20</v>
      </c>
    </row>
    <row r="694" spans="15:17" x14ac:dyDescent="0.25">
      <c r="O694" s="95" t="s">
        <v>1889</v>
      </c>
      <c r="P694" t="s">
        <v>1890</v>
      </c>
      <c r="Q694" s="4">
        <v>25</v>
      </c>
    </row>
    <row r="695" spans="15:17" x14ac:dyDescent="0.25">
      <c r="O695" s="95" t="s">
        <v>1891</v>
      </c>
      <c r="P695" t="s">
        <v>1892</v>
      </c>
      <c r="Q695" s="4">
        <v>15</v>
      </c>
    </row>
    <row r="696" spans="15:17" x14ac:dyDescent="0.25">
      <c r="O696" s="95" t="s">
        <v>1893</v>
      </c>
      <c r="P696" t="s">
        <v>1894</v>
      </c>
      <c r="Q696" s="4">
        <v>30</v>
      </c>
    </row>
    <row r="697" spans="15:17" x14ac:dyDescent="0.25">
      <c r="O697" s="95" t="s">
        <v>1895</v>
      </c>
      <c r="P697" t="s">
        <v>1896</v>
      </c>
      <c r="Q697" s="4">
        <v>30</v>
      </c>
    </row>
    <row r="698" spans="15:17" x14ac:dyDescent="0.25">
      <c r="O698" s="95" t="s">
        <v>1897</v>
      </c>
      <c r="P698" t="s">
        <v>1898</v>
      </c>
      <c r="Q698" s="4">
        <v>15</v>
      </c>
    </row>
    <row r="699" spans="15:17" x14ac:dyDescent="0.25">
      <c r="O699" s="95" t="s">
        <v>1899</v>
      </c>
      <c r="P699" t="s">
        <v>1900</v>
      </c>
      <c r="Q699" s="4">
        <v>25</v>
      </c>
    </row>
    <row r="700" spans="15:17" x14ac:dyDescent="0.25">
      <c r="O700" s="95" t="s">
        <v>1901</v>
      </c>
      <c r="P700" t="s">
        <v>1844</v>
      </c>
      <c r="Q700" s="4">
        <v>20</v>
      </c>
    </row>
    <row r="701" spans="15:17" x14ac:dyDescent="0.25">
      <c r="O701" s="95" t="s">
        <v>1902</v>
      </c>
      <c r="P701" t="s">
        <v>1903</v>
      </c>
      <c r="Q701" s="4">
        <v>35</v>
      </c>
    </row>
    <row r="702" spans="15:17" x14ac:dyDescent="0.25">
      <c r="O702" s="95" t="s">
        <v>1904</v>
      </c>
      <c r="P702" t="s">
        <v>1905</v>
      </c>
      <c r="Q702" s="4">
        <v>35</v>
      </c>
    </row>
    <row r="703" spans="15:17" x14ac:dyDescent="0.25">
      <c r="O703" s="95" t="s">
        <v>1906</v>
      </c>
      <c r="P703" t="s">
        <v>1907</v>
      </c>
      <c r="Q703" s="4">
        <v>30</v>
      </c>
    </row>
    <row r="704" spans="15:17" x14ac:dyDescent="0.25">
      <c r="O704" s="95" t="s">
        <v>1908</v>
      </c>
      <c r="P704" t="s">
        <v>1909</v>
      </c>
      <c r="Q704" s="4">
        <v>35</v>
      </c>
    </row>
    <row r="705" spans="15:17" x14ac:dyDescent="0.25">
      <c r="O705" s="95" t="s">
        <v>1910</v>
      </c>
      <c r="P705" t="s">
        <v>1911</v>
      </c>
      <c r="Q705" s="4">
        <v>35</v>
      </c>
    </row>
    <row r="706" spans="15:17" x14ac:dyDescent="0.25">
      <c r="O706" s="95" t="s">
        <v>1912</v>
      </c>
      <c r="P706" t="s">
        <v>1913</v>
      </c>
      <c r="Q706" s="4">
        <v>30</v>
      </c>
    </row>
    <row r="707" spans="15:17" x14ac:dyDescent="0.25">
      <c r="O707" s="95" t="s">
        <v>1914</v>
      </c>
      <c r="P707" t="s">
        <v>1915</v>
      </c>
      <c r="Q707" s="4">
        <v>35</v>
      </c>
    </row>
    <row r="708" spans="15:17" x14ac:dyDescent="0.25">
      <c r="O708" s="95" t="s">
        <v>1916</v>
      </c>
      <c r="P708" t="s">
        <v>1917</v>
      </c>
      <c r="Q708" s="4">
        <v>40</v>
      </c>
    </row>
    <row r="709" spans="15:17" x14ac:dyDescent="0.25">
      <c r="O709" s="95" t="s">
        <v>1918</v>
      </c>
      <c r="P709" t="s">
        <v>1919</v>
      </c>
      <c r="Q709" s="4">
        <v>45</v>
      </c>
    </row>
    <row r="710" spans="15:17" x14ac:dyDescent="0.25">
      <c r="O710" s="95" t="s">
        <v>1920</v>
      </c>
      <c r="P710" t="s">
        <v>1921</v>
      </c>
      <c r="Q710" s="4">
        <v>50</v>
      </c>
    </row>
    <row r="711" spans="15:17" x14ac:dyDescent="0.25">
      <c r="O711" s="95" t="s">
        <v>1922</v>
      </c>
      <c r="P711" t="s">
        <v>1923</v>
      </c>
      <c r="Q711" s="4">
        <v>45</v>
      </c>
    </row>
    <row r="712" spans="15:17" x14ac:dyDescent="0.25">
      <c r="O712" s="95" t="s">
        <v>1924</v>
      </c>
      <c r="P712" t="s">
        <v>1925</v>
      </c>
      <c r="Q712" s="4">
        <v>35</v>
      </c>
    </row>
    <row r="713" spans="15:17" x14ac:dyDescent="0.25">
      <c r="O713" s="95" t="s">
        <v>1926</v>
      </c>
      <c r="P713" t="s">
        <v>1927</v>
      </c>
      <c r="Q713" s="4">
        <v>25</v>
      </c>
    </row>
    <row r="714" spans="15:17" x14ac:dyDescent="0.25">
      <c r="O714" s="95" t="s">
        <v>1928</v>
      </c>
      <c r="P714" t="s">
        <v>1929</v>
      </c>
      <c r="Q714" s="4">
        <v>30</v>
      </c>
    </row>
    <row r="715" spans="15:17" x14ac:dyDescent="0.25">
      <c r="O715" s="95" t="s">
        <v>1930</v>
      </c>
      <c r="P715" t="s">
        <v>1931</v>
      </c>
      <c r="Q715" s="4">
        <v>35</v>
      </c>
    </row>
    <row r="716" spans="15:17" x14ac:dyDescent="0.25">
      <c r="O716" s="95" t="s">
        <v>1932</v>
      </c>
      <c r="P716" t="s">
        <v>1933</v>
      </c>
      <c r="Q716" s="4">
        <v>35</v>
      </c>
    </row>
    <row r="717" spans="15:17" x14ac:dyDescent="0.25">
      <c r="O717" s="95" t="s">
        <v>1934</v>
      </c>
      <c r="P717" t="s">
        <v>1935</v>
      </c>
      <c r="Q717" s="4">
        <v>35</v>
      </c>
    </row>
    <row r="718" spans="15:17" x14ac:dyDescent="0.25">
      <c r="O718" s="95" t="s">
        <v>1936</v>
      </c>
      <c r="P718" t="s">
        <v>1937</v>
      </c>
      <c r="Q718" s="4">
        <v>30</v>
      </c>
    </row>
    <row r="719" spans="15:17" x14ac:dyDescent="0.25">
      <c r="O719" s="95" t="s">
        <v>1938</v>
      </c>
      <c r="P719" t="s">
        <v>1939</v>
      </c>
      <c r="Q719" s="4">
        <v>30</v>
      </c>
    </row>
    <row r="720" spans="15:17" x14ac:dyDescent="0.25">
      <c r="O720" s="95" t="s">
        <v>1940</v>
      </c>
      <c r="P720" t="s">
        <v>1941</v>
      </c>
      <c r="Q720" s="4">
        <v>30</v>
      </c>
    </row>
    <row r="721" spans="15:17" x14ac:dyDescent="0.25">
      <c r="O721" s="95" t="s">
        <v>1942</v>
      </c>
      <c r="P721" t="s">
        <v>1943</v>
      </c>
      <c r="Q721" s="4">
        <v>40</v>
      </c>
    </row>
    <row r="722" spans="15:17" x14ac:dyDescent="0.25">
      <c r="O722" s="95" t="s">
        <v>1944</v>
      </c>
      <c r="P722" t="s">
        <v>1945</v>
      </c>
      <c r="Q722" s="4">
        <v>40</v>
      </c>
    </row>
    <row r="723" spans="15:17" x14ac:dyDescent="0.25">
      <c r="O723" s="95" t="s">
        <v>1946</v>
      </c>
      <c r="P723" t="s">
        <v>1947</v>
      </c>
      <c r="Q723" s="4">
        <v>35</v>
      </c>
    </row>
    <row r="724" spans="15:17" x14ac:dyDescent="0.25">
      <c r="O724" s="95" t="s">
        <v>1948</v>
      </c>
      <c r="P724" t="s">
        <v>1949</v>
      </c>
      <c r="Q724" s="4">
        <v>35</v>
      </c>
    </row>
    <row r="725" spans="15:17" x14ac:dyDescent="0.25">
      <c r="O725" s="95" t="s">
        <v>1950</v>
      </c>
      <c r="P725" t="s">
        <v>1951</v>
      </c>
      <c r="Q725" s="4">
        <v>35</v>
      </c>
    </row>
    <row r="726" spans="15:17" x14ac:dyDescent="0.25">
      <c r="O726" s="95" t="s">
        <v>1952</v>
      </c>
      <c r="P726" t="s">
        <v>1953</v>
      </c>
      <c r="Q726" s="4">
        <v>35</v>
      </c>
    </row>
    <row r="727" spans="15:17" x14ac:dyDescent="0.25">
      <c r="O727" s="95" t="s">
        <v>1954</v>
      </c>
      <c r="P727" t="s">
        <v>1955</v>
      </c>
      <c r="Q727" s="4">
        <v>40</v>
      </c>
    </row>
    <row r="728" spans="15:17" x14ac:dyDescent="0.25">
      <c r="O728" s="95" t="s">
        <v>1956</v>
      </c>
      <c r="P728" t="s">
        <v>1957</v>
      </c>
      <c r="Q728" s="4">
        <v>40</v>
      </c>
    </row>
    <row r="729" spans="15:17" x14ac:dyDescent="0.25">
      <c r="O729" s="95" t="s">
        <v>1958</v>
      </c>
      <c r="P729" t="s">
        <v>1959</v>
      </c>
      <c r="Q729" s="4">
        <v>40</v>
      </c>
    </row>
    <row r="730" spans="15:17" x14ac:dyDescent="0.25">
      <c r="O730" s="95" t="s">
        <v>1960</v>
      </c>
      <c r="P730" t="s">
        <v>1961</v>
      </c>
      <c r="Q730" s="4">
        <v>25</v>
      </c>
    </row>
    <row r="731" spans="15:17" x14ac:dyDescent="0.25">
      <c r="O731" s="95" t="s">
        <v>1962</v>
      </c>
      <c r="P731" t="s">
        <v>1963</v>
      </c>
      <c r="Q731" s="4">
        <v>25</v>
      </c>
    </row>
    <row r="732" spans="15:17" x14ac:dyDescent="0.25">
      <c r="O732" s="95" t="s">
        <v>1964</v>
      </c>
      <c r="P732" t="s">
        <v>1965</v>
      </c>
      <c r="Q732" s="4">
        <v>25</v>
      </c>
    </row>
    <row r="733" spans="15:17" x14ac:dyDescent="0.25">
      <c r="O733" s="95" t="s">
        <v>1966</v>
      </c>
      <c r="P733" t="s">
        <v>1967</v>
      </c>
      <c r="Q733" s="4">
        <v>30</v>
      </c>
    </row>
    <row r="734" spans="15:17" x14ac:dyDescent="0.25">
      <c r="O734" s="95" t="s">
        <v>1968</v>
      </c>
      <c r="P734" t="s">
        <v>1969</v>
      </c>
      <c r="Q734" s="4">
        <v>25</v>
      </c>
    </row>
    <row r="735" spans="15:17" x14ac:dyDescent="0.25">
      <c r="O735" s="95" t="s">
        <v>1970</v>
      </c>
      <c r="P735" t="s">
        <v>1971</v>
      </c>
      <c r="Q735" s="4">
        <v>20</v>
      </c>
    </row>
    <row r="736" spans="15:17" x14ac:dyDescent="0.25">
      <c r="O736" s="95" t="s">
        <v>1972</v>
      </c>
      <c r="P736" t="s">
        <v>1973</v>
      </c>
      <c r="Q736" s="4">
        <v>20</v>
      </c>
    </row>
    <row r="737" spans="15:17" x14ac:dyDescent="0.25">
      <c r="O737" s="95" t="s">
        <v>1974</v>
      </c>
      <c r="P737" t="s">
        <v>1975</v>
      </c>
      <c r="Q737" s="4">
        <v>20</v>
      </c>
    </row>
    <row r="738" spans="15:17" x14ac:dyDescent="0.25">
      <c r="O738" s="95" t="s">
        <v>1976</v>
      </c>
      <c r="P738" t="s">
        <v>1977</v>
      </c>
      <c r="Q738" s="4">
        <v>45</v>
      </c>
    </row>
    <row r="739" spans="15:17" x14ac:dyDescent="0.25">
      <c r="O739" s="95" t="s">
        <v>1978</v>
      </c>
      <c r="P739" t="s">
        <v>1979</v>
      </c>
      <c r="Q739" s="4">
        <v>45</v>
      </c>
    </row>
    <row r="740" spans="15:17" x14ac:dyDescent="0.25">
      <c r="O740" s="95" t="s">
        <v>1980</v>
      </c>
      <c r="P740" t="s">
        <v>1981</v>
      </c>
      <c r="Q740" s="4">
        <v>30</v>
      </c>
    </row>
    <row r="741" spans="15:17" x14ac:dyDescent="0.25">
      <c r="O741" s="95" t="s">
        <v>1982</v>
      </c>
      <c r="P741" t="s">
        <v>1983</v>
      </c>
      <c r="Q741" s="4">
        <v>30</v>
      </c>
    </row>
    <row r="742" spans="15:17" x14ac:dyDescent="0.25">
      <c r="O742" s="95" t="s">
        <v>1984</v>
      </c>
      <c r="P742" t="s">
        <v>1985</v>
      </c>
      <c r="Q742" s="4">
        <v>20</v>
      </c>
    </row>
    <row r="743" spans="15:17" x14ac:dyDescent="0.25">
      <c r="O743" s="95" t="s">
        <v>1986</v>
      </c>
      <c r="P743" t="s">
        <v>1987</v>
      </c>
      <c r="Q743" s="4">
        <v>30</v>
      </c>
    </row>
    <row r="744" spans="15:17" x14ac:dyDescent="0.25">
      <c r="O744" s="95" t="s">
        <v>1988</v>
      </c>
      <c r="P744" t="s">
        <v>1989</v>
      </c>
      <c r="Q744" s="4">
        <v>30</v>
      </c>
    </row>
    <row r="745" spans="15:17" x14ac:dyDescent="0.25">
      <c r="O745" s="95" t="s">
        <v>1990</v>
      </c>
      <c r="P745" t="s">
        <v>1991</v>
      </c>
      <c r="Q745" s="4">
        <v>30</v>
      </c>
    </row>
    <row r="746" spans="15:17" x14ac:dyDescent="0.25">
      <c r="O746" s="95" t="s">
        <v>1992</v>
      </c>
      <c r="P746" t="s">
        <v>1993</v>
      </c>
      <c r="Q746" s="4">
        <v>35</v>
      </c>
    </row>
    <row r="747" spans="15:17" x14ac:dyDescent="0.25">
      <c r="O747" s="95" t="s">
        <v>1994</v>
      </c>
      <c r="P747" t="s">
        <v>1995</v>
      </c>
      <c r="Q747" s="4">
        <v>35</v>
      </c>
    </row>
    <row r="748" spans="15:17" x14ac:dyDescent="0.25">
      <c r="O748" s="92" t="s">
        <v>93</v>
      </c>
      <c r="P748" s="93" t="s">
        <v>786</v>
      </c>
      <c r="Q748" s="94">
        <v>90</v>
      </c>
    </row>
    <row r="749" spans="15:17" x14ac:dyDescent="0.25">
      <c r="O749" s="92" t="s">
        <v>94</v>
      </c>
      <c r="P749" s="93" t="s">
        <v>1996</v>
      </c>
      <c r="Q749" s="94">
        <v>90</v>
      </c>
    </row>
    <row r="750" spans="15:17" x14ac:dyDescent="0.25">
      <c r="O750" s="92" t="s">
        <v>95</v>
      </c>
      <c r="P750" s="93" t="s">
        <v>1997</v>
      </c>
      <c r="Q750" s="94">
        <v>70</v>
      </c>
    </row>
    <row r="751" spans="15:17" x14ac:dyDescent="0.25">
      <c r="O751" s="92" t="s">
        <v>113</v>
      </c>
      <c r="P751" s="93" t="s">
        <v>1998</v>
      </c>
      <c r="Q751" s="94">
        <v>50</v>
      </c>
    </row>
    <row r="752" spans="15:17" x14ac:dyDescent="0.25">
      <c r="O752" s="92" t="s">
        <v>114</v>
      </c>
      <c r="P752" s="93" t="s">
        <v>1999</v>
      </c>
      <c r="Q752" s="94">
        <v>50</v>
      </c>
    </row>
    <row r="753" spans="15:17" x14ac:dyDescent="0.25">
      <c r="O753" s="92" t="s">
        <v>115</v>
      </c>
      <c r="P753" s="93" t="s">
        <v>681</v>
      </c>
      <c r="Q753" s="94">
        <v>130</v>
      </c>
    </row>
    <row r="754" spans="15:17" x14ac:dyDescent="0.25">
      <c r="O754" s="92" t="s">
        <v>118</v>
      </c>
      <c r="P754" s="93" t="s">
        <v>2000</v>
      </c>
      <c r="Q754" s="94">
        <v>100</v>
      </c>
    </row>
    <row r="755" spans="15:17" x14ac:dyDescent="0.25">
      <c r="O755" s="92" t="s">
        <v>119</v>
      </c>
      <c r="P755" s="93" t="s">
        <v>682</v>
      </c>
      <c r="Q755" s="94">
        <v>100</v>
      </c>
    </row>
    <row r="756" spans="15:17" x14ac:dyDescent="0.25">
      <c r="O756" s="92" t="s">
        <v>120</v>
      </c>
      <c r="P756" s="93" t="s">
        <v>683</v>
      </c>
      <c r="Q756" s="94">
        <v>70</v>
      </c>
    </row>
    <row r="757" spans="15:17" x14ac:dyDescent="0.25">
      <c r="O757" s="92" t="s">
        <v>127</v>
      </c>
      <c r="P757" s="93" t="s">
        <v>2001</v>
      </c>
      <c r="Q757" s="94">
        <v>50</v>
      </c>
    </row>
    <row r="758" spans="15:17" x14ac:dyDescent="0.25">
      <c r="O758" s="92" t="s">
        <v>131</v>
      </c>
      <c r="P758" s="93" t="s">
        <v>689</v>
      </c>
      <c r="Q758" s="94">
        <v>80</v>
      </c>
    </row>
    <row r="759" spans="15:17" x14ac:dyDescent="0.25">
      <c r="O759" s="92" t="s">
        <v>132</v>
      </c>
      <c r="P759" s="93" t="s">
        <v>2002</v>
      </c>
      <c r="Q759" s="94">
        <v>40</v>
      </c>
    </row>
    <row r="760" spans="15:17" x14ac:dyDescent="0.25">
      <c r="O760" s="92" t="s">
        <v>235</v>
      </c>
      <c r="P760" s="93" t="s">
        <v>2003</v>
      </c>
      <c r="Q760" s="94">
        <v>120</v>
      </c>
    </row>
    <row r="761" spans="15:17" x14ac:dyDescent="0.25">
      <c r="O761" s="92" t="s">
        <v>240</v>
      </c>
      <c r="P761" s="93" t="s">
        <v>2004</v>
      </c>
      <c r="Q761" s="94">
        <v>50</v>
      </c>
    </row>
    <row r="762" spans="15:17" x14ac:dyDescent="0.25">
      <c r="O762" s="92" t="s">
        <v>300</v>
      </c>
      <c r="P762" s="93" t="s">
        <v>665</v>
      </c>
      <c r="Q762" s="94">
        <v>30</v>
      </c>
    </row>
    <row r="763" spans="15:17" x14ac:dyDescent="0.25">
      <c r="O763" s="92" t="s">
        <v>292</v>
      </c>
      <c r="P763" s="93" t="s">
        <v>2005</v>
      </c>
      <c r="Q763" s="94">
        <v>110</v>
      </c>
    </row>
    <row r="764" spans="15:17" x14ac:dyDescent="0.25">
      <c r="O764" s="92" t="s">
        <v>285</v>
      </c>
      <c r="P764" s="93" t="s">
        <v>2006</v>
      </c>
      <c r="Q764" s="94">
        <v>30</v>
      </c>
    </row>
    <row r="765" spans="15:17" x14ac:dyDescent="0.25">
      <c r="O765" s="92" t="s">
        <v>237</v>
      </c>
      <c r="P765" s="93" t="s">
        <v>2007</v>
      </c>
      <c r="Q765" s="94">
        <v>30</v>
      </c>
    </row>
    <row r="766" spans="15:17" x14ac:dyDescent="0.25">
      <c r="O766" s="92" t="s">
        <v>252</v>
      </c>
      <c r="P766" s="93" t="s">
        <v>2008</v>
      </c>
      <c r="Q766" s="94">
        <v>120</v>
      </c>
    </row>
    <row r="767" spans="15:17" x14ac:dyDescent="0.25">
      <c r="O767" s="92" t="s">
        <v>241</v>
      </c>
      <c r="P767" s="93" t="s">
        <v>2009</v>
      </c>
      <c r="Q767" s="94">
        <v>100</v>
      </c>
    </row>
    <row r="768" spans="15:17" x14ac:dyDescent="0.25">
      <c r="O768" s="92" t="s">
        <v>242</v>
      </c>
      <c r="P768" s="93" t="s">
        <v>2010</v>
      </c>
      <c r="Q768" s="94">
        <v>100</v>
      </c>
    </row>
    <row r="769" spans="15:17" x14ac:dyDescent="0.25">
      <c r="O769" s="92" t="s">
        <v>243</v>
      </c>
      <c r="P769" s="93" t="s">
        <v>2011</v>
      </c>
      <c r="Q769" s="94">
        <v>120</v>
      </c>
    </row>
    <row r="770" spans="15:17" x14ac:dyDescent="0.25">
      <c r="O770" s="92" t="s">
        <v>261</v>
      </c>
      <c r="P770" s="93" t="s">
        <v>2012</v>
      </c>
      <c r="Q770" s="94">
        <v>40</v>
      </c>
    </row>
    <row r="771" spans="15:17" x14ac:dyDescent="0.25">
      <c r="O771" s="92" t="s">
        <v>262</v>
      </c>
      <c r="P771" s="93" t="s">
        <v>2013</v>
      </c>
      <c r="Q771" s="94">
        <v>120</v>
      </c>
    </row>
    <row r="772" spans="15:17" x14ac:dyDescent="0.25">
      <c r="O772" s="92" t="s">
        <v>320</v>
      </c>
      <c r="P772" s="93" t="s">
        <v>2014</v>
      </c>
      <c r="Q772" s="94">
        <v>40</v>
      </c>
    </row>
    <row r="773" spans="15:17" x14ac:dyDescent="0.25">
      <c r="O773" s="92" t="s">
        <v>308</v>
      </c>
      <c r="P773" s="93" t="s">
        <v>2015</v>
      </c>
      <c r="Q773" s="94">
        <v>80</v>
      </c>
    </row>
    <row r="774" spans="15:17" x14ac:dyDescent="0.25">
      <c r="O774" s="92" t="s">
        <v>286</v>
      </c>
      <c r="P774" s="93" t="s">
        <v>695</v>
      </c>
      <c r="Q774" s="94">
        <v>100</v>
      </c>
    </row>
    <row r="775" spans="15:17" x14ac:dyDescent="0.25">
      <c r="O775" s="92" t="s">
        <v>303</v>
      </c>
      <c r="P775" s="93" t="s">
        <v>696</v>
      </c>
      <c r="Q775" s="94">
        <v>60</v>
      </c>
    </row>
    <row r="776" spans="15:17" x14ac:dyDescent="0.25">
      <c r="O776" s="92" t="s">
        <v>178</v>
      </c>
      <c r="P776" s="93" t="s">
        <v>2016</v>
      </c>
      <c r="Q776" s="94">
        <v>150</v>
      </c>
    </row>
    <row r="777" spans="15:17" x14ac:dyDescent="0.25">
      <c r="O777" s="92" t="s">
        <v>179</v>
      </c>
      <c r="P777" s="93" t="s">
        <v>2017</v>
      </c>
      <c r="Q777" s="94">
        <v>180</v>
      </c>
    </row>
    <row r="778" spans="15:17" x14ac:dyDescent="0.25">
      <c r="O778" s="92" t="s">
        <v>138</v>
      </c>
      <c r="P778" s="93" t="s">
        <v>2018</v>
      </c>
      <c r="Q778" s="94">
        <v>70</v>
      </c>
    </row>
    <row r="779" spans="15:17" x14ac:dyDescent="0.25">
      <c r="O779" s="92" t="s">
        <v>139</v>
      </c>
      <c r="P779" s="93" t="s">
        <v>674</v>
      </c>
      <c r="Q779" s="94">
        <v>70</v>
      </c>
    </row>
    <row r="780" spans="15:17" x14ac:dyDescent="0.25">
      <c r="O780" s="92" t="s">
        <v>159</v>
      </c>
      <c r="P780" s="93" t="s">
        <v>692</v>
      </c>
      <c r="Q780" s="94">
        <v>110</v>
      </c>
    </row>
    <row r="781" spans="15:17" x14ac:dyDescent="0.25">
      <c r="O781" s="92" t="s">
        <v>160</v>
      </c>
      <c r="P781" s="93" t="s">
        <v>693</v>
      </c>
      <c r="Q781" s="94">
        <v>110</v>
      </c>
    </row>
    <row r="782" spans="15:17" x14ac:dyDescent="0.25">
      <c r="O782" s="92" t="s">
        <v>161</v>
      </c>
      <c r="P782" s="93" t="s">
        <v>694</v>
      </c>
      <c r="Q782" s="94">
        <v>150</v>
      </c>
    </row>
    <row r="783" spans="15:17" x14ac:dyDescent="0.25">
      <c r="O783" s="92" t="s">
        <v>197</v>
      </c>
      <c r="P783" s="93" t="s">
        <v>2019</v>
      </c>
      <c r="Q783" s="94">
        <v>90</v>
      </c>
    </row>
    <row r="784" spans="15:17" x14ac:dyDescent="0.25">
      <c r="O784" s="92" t="s">
        <v>198</v>
      </c>
      <c r="P784" s="93" t="s">
        <v>698</v>
      </c>
      <c r="Q784" s="94">
        <v>150</v>
      </c>
    </row>
    <row r="785" spans="15:17" x14ac:dyDescent="0.25">
      <c r="O785" s="92" t="s">
        <v>199</v>
      </c>
      <c r="P785" s="93" t="s">
        <v>699</v>
      </c>
      <c r="Q785" s="94">
        <v>90</v>
      </c>
    </row>
    <row r="786" spans="15:17" x14ac:dyDescent="0.25">
      <c r="O786" s="92" t="s">
        <v>200</v>
      </c>
      <c r="P786" s="93" t="s">
        <v>700</v>
      </c>
      <c r="Q786" s="94">
        <v>90</v>
      </c>
    </row>
    <row r="787" spans="15:17" x14ac:dyDescent="0.25">
      <c r="O787" s="92" t="s">
        <v>342</v>
      </c>
      <c r="P787" s="93" t="s">
        <v>659</v>
      </c>
      <c r="Q787" s="94">
        <v>120</v>
      </c>
    </row>
    <row r="788" spans="15:17" x14ac:dyDescent="0.25">
      <c r="O788" s="92" t="s">
        <v>343</v>
      </c>
      <c r="P788" s="93" t="s">
        <v>660</v>
      </c>
      <c r="Q788" s="94">
        <v>180</v>
      </c>
    </row>
    <row r="789" spans="15:17" x14ac:dyDescent="0.25">
      <c r="O789" s="92" t="s">
        <v>351</v>
      </c>
      <c r="P789" s="93" t="s">
        <v>661</v>
      </c>
      <c r="Q789" s="94">
        <v>120</v>
      </c>
    </row>
    <row r="790" spans="15:17" x14ac:dyDescent="0.25">
      <c r="O790" s="92" t="s">
        <v>352</v>
      </c>
      <c r="P790" s="93" t="s">
        <v>662</v>
      </c>
      <c r="Q790" s="94">
        <v>120</v>
      </c>
    </row>
    <row r="791" spans="15:17" x14ac:dyDescent="0.25">
      <c r="O791" s="92" t="s">
        <v>337</v>
      </c>
      <c r="P791" s="93" t="s">
        <v>668</v>
      </c>
      <c r="Q791" s="94">
        <v>120</v>
      </c>
    </row>
    <row r="792" spans="15:17" x14ac:dyDescent="0.25">
      <c r="O792" s="92" t="s">
        <v>338</v>
      </c>
      <c r="P792" s="93" t="s">
        <v>2020</v>
      </c>
      <c r="Q792" s="94">
        <v>90</v>
      </c>
    </row>
    <row r="793" spans="15:17" x14ac:dyDescent="0.25">
      <c r="O793" s="92" t="s">
        <v>339</v>
      </c>
      <c r="P793" s="93" t="s">
        <v>2021</v>
      </c>
      <c r="Q793" s="94">
        <v>90</v>
      </c>
    </row>
    <row r="794" spans="15:17" x14ac:dyDescent="0.25">
      <c r="O794" s="92" t="s">
        <v>356</v>
      </c>
      <c r="P794" s="93" t="s">
        <v>2022</v>
      </c>
      <c r="Q794" s="94">
        <v>120</v>
      </c>
    </row>
    <row r="795" spans="15:17" x14ac:dyDescent="0.25">
      <c r="O795" s="92" t="s">
        <v>357</v>
      </c>
      <c r="P795" s="93" t="s">
        <v>2023</v>
      </c>
      <c r="Q795" s="94">
        <v>90</v>
      </c>
    </row>
    <row r="796" spans="15:17" x14ac:dyDescent="0.25">
      <c r="O796" s="92" t="s">
        <v>346</v>
      </c>
      <c r="P796" s="93" t="s">
        <v>690</v>
      </c>
      <c r="Q796" s="94">
        <v>120</v>
      </c>
    </row>
    <row r="797" spans="15:17" x14ac:dyDescent="0.25">
      <c r="O797" s="92" t="s">
        <v>347</v>
      </c>
      <c r="P797" s="93" t="s">
        <v>691</v>
      </c>
      <c r="Q797" s="94">
        <v>240</v>
      </c>
    </row>
    <row r="798" spans="15:17" x14ac:dyDescent="0.25">
      <c r="O798" s="92" t="s">
        <v>484</v>
      </c>
      <c r="P798" s="93" t="s">
        <v>2024</v>
      </c>
      <c r="Q798" s="94">
        <v>30</v>
      </c>
    </row>
    <row r="799" spans="15:17" x14ac:dyDescent="0.25">
      <c r="O799" s="92" t="s">
        <v>390</v>
      </c>
      <c r="P799" s="93" t="s">
        <v>2025</v>
      </c>
      <c r="Q799" s="94">
        <v>50</v>
      </c>
    </row>
    <row r="800" spans="15:17" x14ac:dyDescent="0.25">
      <c r="O800" s="92" t="s">
        <v>398</v>
      </c>
      <c r="P800" s="93" t="s">
        <v>2026</v>
      </c>
      <c r="Q800" s="94">
        <v>110</v>
      </c>
    </row>
    <row r="801" spans="15:17" x14ac:dyDescent="0.25">
      <c r="O801" s="92" t="s">
        <v>399</v>
      </c>
      <c r="P801" s="93" t="s">
        <v>2027</v>
      </c>
      <c r="Q801" s="94">
        <v>120</v>
      </c>
    </row>
    <row r="802" spans="15:17" x14ac:dyDescent="0.25">
      <c r="O802" s="92" t="s">
        <v>400</v>
      </c>
      <c r="P802" s="93" t="s">
        <v>2028</v>
      </c>
      <c r="Q802" s="94">
        <v>90</v>
      </c>
    </row>
    <row r="803" spans="15:17" x14ac:dyDescent="0.25">
      <c r="O803" s="92" t="s">
        <v>425</v>
      </c>
      <c r="P803" s="93" t="s">
        <v>679</v>
      </c>
      <c r="Q803" s="94">
        <v>130</v>
      </c>
    </row>
    <row r="804" spans="15:17" x14ac:dyDescent="0.25">
      <c r="O804" s="92" t="s">
        <v>426</v>
      </c>
      <c r="P804" s="93" t="s">
        <v>680</v>
      </c>
      <c r="Q804" s="94">
        <v>70</v>
      </c>
    </row>
    <row r="805" spans="15:17" x14ac:dyDescent="0.25">
      <c r="O805" s="92" t="s">
        <v>427</v>
      </c>
      <c r="P805" s="93" t="s">
        <v>2029</v>
      </c>
      <c r="Q805" s="94">
        <v>90</v>
      </c>
    </row>
    <row r="806" spans="15:17" x14ac:dyDescent="0.25">
      <c r="O806" s="92" t="s">
        <v>449</v>
      </c>
      <c r="P806" s="93" t="s">
        <v>677</v>
      </c>
      <c r="Q806" s="94">
        <v>170</v>
      </c>
    </row>
    <row r="807" spans="15:17" x14ac:dyDescent="0.25">
      <c r="O807" s="92" t="s">
        <v>450</v>
      </c>
      <c r="P807" s="93" t="s">
        <v>678</v>
      </c>
      <c r="Q807" s="94">
        <v>180</v>
      </c>
    </row>
    <row r="808" spans="15:17" x14ac:dyDescent="0.25">
      <c r="O808" s="92" t="s">
        <v>494</v>
      </c>
      <c r="P808" s="93" t="s">
        <v>2030</v>
      </c>
      <c r="Q808" s="94">
        <v>90</v>
      </c>
    </row>
    <row r="809" spans="15:17" x14ac:dyDescent="0.25">
      <c r="O809" s="92" t="s">
        <v>488</v>
      </c>
      <c r="P809" s="93" t="s">
        <v>2031</v>
      </c>
      <c r="Q809" s="94">
        <v>70</v>
      </c>
    </row>
    <row r="810" spans="15:17" x14ac:dyDescent="0.25">
      <c r="O810" s="92" t="s">
        <v>495</v>
      </c>
      <c r="P810" s="93" t="s">
        <v>2032</v>
      </c>
      <c r="Q810" s="94">
        <v>50</v>
      </c>
    </row>
    <row r="811" spans="15:17" x14ac:dyDescent="0.25">
      <c r="O811" s="92" t="s">
        <v>496</v>
      </c>
      <c r="P811" s="93" t="s">
        <v>675</v>
      </c>
      <c r="Q811" s="94">
        <v>80</v>
      </c>
    </row>
    <row r="812" spans="15:17" x14ac:dyDescent="0.25">
      <c r="O812" s="92" t="s">
        <v>515</v>
      </c>
      <c r="P812" s="93" t="s">
        <v>650</v>
      </c>
      <c r="Q812" s="94">
        <v>30</v>
      </c>
    </row>
    <row r="813" spans="15:17" x14ac:dyDescent="0.25">
      <c r="O813" s="92" t="s">
        <v>526</v>
      </c>
      <c r="P813" s="93" t="s">
        <v>2033</v>
      </c>
      <c r="Q813" s="94">
        <v>90</v>
      </c>
    </row>
    <row r="814" spans="15:17" x14ac:dyDescent="0.25">
      <c r="O814" s="92" t="s">
        <v>530</v>
      </c>
      <c r="P814" s="93" t="s">
        <v>669</v>
      </c>
      <c r="Q814" s="94">
        <v>140</v>
      </c>
    </row>
    <row r="815" spans="15:17" x14ac:dyDescent="0.25">
      <c r="O815" s="92" t="s">
        <v>531</v>
      </c>
      <c r="P815" s="93" t="s">
        <v>670</v>
      </c>
      <c r="Q815" s="94">
        <v>140</v>
      </c>
    </row>
    <row r="816" spans="15:17" x14ac:dyDescent="0.25">
      <c r="O816" s="92" t="s">
        <v>516</v>
      </c>
      <c r="P816" s="93" t="s">
        <v>2034</v>
      </c>
      <c r="Q816" s="94">
        <v>70</v>
      </c>
    </row>
    <row r="817" spans="15:17" x14ac:dyDescent="0.25">
      <c r="O817" s="92" t="s">
        <v>511</v>
      </c>
      <c r="P817" s="93" t="s">
        <v>684</v>
      </c>
      <c r="Q817" s="94">
        <v>150</v>
      </c>
    </row>
    <row r="818" spans="15:17" x14ac:dyDescent="0.25">
      <c r="O818" s="92" t="s">
        <v>512</v>
      </c>
      <c r="P818" s="93" t="s">
        <v>685</v>
      </c>
      <c r="Q818" s="94">
        <v>90</v>
      </c>
    </row>
    <row r="819" spans="15:17" x14ac:dyDescent="0.25">
      <c r="O819" s="92" t="s">
        <v>513</v>
      </c>
      <c r="P819" s="93" t="s">
        <v>686</v>
      </c>
      <c r="Q819" s="94">
        <v>90</v>
      </c>
    </row>
    <row r="820" spans="15:17" x14ac:dyDescent="0.25">
      <c r="O820" s="92" t="s">
        <v>568</v>
      </c>
      <c r="P820" s="93" t="s">
        <v>651</v>
      </c>
      <c r="Q820" s="94">
        <v>100</v>
      </c>
    </row>
    <row r="821" spans="15:17" x14ac:dyDescent="0.25">
      <c r="O821" s="92" t="s">
        <v>598</v>
      </c>
      <c r="P821" s="93" t="s">
        <v>687</v>
      </c>
      <c r="Q821" s="94">
        <v>50</v>
      </c>
    </row>
    <row r="822" spans="15:17" x14ac:dyDescent="0.25">
      <c r="O822" s="92" t="s">
        <v>599</v>
      </c>
      <c r="P822" s="93" t="s">
        <v>688</v>
      </c>
      <c r="Q822" s="94">
        <v>80</v>
      </c>
    </row>
    <row r="823" spans="15:17" x14ac:dyDescent="0.25">
      <c r="O823" s="92" t="s">
        <v>639</v>
      </c>
      <c r="P823" s="93" t="s">
        <v>701</v>
      </c>
      <c r="Q823" s="94">
        <v>80</v>
      </c>
    </row>
    <row r="824" spans="15:17" x14ac:dyDescent="0.25">
      <c r="O824" s="92" t="s">
        <v>640</v>
      </c>
      <c r="P824" s="93" t="s">
        <v>702</v>
      </c>
      <c r="Q824" s="94">
        <v>90</v>
      </c>
    </row>
    <row r="825" spans="15:17" x14ac:dyDescent="0.25">
      <c r="O825" s="92" t="s">
        <v>641</v>
      </c>
      <c r="P825" s="93" t="s">
        <v>703</v>
      </c>
      <c r="Q825" s="94">
        <v>90</v>
      </c>
    </row>
    <row r="826" spans="15:17" x14ac:dyDescent="0.25">
      <c r="O826" s="92" t="s">
        <v>642</v>
      </c>
      <c r="P826" s="93" t="s">
        <v>704</v>
      </c>
      <c r="Q826" s="94">
        <v>140</v>
      </c>
    </row>
    <row r="1373" spans="15:17" x14ac:dyDescent="0.25">
      <c r="O1373" s="73"/>
      <c r="P1373" s="73"/>
      <c r="Q1373" s="73"/>
    </row>
    <row r="1374" spans="15:17" x14ac:dyDescent="0.25">
      <c r="O1374" s="73"/>
      <c r="P1374" s="73"/>
      <c r="Q1374" s="73"/>
    </row>
    <row r="1375" spans="15:17" x14ac:dyDescent="0.25">
      <c r="O1375" s="73"/>
      <c r="P1375" s="73"/>
      <c r="Q1375" s="73"/>
    </row>
    <row r="1376" spans="15:17" x14ac:dyDescent="0.25">
      <c r="O1376" s="73"/>
      <c r="P1376" s="73"/>
      <c r="Q1376" s="73"/>
    </row>
    <row r="1377" spans="15:17" x14ac:dyDescent="0.25">
      <c r="O1377" s="73"/>
      <c r="P1377" s="73"/>
      <c r="Q1377" s="73"/>
    </row>
    <row r="1378" spans="15:17" x14ac:dyDescent="0.25">
      <c r="O1378" s="73"/>
      <c r="P1378" s="73"/>
      <c r="Q1378" s="73"/>
    </row>
    <row r="1379" spans="15:17" x14ac:dyDescent="0.25">
      <c r="O1379" s="73"/>
      <c r="P1379" s="73"/>
      <c r="Q1379" s="73"/>
    </row>
    <row r="1380" spans="15:17" x14ac:dyDescent="0.25">
      <c r="O1380" s="73"/>
      <c r="P1380" s="73"/>
      <c r="Q1380" s="73"/>
    </row>
    <row r="1381" spans="15:17" x14ac:dyDescent="0.25">
      <c r="O1381" s="73"/>
      <c r="P1381" s="73"/>
      <c r="Q1381" s="73"/>
    </row>
    <row r="1382" spans="15:17" x14ac:dyDescent="0.25">
      <c r="O1382" s="73"/>
      <c r="P1382" s="73"/>
      <c r="Q1382" s="73"/>
    </row>
    <row r="1383" spans="15:17" x14ac:dyDescent="0.25">
      <c r="O1383" s="73"/>
      <c r="P1383" s="73"/>
      <c r="Q1383" s="73"/>
    </row>
    <row r="1384" spans="15:17" x14ac:dyDescent="0.25">
      <c r="O1384" s="73"/>
      <c r="P1384" s="73"/>
      <c r="Q1384" s="73"/>
    </row>
    <row r="1385" spans="15:17" x14ac:dyDescent="0.25">
      <c r="O1385" s="73"/>
      <c r="P1385" s="73"/>
      <c r="Q1385" s="73"/>
    </row>
    <row r="1386" spans="15:17" x14ac:dyDescent="0.25">
      <c r="O1386" s="73"/>
      <c r="P1386" s="73"/>
      <c r="Q1386" s="73"/>
    </row>
    <row r="1387" spans="15:17" x14ac:dyDescent="0.25">
      <c r="O1387" s="73"/>
      <c r="P1387" s="73"/>
      <c r="Q1387" s="73"/>
    </row>
    <row r="1388" spans="15:17" x14ac:dyDescent="0.25">
      <c r="O1388" s="73"/>
      <c r="P1388" s="73"/>
      <c r="Q1388" s="73"/>
    </row>
    <row r="1389" spans="15:17" x14ac:dyDescent="0.25">
      <c r="O1389" s="73"/>
      <c r="P1389" s="73"/>
      <c r="Q1389" s="73"/>
    </row>
    <row r="1390" spans="15:17" x14ac:dyDescent="0.25">
      <c r="O1390" s="73"/>
      <c r="P1390" s="73"/>
      <c r="Q1390" s="73"/>
    </row>
    <row r="1391" spans="15:17" x14ac:dyDescent="0.25">
      <c r="O1391" s="73"/>
      <c r="P1391" s="73"/>
      <c r="Q1391" s="73"/>
    </row>
    <row r="1392" spans="15:17" x14ac:dyDescent="0.25">
      <c r="O1392" s="73"/>
      <c r="P1392" s="73"/>
      <c r="Q1392" s="73"/>
    </row>
    <row r="1393" spans="15:17" x14ac:dyDescent="0.25">
      <c r="O1393" s="73"/>
      <c r="P1393" s="73"/>
      <c r="Q1393" s="73"/>
    </row>
    <row r="1394" spans="15:17" x14ac:dyDescent="0.25">
      <c r="O1394" s="73"/>
      <c r="P1394" s="73"/>
      <c r="Q1394" s="73"/>
    </row>
    <row r="1395" spans="15:17" x14ac:dyDescent="0.25">
      <c r="O1395" s="73"/>
      <c r="P1395" s="73"/>
      <c r="Q1395" s="73"/>
    </row>
    <row r="1396" spans="15:17" x14ac:dyDescent="0.25">
      <c r="O1396" s="73"/>
      <c r="P1396" s="73"/>
      <c r="Q1396" s="73"/>
    </row>
    <row r="1397" spans="15:17" x14ac:dyDescent="0.25">
      <c r="O1397" s="73"/>
      <c r="P1397" s="73"/>
      <c r="Q1397" s="73"/>
    </row>
    <row r="1398" spans="15:17" x14ac:dyDescent="0.25">
      <c r="O1398" s="73"/>
      <c r="P1398" s="73"/>
      <c r="Q1398" s="73"/>
    </row>
    <row r="1399" spans="15:17" x14ac:dyDescent="0.25">
      <c r="O1399" s="73"/>
      <c r="P1399" s="73"/>
      <c r="Q1399" s="73"/>
    </row>
    <row r="1400" spans="15:17" x14ac:dyDescent="0.25">
      <c r="O1400" s="73"/>
      <c r="P1400" s="73"/>
      <c r="Q1400" s="73"/>
    </row>
    <row r="1401" spans="15:17" x14ac:dyDescent="0.25">
      <c r="O1401" s="73"/>
      <c r="P1401" s="73"/>
      <c r="Q1401" s="73"/>
    </row>
    <row r="1402" spans="15:17" x14ac:dyDescent="0.25">
      <c r="O1402" s="73"/>
      <c r="P1402" s="73"/>
      <c r="Q1402" s="73"/>
    </row>
    <row r="1403" spans="15:17" x14ac:dyDescent="0.25">
      <c r="O1403" s="73"/>
      <c r="P1403" s="73"/>
      <c r="Q1403" s="73"/>
    </row>
    <row r="1404" spans="15:17" x14ac:dyDescent="0.25">
      <c r="O1404" s="73"/>
      <c r="P1404" s="73"/>
      <c r="Q1404" s="73"/>
    </row>
    <row r="1405" spans="15:17" x14ac:dyDescent="0.25">
      <c r="O1405" s="73"/>
      <c r="P1405" s="73"/>
      <c r="Q1405" s="73"/>
    </row>
    <row r="1406" spans="15:17" x14ac:dyDescent="0.25">
      <c r="O1406" s="73"/>
      <c r="P1406" s="73"/>
      <c r="Q1406" s="73"/>
    </row>
    <row r="1407" spans="15:17" x14ac:dyDescent="0.25">
      <c r="O1407" s="73"/>
      <c r="P1407" s="73"/>
      <c r="Q1407" s="73"/>
    </row>
    <row r="1408" spans="15:17" x14ac:dyDescent="0.25">
      <c r="O1408" s="73"/>
      <c r="P1408" s="73"/>
      <c r="Q1408" s="73"/>
    </row>
    <row r="1409" spans="15:17" x14ac:dyDescent="0.25">
      <c r="O1409" s="73"/>
      <c r="P1409" s="73"/>
      <c r="Q1409" s="73"/>
    </row>
    <row r="1410" spans="15:17" x14ac:dyDescent="0.25">
      <c r="O1410" s="73"/>
      <c r="P1410" s="73"/>
      <c r="Q1410" s="73"/>
    </row>
    <row r="1411" spans="15:17" x14ac:dyDescent="0.25">
      <c r="O1411" s="73"/>
      <c r="P1411" s="73"/>
      <c r="Q1411" s="73"/>
    </row>
    <row r="1412" spans="15:17" x14ac:dyDescent="0.25">
      <c r="O1412" s="73"/>
      <c r="P1412" s="73"/>
      <c r="Q1412" s="73"/>
    </row>
    <row r="1413" spans="15:17" x14ac:dyDescent="0.25">
      <c r="O1413" s="73"/>
      <c r="P1413" s="73"/>
      <c r="Q1413" s="73"/>
    </row>
    <row r="1414" spans="15:17" x14ac:dyDescent="0.25">
      <c r="O1414" s="73"/>
      <c r="P1414" s="73"/>
      <c r="Q1414" s="73"/>
    </row>
    <row r="1415" spans="15:17" x14ac:dyDescent="0.25">
      <c r="O1415" s="73"/>
      <c r="P1415" s="73"/>
      <c r="Q1415" s="73"/>
    </row>
    <row r="1416" spans="15:17" x14ac:dyDescent="0.25">
      <c r="O1416" s="73"/>
      <c r="P1416" s="73"/>
      <c r="Q1416" s="73"/>
    </row>
    <row r="1417" spans="15:17" x14ac:dyDescent="0.25">
      <c r="O1417" s="73"/>
      <c r="P1417" s="73"/>
      <c r="Q1417" s="73"/>
    </row>
    <row r="1418" spans="15:17" x14ac:dyDescent="0.25">
      <c r="O1418" s="73"/>
      <c r="P1418" s="73"/>
      <c r="Q1418" s="73"/>
    </row>
    <row r="1419" spans="15:17" x14ac:dyDescent="0.25">
      <c r="O1419" s="73"/>
      <c r="P1419" s="73"/>
      <c r="Q1419" s="73"/>
    </row>
    <row r="1420" spans="15:17" x14ac:dyDescent="0.25">
      <c r="O1420" s="73"/>
      <c r="P1420" s="73"/>
      <c r="Q1420" s="73"/>
    </row>
    <row r="1421" spans="15:17" x14ac:dyDescent="0.25">
      <c r="O1421" s="73"/>
      <c r="P1421" s="73"/>
      <c r="Q1421" s="73"/>
    </row>
    <row r="1422" spans="15:17" x14ac:dyDescent="0.25">
      <c r="O1422" s="73"/>
      <c r="P1422" s="73"/>
      <c r="Q1422" s="73"/>
    </row>
    <row r="1423" spans="15:17" x14ac:dyDescent="0.25">
      <c r="O1423" s="73"/>
      <c r="P1423" s="73"/>
      <c r="Q1423" s="73"/>
    </row>
    <row r="1424" spans="15:17" x14ac:dyDescent="0.25">
      <c r="O1424" s="73"/>
      <c r="P1424" s="73"/>
      <c r="Q1424" s="73"/>
    </row>
    <row r="1425" spans="15:17" x14ac:dyDescent="0.25">
      <c r="O1425" s="73"/>
      <c r="P1425" s="73"/>
      <c r="Q1425" s="73"/>
    </row>
    <row r="1426" spans="15:17" x14ac:dyDescent="0.25">
      <c r="O1426" s="73"/>
      <c r="P1426" s="73"/>
      <c r="Q1426" s="73"/>
    </row>
    <row r="1427" spans="15:17" x14ac:dyDescent="0.25">
      <c r="O1427" s="73"/>
      <c r="P1427" s="73"/>
      <c r="Q1427" s="73"/>
    </row>
    <row r="1428" spans="15:17" x14ac:dyDescent="0.25">
      <c r="O1428" s="73"/>
      <c r="P1428" s="73"/>
      <c r="Q1428" s="73"/>
    </row>
    <row r="1429" spans="15:17" x14ac:dyDescent="0.25">
      <c r="O1429" s="73"/>
      <c r="P1429" s="73"/>
      <c r="Q1429" s="73"/>
    </row>
    <row r="1430" spans="15:17" x14ac:dyDescent="0.25">
      <c r="O1430" s="73"/>
      <c r="P1430" s="73"/>
      <c r="Q1430" s="73"/>
    </row>
    <row r="1431" spans="15:17" x14ac:dyDescent="0.25">
      <c r="O1431" s="73"/>
      <c r="P1431" s="73"/>
      <c r="Q1431" s="73"/>
    </row>
    <row r="1432" spans="15:17" x14ac:dyDescent="0.25">
      <c r="O1432" s="73"/>
      <c r="P1432" s="73"/>
      <c r="Q1432" s="73"/>
    </row>
    <row r="1433" spans="15:17" x14ac:dyDescent="0.25">
      <c r="O1433" s="73"/>
      <c r="P1433" s="73"/>
      <c r="Q1433" s="73"/>
    </row>
    <row r="1434" spans="15:17" x14ac:dyDescent="0.25">
      <c r="O1434" s="73"/>
      <c r="P1434" s="73"/>
      <c r="Q1434" s="73"/>
    </row>
    <row r="1435" spans="15:17" x14ac:dyDescent="0.25">
      <c r="O1435" s="73"/>
      <c r="P1435" s="73"/>
      <c r="Q1435" s="73"/>
    </row>
    <row r="1436" spans="15:17" x14ac:dyDescent="0.25">
      <c r="O1436" s="73"/>
      <c r="P1436" s="73"/>
      <c r="Q1436" s="73"/>
    </row>
    <row r="1437" spans="15:17" x14ac:dyDescent="0.25">
      <c r="O1437" s="73"/>
      <c r="P1437" s="73"/>
      <c r="Q1437" s="73"/>
    </row>
    <row r="1438" spans="15:17" x14ac:dyDescent="0.25">
      <c r="O1438" s="73"/>
      <c r="P1438" s="73"/>
      <c r="Q1438" s="73"/>
    </row>
    <row r="1439" spans="15:17" x14ac:dyDescent="0.25">
      <c r="O1439" s="73"/>
      <c r="P1439" s="73"/>
      <c r="Q1439" s="73"/>
    </row>
    <row r="1440" spans="15:17" x14ac:dyDescent="0.25">
      <c r="O1440" s="73"/>
      <c r="P1440" s="73"/>
      <c r="Q1440" s="73"/>
    </row>
    <row r="1441" spans="15:17" x14ac:dyDescent="0.25">
      <c r="O1441" s="73"/>
      <c r="P1441" s="73"/>
      <c r="Q1441" s="73"/>
    </row>
    <row r="1442" spans="15:17" x14ac:dyDescent="0.25">
      <c r="O1442" s="73"/>
      <c r="P1442" s="73"/>
      <c r="Q1442" s="73"/>
    </row>
    <row r="1443" spans="15:17" x14ac:dyDescent="0.25">
      <c r="O1443" s="73"/>
      <c r="P1443" s="73"/>
      <c r="Q1443" s="73"/>
    </row>
    <row r="1444" spans="15:17" x14ac:dyDescent="0.25">
      <c r="O1444" s="73"/>
      <c r="P1444" s="73"/>
      <c r="Q1444" s="73"/>
    </row>
    <row r="1445" spans="15:17" x14ac:dyDescent="0.25">
      <c r="O1445" s="73"/>
      <c r="P1445" s="73"/>
      <c r="Q1445" s="73"/>
    </row>
    <row r="1446" spans="15:17" x14ac:dyDescent="0.25">
      <c r="O1446" s="73"/>
      <c r="P1446" s="73"/>
      <c r="Q1446" s="73"/>
    </row>
    <row r="1447" spans="15:17" x14ac:dyDescent="0.25">
      <c r="O1447" s="73"/>
      <c r="P1447" s="73"/>
      <c r="Q1447" s="73"/>
    </row>
    <row r="1448" spans="15:17" x14ac:dyDescent="0.25">
      <c r="O1448" s="73"/>
      <c r="P1448" s="73"/>
      <c r="Q1448" s="73"/>
    </row>
    <row r="1449" spans="15:17" x14ac:dyDescent="0.25">
      <c r="O1449" s="73"/>
      <c r="P1449" s="73"/>
      <c r="Q1449" s="73"/>
    </row>
    <row r="1450" spans="15:17" x14ac:dyDescent="0.25">
      <c r="O1450" s="73"/>
      <c r="P1450" s="73"/>
      <c r="Q1450" s="73"/>
    </row>
    <row r="1451" spans="15:17" x14ac:dyDescent="0.25">
      <c r="O1451" s="73"/>
      <c r="P1451" s="73"/>
      <c r="Q1451" s="73"/>
    </row>
    <row r="1452" spans="15:17" x14ac:dyDescent="0.25">
      <c r="O1452" s="73"/>
      <c r="P1452" s="73"/>
      <c r="Q1452" s="73"/>
    </row>
    <row r="1453" spans="15:17" x14ac:dyDescent="0.25">
      <c r="O1453" s="73"/>
      <c r="P1453" s="73"/>
      <c r="Q1453" s="73"/>
    </row>
    <row r="1454" spans="15:17" x14ac:dyDescent="0.25">
      <c r="O1454" s="73"/>
      <c r="P1454" s="73"/>
      <c r="Q1454" s="73"/>
    </row>
    <row r="1455" spans="15:17" x14ac:dyDescent="0.25">
      <c r="O1455" s="73"/>
      <c r="P1455" s="73"/>
      <c r="Q1455" s="73"/>
    </row>
    <row r="1456" spans="15:17" x14ac:dyDescent="0.25">
      <c r="O1456" s="73"/>
      <c r="P1456" s="73"/>
      <c r="Q1456" s="73"/>
    </row>
    <row r="1457" spans="15:17" x14ac:dyDescent="0.25">
      <c r="O1457" s="73"/>
      <c r="P1457" s="73"/>
      <c r="Q1457" s="73"/>
    </row>
    <row r="1458" spans="15:17" x14ac:dyDescent="0.25">
      <c r="O1458" s="73"/>
      <c r="P1458" s="73"/>
      <c r="Q1458" s="73"/>
    </row>
    <row r="1459" spans="15:17" x14ac:dyDescent="0.25">
      <c r="O1459" s="73"/>
      <c r="P1459" s="73"/>
      <c r="Q1459" s="73"/>
    </row>
    <row r="1460" spans="15:17" x14ac:dyDescent="0.25">
      <c r="O1460" s="73"/>
      <c r="P1460" s="73"/>
      <c r="Q1460" s="73"/>
    </row>
    <row r="1461" spans="15:17" x14ac:dyDescent="0.25">
      <c r="O1461" s="73"/>
      <c r="P1461" s="73"/>
      <c r="Q1461" s="73"/>
    </row>
    <row r="1462" spans="15:17" x14ac:dyDescent="0.25">
      <c r="O1462" s="73"/>
      <c r="P1462" s="73"/>
      <c r="Q1462" s="73"/>
    </row>
    <row r="1463" spans="15:17" x14ac:dyDescent="0.25">
      <c r="O1463" s="73"/>
      <c r="P1463" s="73"/>
      <c r="Q1463" s="73"/>
    </row>
    <row r="1464" spans="15:17" x14ac:dyDescent="0.25">
      <c r="O1464" s="73"/>
      <c r="P1464" s="73"/>
      <c r="Q1464" s="73"/>
    </row>
    <row r="1465" spans="15:17" x14ac:dyDescent="0.25">
      <c r="O1465" s="73"/>
      <c r="P1465" s="73"/>
      <c r="Q1465" s="73"/>
    </row>
    <row r="1466" spans="15:17" x14ac:dyDescent="0.25">
      <c r="O1466" s="73"/>
      <c r="P1466" s="73"/>
      <c r="Q1466" s="73"/>
    </row>
    <row r="1467" spans="15:17" x14ac:dyDescent="0.25">
      <c r="O1467" s="73"/>
      <c r="P1467" s="73"/>
      <c r="Q1467" s="73"/>
    </row>
    <row r="1468" spans="15:17" x14ac:dyDescent="0.25">
      <c r="O1468" s="73"/>
      <c r="P1468" s="73"/>
      <c r="Q1468" s="73"/>
    </row>
    <row r="1469" spans="15:17" x14ac:dyDescent="0.25">
      <c r="O1469" s="73"/>
      <c r="P1469" s="73"/>
      <c r="Q1469" s="73"/>
    </row>
    <row r="1470" spans="15:17" x14ac:dyDescent="0.25">
      <c r="O1470" s="73"/>
      <c r="P1470" s="73"/>
      <c r="Q1470" s="73"/>
    </row>
    <row r="1471" spans="15:17" x14ac:dyDescent="0.25">
      <c r="O1471" s="73"/>
      <c r="P1471" s="73"/>
      <c r="Q1471" s="73"/>
    </row>
    <row r="1472" spans="15:17" x14ac:dyDescent="0.25">
      <c r="O1472" s="73"/>
      <c r="P1472" s="73"/>
      <c r="Q1472" s="73"/>
    </row>
    <row r="1473" spans="15:17" x14ac:dyDescent="0.25">
      <c r="O1473" s="73"/>
      <c r="P1473" s="73"/>
      <c r="Q1473" s="73"/>
    </row>
    <row r="1474" spans="15:17" x14ac:dyDescent="0.25">
      <c r="O1474" s="73"/>
      <c r="P1474" s="73"/>
      <c r="Q1474" s="73"/>
    </row>
    <row r="1475" spans="15:17" x14ac:dyDescent="0.25">
      <c r="O1475" s="73"/>
      <c r="P1475" s="73"/>
      <c r="Q1475" s="73"/>
    </row>
    <row r="1476" spans="15:17" x14ac:dyDescent="0.25">
      <c r="O1476" s="73"/>
      <c r="P1476" s="73"/>
      <c r="Q1476" s="73"/>
    </row>
    <row r="1477" spans="15:17" x14ac:dyDescent="0.25">
      <c r="O1477" s="73"/>
      <c r="P1477" s="73"/>
      <c r="Q1477" s="73"/>
    </row>
    <row r="1478" spans="15:17" x14ac:dyDescent="0.25">
      <c r="O1478" s="73"/>
      <c r="P1478" s="73"/>
      <c r="Q1478" s="73"/>
    </row>
    <row r="1479" spans="15:17" x14ac:dyDescent="0.25">
      <c r="O1479" s="73"/>
      <c r="P1479" s="73"/>
      <c r="Q1479" s="73"/>
    </row>
    <row r="1480" spans="15:17" x14ac:dyDescent="0.25">
      <c r="O1480" s="73"/>
      <c r="P1480" s="73"/>
      <c r="Q1480" s="73"/>
    </row>
    <row r="1481" spans="15:17" x14ac:dyDescent="0.25">
      <c r="O1481" s="73"/>
      <c r="P1481" s="73"/>
      <c r="Q1481" s="73"/>
    </row>
    <row r="1482" spans="15:17" x14ac:dyDescent="0.25">
      <c r="O1482" s="73"/>
      <c r="P1482" s="73"/>
      <c r="Q1482" s="73"/>
    </row>
    <row r="1483" spans="15:17" x14ac:dyDescent="0.25">
      <c r="O1483" s="73"/>
      <c r="P1483" s="73"/>
      <c r="Q1483" s="73"/>
    </row>
    <row r="1484" spans="15:17" x14ac:dyDescent="0.25">
      <c r="O1484" s="73"/>
      <c r="P1484" s="73"/>
      <c r="Q1484" s="73"/>
    </row>
    <row r="1485" spans="15:17" x14ac:dyDescent="0.25">
      <c r="O1485" s="73"/>
      <c r="P1485" s="73"/>
      <c r="Q1485" s="73"/>
    </row>
    <row r="1486" spans="15:17" x14ac:dyDescent="0.25">
      <c r="O1486" s="73"/>
      <c r="P1486" s="73"/>
      <c r="Q1486" s="73"/>
    </row>
    <row r="1487" spans="15:17" x14ac:dyDescent="0.25">
      <c r="O1487" s="73"/>
      <c r="P1487" s="73"/>
      <c r="Q1487" s="73"/>
    </row>
    <row r="1488" spans="15:17" x14ac:dyDescent="0.25">
      <c r="O1488" s="73"/>
      <c r="P1488" s="73"/>
      <c r="Q1488" s="73"/>
    </row>
    <row r="1489" spans="15:17" x14ac:dyDescent="0.25">
      <c r="O1489" s="73"/>
      <c r="P1489" s="73"/>
      <c r="Q1489" s="73"/>
    </row>
    <row r="1490" spans="15:17" x14ac:dyDescent="0.25">
      <c r="O1490" s="73"/>
      <c r="P1490" s="73"/>
      <c r="Q1490" s="73"/>
    </row>
    <row r="1491" spans="15:17" x14ac:dyDescent="0.25">
      <c r="O1491" s="73"/>
      <c r="P1491" s="73"/>
      <c r="Q1491" s="73"/>
    </row>
    <row r="1492" spans="15:17" x14ac:dyDescent="0.25">
      <c r="O1492" s="73"/>
      <c r="P1492" s="73"/>
      <c r="Q1492" s="73"/>
    </row>
    <row r="1493" spans="15:17" x14ac:dyDescent="0.25">
      <c r="O1493" s="73"/>
      <c r="P1493" s="73"/>
      <c r="Q1493" s="73"/>
    </row>
    <row r="1494" spans="15:17" x14ac:dyDescent="0.25">
      <c r="O1494" s="73"/>
      <c r="P1494" s="73"/>
      <c r="Q1494" s="73"/>
    </row>
    <row r="1495" spans="15:17" x14ac:dyDescent="0.25">
      <c r="O1495" s="73"/>
      <c r="P1495" s="73"/>
      <c r="Q1495" s="73"/>
    </row>
    <row r="1496" spans="15:17" x14ac:dyDescent="0.25">
      <c r="O1496" s="73"/>
      <c r="P1496" s="73"/>
      <c r="Q1496" s="73"/>
    </row>
    <row r="1497" spans="15:17" x14ac:dyDescent="0.25">
      <c r="O1497" s="73"/>
      <c r="P1497" s="73"/>
      <c r="Q1497" s="73"/>
    </row>
    <row r="1498" spans="15:17" x14ac:dyDescent="0.25">
      <c r="O1498" s="73"/>
      <c r="P1498" s="73"/>
      <c r="Q1498" s="73"/>
    </row>
    <row r="1499" spans="15:17" x14ac:dyDescent="0.25">
      <c r="O1499" s="73"/>
      <c r="P1499" s="73"/>
      <c r="Q1499" s="73"/>
    </row>
    <row r="1500" spans="15:17" x14ac:dyDescent="0.25">
      <c r="O1500" s="73"/>
      <c r="P1500" s="73"/>
      <c r="Q1500" s="73"/>
    </row>
    <row r="1501" spans="15:17" x14ac:dyDescent="0.25">
      <c r="O1501" s="73"/>
      <c r="P1501" s="73"/>
      <c r="Q1501" s="73"/>
    </row>
    <row r="1502" spans="15:17" x14ac:dyDescent="0.25">
      <c r="O1502" s="73"/>
      <c r="P1502" s="73"/>
      <c r="Q1502" s="73"/>
    </row>
    <row r="1503" spans="15:17" x14ac:dyDescent="0.25">
      <c r="O1503" s="73"/>
      <c r="P1503" s="73"/>
      <c r="Q1503" s="73"/>
    </row>
    <row r="1504" spans="15:17" x14ac:dyDescent="0.25">
      <c r="O1504" s="73"/>
      <c r="P1504" s="73"/>
      <c r="Q1504" s="73"/>
    </row>
    <row r="1505" spans="15:17" x14ac:dyDescent="0.25">
      <c r="O1505" s="73"/>
      <c r="P1505" s="73"/>
      <c r="Q1505" s="73"/>
    </row>
    <row r="1506" spans="15:17" x14ac:dyDescent="0.25">
      <c r="O1506" s="73"/>
      <c r="P1506" s="73"/>
      <c r="Q1506" s="73"/>
    </row>
    <row r="1507" spans="15:17" x14ac:dyDescent="0.25">
      <c r="O1507" s="73"/>
      <c r="P1507" s="73"/>
      <c r="Q1507" s="73"/>
    </row>
    <row r="1508" spans="15:17" x14ac:dyDescent="0.25">
      <c r="O1508" s="73"/>
      <c r="P1508" s="73"/>
      <c r="Q1508" s="73"/>
    </row>
    <row r="1509" spans="15:17" x14ac:dyDescent="0.25">
      <c r="O1509" s="73"/>
      <c r="P1509" s="73"/>
      <c r="Q1509" s="73"/>
    </row>
    <row r="1510" spans="15:17" x14ac:dyDescent="0.25">
      <c r="O1510" s="73"/>
      <c r="P1510" s="73"/>
      <c r="Q1510" s="73"/>
    </row>
    <row r="1511" spans="15:17" x14ac:dyDescent="0.25">
      <c r="O1511" s="73"/>
      <c r="P1511" s="73"/>
      <c r="Q1511" s="73"/>
    </row>
    <row r="1512" spans="15:17" x14ac:dyDescent="0.25">
      <c r="O1512" s="73"/>
      <c r="P1512" s="73"/>
      <c r="Q1512" s="73"/>
    </row>
    <row r="1513" spans="15:17" x14ac:dyDescent="0.25">
      <c r="O1513" s="73"/>
      <c r="P1513" s="73"/>
      <c r="Q1513" s="73"/>
    </row>
    <row r="1514" spans="15:17" x14ac:dyDescent="0.25">
      <c r="O1514" s="73"/>
      <c r="P1514" s="73"/>
      <c r="Q1514" s="73"/>
    </row>
    <row r="1515" spans="15:17" x14ac:dyDescent="0.25">
      <c r="O1515" s="73"/>
      <c r="P1515" s="73"/>
      <c r="Q1515" s="73"/>
    </row>
    <row r="1516" spans="15:17" x14ac:dyDescent="0.25">
      <c r="O1516" s="73"/>
      <c r="P1516" s="73"/>
      <c r="Q1516" s="73"/>
    </row>
    <row r="1517" spans="15:17" x14ac:dyDescent="0.25">
      <c r="O1517" s="73"/>
      <c r="P1517" s="73"/>
      <c r="Q1517" s="73"/>
    </row>
    <row r="1518" spans="15:17" x14ac:dyDescent="0.25">
      <c r="O1518" s="73"/>
      <c r="P1518" s="73"/>
      <c r="Q1518" s="73"/>
    </row>
    <row r="1519" spans="15:17" x14ac:dyDescent="0.25">
      <c r="O1519" s="73"/>
      <c r="P1519" s="73"/>
      <c r="Q1519" s="73"/>
    </row>
    <row r="1520" spans="15:17" x14ac:dyDescent="0.25">
      <c r="O1520" s="73"/>
      <c r="P1520" s="73"/>
      <c r="Q1520" s="73"/>
    </row>
    <row r="1521" spans="15:17" x14ac:dyDescent="0.25">
      <c r="O1521" s="73"/>
      <c r="P1521" s="73"/>
      <c r="Q1521" s="73"/>
    </row>
    <row r="1522" spans="15:17" x14ac:dyDescent="0.25">
      <c r="O1522" s="73"/>
      <c r="P1522" s="73"/>
      <c r="Q1522" s="73"/>
    </row>
    <row r="1523" spans="15:17" x14ac:dyDescent="0.25">
      <c r="O1523" s="73"/>
      <c r="P1523" s="73"/>
      <c r="Q1523" s="73"/>
    </row>
    <row r="1524" spans="15:17" x14ac:dyDescent="0.25">
      <c r="O1524" s="73"/>
      <c r="P1524" s="73"/>
      <c r="Q1524" s="73"/>
    </row>
    <row r="1525" spans="15:17" x14ac:dyDescent="0.25">
      <c r="O1525" s="73"/>
      <c r="P1525" s="73"/>
      <c r="Q1525" s="73"/>
    </row>
    <row r="1526" spans="15:17" x14ac:dyDescent="0.25">
      <c r="O1526" s="73"/>
      <c r="P1526" s="73"/>
      <c r="Q1526" s="73"/>
    </row>
    <row r="1527" spans="15:17" x14ac:dyDescent="0.25">
      <c r="O1527" s="73"/>
      <c r="P1527" s="73"/>
      <c r="Q1527" s="73"/>
    </row>
    <row r="1528" spans="15:17" x14ac:dyDescent="0.25">
      <c r="O1528" s="73"/>
      <c r="P1528" s="73"/>
      <c r="Q1528" s="73"/>
    </row>
    <row r="1529" spans="15:17" x14ac:dyDescent="0.25">
      <c r="O1529" s="73"/>
      <c r="P1529" s="73"/>
      <c r="Q1529" s="73"/>
    </row>
    <row r="1530" spans="15:17" x14ac:dyDescent="0.25">
      <c r="O1530" s="73"/>
      <c r="P1530" s="73"/>
      <c r="Q1530" s="73"/>
    </row>
    <row r="1531" spans="15:17" x14ac:dyDescent="0.25">
      <c r="O1531" s="73"/>
      <c r="P1531" s="73"/>
      <c r="Q1531" s="73"/>
    </row>
    <row r="1532" spans="15:17" x14ac:dyDescent="0.25">
      <c r="O1532" s="73"/>
      <c r="P1532" s="73"/>
      <c r="Q1532" s="73"/>
    </row>
    <row r="1533" spans="15:17" x14ac:dyDescent="0.25">
      <c r="O1533" s="73"/>
      <c r="P1533" s="73"/>
      <c r="Q1533" s="73"/>
    </row>
    <row r="1534" spans="15:17" x14ac:dyDescent="0.25">
      <c r="O1534" s="73"/>
      <c r="P1534" s="73"/>
      <c r="Q1534" s="73"/>
    </row>
    <row r="1535" spans="15:17" x14ac:dyDescent="0.25">
      <c r="O1535" s="73"/>
      <c r="P1535" s="73"/>
      <c r="Q1535" s="73"/>
    </row>
    <row r="1536" spans="15:17" x14ac:dyDescent="0.25">
      <c r="O1536" s="73"/>
      <c r="P1536" s="73"/>
      <c r="Q1536" s="73"/>
    </row>
    <row r="1537" spans="15:17" x14ac:dyDescent="0.25">
      <c r="O1537" s="73"/>
      <c r="P1537" s="73"/>
      <c r="Q1537" s="73"/>
    </row>
    <row r="1538" spans="15:17" x14ac:dyDescent="0.25">
      <c r="O1538" s="73"/>
      <c r="P1538" s="73"/>
      <c r="Q1538" s="73"/>
    </row>
    <row r="1539" spans="15:17" x14ac:dyDescent="0.25">
      <c r="O1539" s="73"/>
      <c r="P1539" s="73"/>
      <c r="Q1539" s="73"/>
    </row>
    <row r="1540" spans="15:17" x14ac:dyDescent="0.25">
      <c r="O1540" s="73"/>
      <c r="P1540" s="73"/>
      <c r="Q1540" s="73"/>
    </row>
    <row r="1541" spans="15:17" x14ac:dyDescent="0.25">
      <c r="O1541" s="73"/>
      <c r="P1541" s="73"/>
      <c r="Q1541" s="73"/>
    </row>
    <row r="1542" spans="15:17" x14ac:dyDescent="0.25">
      <c r="O1542" s="73"/>
      <c r="P1542" s="73"/>
      <c r="Q1542" s="73"/>
    </row>
    <row r="1543" spans="15:17" x14ac:dyDescent="0.25">
      <c r="O1543" s="73"/>
      <c r="P1543" s="73"/>
      <c r="Q1543" s="73"/>
    </row>
    <row r="1544" spans="15:17" x14ac:dyDescent="0.25">
      <c r="O1544" s="73"/>
      <c r="P1544" s="73"/>
      <c r="Q1544" s="73"/>
    </row>
    <row r="1545" spans="15:17" x14ac:dyDescent="0.25">
      <c r="O1545" s="73"/>
      <c r="P1545" s="73"/>
      <c r="Q1545" s="73"/>
    </row>
    <row r="1546" spans="15:17" x14ac:dyDescent="0.25">
      <c r="O1546" s="73"/>
      <c r="P1546" s="73"/>
      <c r="Q1546" s="73"/>
    </row>
    <row r="1547" spans="15:17" x14ac:dyDescent="0.25">
      <c r="O1547" s="73"/>
      <c r="P1547" s="73"/>
      <c r="Q1547" s="73"/>
    </row>
    <row r="1548" spans="15:17" x14ac:dyDescent="0.25">
      <c r="O1548" s="73"/>
      <c r="P1548" s="73"/>
      <c r="Q1548" s="73"/>
    </row>
    <row r="1549" spans="15:17" x14ac:dyDescent="0.25">
      <c r="O1549" s="73"/>
      <c r="P1549" s="73"/>
      <c r="Q1549" s="73"/>
    </row>
    <row r="1550" spans="15:17" x14ac:dyDescent="0.25">
      <c r="O1550" s="73"/>
      <c r="P1550" s="73"/>
      <c r="Q1550" s="73"/>
    </row>
    <row r="1551" spans="15:17" x14ac:dyDescent="0.25">
      <c r="O1551" s="73"/>
      <c r="P1551" s="73"/>
      <c r="Q1551" s="73"/>
    </row>
    <row r="1552" spans="15:17" x14ac:dyDescent="0.25">
      <c r="O1552" s="73"/>
      <c r="P1552" s="73"/>
      <c r="Q1552" s="73"/>
    </row>
    <row r="1553" spans="15:17" x14ac:dyDescent="0.25">
      <c r="O1553" s="73"/>
      <c r="P1553" s="73"/>
      <c r="Q1553" s="73"/>
    </row>
    <row r="1554" spans="15:17" x14ac:dyDescent="0.25">
      <c r="O1554" s="73"/>
      <c r="P1554" s="73"/>
      <c r="Q1554" s="73"/>
    </row>
    <row r="1555" spans="15:17" x14ac:dyDescent="0.25">
      <c r="O1555" s="73"/>
      <c r="P1555" s="73"/>
      <c r="Q1555" s="73"/>
    </row>
    <row r="1556" spans="15:17" x14ac:dyDescent="0.25">
      <c r="O1556" s="73"/>
      <c r="P1556" s="73"/>
      <c r="Q1556" s="73"/>
    </row>
    <row r="1557" spans="15:17" x14ac:dyDescent="0.25">
      <c r="O1557" s="73"/>
      <c r="P1557" s="73"/>
      <c r="Q1557" s="73"/>
    </row>
    <row r="1558" spans="15:17" x14ac:dyDescent="0.25">
      <c r="O1558" s="73"/>
      <c r="P1558" s="73"/>
      <c r="Q1558" s="73"/>
    </row>
    <row r="1559" spans="15:17" x14ac:dyDescent="0.25">
      <c r="O1559" s="73"/>
      <c r="P1559" s="73"/>
      <c r="Q1559" s="73"/>
    </row>
    <row r="1560" spans="15:17" x14ac:dyDescent="0.25">
      <c r="O1560" s="73"/>
      <c r="P1560" s="73"/>
      <c r="Q1560" s="73"/>
    </row>
    <row r="1561" spans="15:17" x14ac:dyDescent="0.25">
      <c r="O1561" s="73"/>
      <c r="P1561" s="73"/>
      <c r="Q1561" s="73"/>
    </row>
    <row r="1562" spans="15:17" x14ac:dyDescent="0.25">
      <c r="O1562" s="73"/>
      <c r="P1562" s="73"/>
      <c r="Q1562" s="73"/>
    </row>
    <row r="1563" spans="15:17" x14ac:dyDescent="0.25">
      <c r="O1563" s="73"/>
      <c r="P1563" s="73"/>
      <c r="Q1563" s="73"/>
    </row>
    <row r="1564" spans="15:17" x14ac:dyDescent="0.25">
      <c r="O1564" s="73"/>
      <c r="P1564" s="73"/>
      <c r="Q1564" s="73"/>
    </row>
    <row r="1565" spans="15:17" x14ac:dyDescent="0.25">
      <c r="O1565" s="73"/>
      <c r="P1565" s="73"/>
      <c r="Q1565" s="73"/>
    </row>
    <row r="1566" spans="15:17" x14ac:dyDescent="0.25">
      <c r="O1566" s="73"/>
      <c r="P1566" s="73"/>
      <c r="Q1566" s="73"/>
    </row>
    <row r="1567" spans="15:17" x14ac:dyDescent="0.25">
      <c r="O1567" s="73"/>
      <c r="P1567" s="73"/>
      <c r="Q1567" s="73"/>
    </row>
    <row r="1568" spans="15:17" x14ac:dyDescent="0.25">
      <c r="O1568" s="73"/>
      <c r="P1568" s="73"/>
      <c r="Q1568" s="73"/>
    </row>
    <row r="1569" spans="15:17" x14ac:dyDescent="0.25">
      <c r="O1569" s="73"/>
      <c r="P1569" s="73"/>
      <c r="Q1569" s="73"/>
    </row>
    <row r="1570" spans="15:17" x14ac:dyDescent="0.25">
      <c r="O1570" s="73"/>
      <c r="P1570" s="73"/>
      <c r="Q1570" s="73"/>
    </row>
    <row r="1571" spans="15:17" x14ac:dyDescent="0.25">
      <c r="O1571" s="73"/>
      <c r="P1571" s="73"/>
      <c r="Q1571" s="73"/>
    </row>
    <row r="1572" spans="15:17" x14ac:dyDescent="0.25">
      <c r="O1572" s="73"/>
      <c r="P1572" s="73"/>
      <c r="Q1572" s="73"/>
    </row>
    <row r="1573" spans="15:17" x14ac:dyDescent="0.25">
      <c r="O1573" s="73"/>
      <c r="P1573" s="73"/>
      <c r="Q1573" s="73"/>
    </row>
    <row r="1574" spans="15:17" x14ac:dyDescent="0.25">
      <c r="O1574" s="73"/>
      <c r="P1574" s="73"/>
      <c r="Q1574" s="73"/>
    </row>
    <row r="1575" spans="15:17" x14ac:dyDescent="0.25">
      <c r="O1575" s="73"/>
      <c r="P1575" s="73"/>
      <c r="Q1575" s="73"/>
    </row>
    <row r="1576" spans="15:17" x14ac:dyDescent="0.25">
      <c r="O1576" s="73"/>
      <c r="P1576" s="73"/>
      <c r="Q1576" s="73"/>
    </row>
    <row r="1577" spans="15:17" x14ac:dyDescent="0.25">
      <c r="O1577" s="73"/>
      <c r="P1577" s="73"/>
      <c r="Q1577" s="73"/>
    </row>
    <row r="1578" spans="15:17" x14ac:dyDescent="0.25">
      <c r="O1578" s="73"/>
      <c r="P1578" s="73"/>
      <c r="Q1578" s="73"/>
    </row>
    <row r="1579" spans="15:17" x14ac:dyDescent="0.25">
      <c r="O1579" s="73"/>
      <c r="P1579" s="73"/>
      <c r="Q1579" s="73"/>
    </row>
    <row r="1580" spans="15:17" x14ac:dyDescent="0.25">
      <c r="O1580" s="73"/>
      <c r="P1580" s="73"/>
      <c r="Q1580" s="73"/>
    </row>
    <row r="1581" spans="15:17" x14ac:dyDescent="0.25">
      <c r="O1581" s="73"/>
      <c r="P1581" s="73"/>
      <c r="Q1581" s="73"/>
    </row>
    <row r="1582" spans="15:17" x14ac:dyDescent="0.25">
      <c r="O1582" s="73"/>
      <c r="P1582" s="73"/>
      <c r="Q1582" s="73"/>
    </row>
    <row r="1583" spans="15:17" x14ac:dyDescent="0.25">
      <c r="O1583" s="73"/>
      <c r="P1583" s="73"/>
      <c r="Q1583" s="73"/>
    </row>
    <row r="1584" spans="15:17" x14ac:dyDescent="0.25">
      <c r="O1584" s="73"/>
      <c r="P1584" s="73"/>
      <c r="Q1584" s="73"/>
    </row>
    <row r="1585" spans="15:17" x14ac:dyDescent="0.25">
      <c r="O1585" s="73"/>
      <c r="P1585" s="73"/>
      <c r="Q1585" s="73"/>
    </row>
    <row r="1586" spans="15:17" x14ac:dyDescent="0.25">
      <c r="O1586" s="73"/>
      <c r="P1586" s="73"/>
      <c r="Q1586" s="73"/>
    </row>
    <row r="1587" spans="15:17" x14ac:dyDescent="0.25">
      <c r="O1587" s="73"/>
      <c r="P1587" s="73"/>
      <c r="Q1587" s="73"/>
    </row>
    <row r="1588" spans="15:17" x14ac:dyDescent="0.25">
      <c r="O1588" s="73"/>
      <c r="P1588" s="73"/>
      <c r="Q1588" s="73"/>
    </row>
    <row r="1589" spans="15:17" x14ac:dyDescent="0.25">
      <c r="O1589" s="73"/>
      <c r="P1589" s="73"/>
      <c r="Q1589" s="73"/>
    </row>
    <row r="1590" spans="15:17" x14ac:dyDescent="0.25">
      <c r="O1590" s="73"/>
      <c r="P1590" s="73"/>
      <c r="Q1590" s="73"/>
    </row>
    <row r="1591" spans="15:17" x14ac:dyDescent="0.25">
      <c r="O1591" s="73"/>
      <c r="P1591" s="73"/>
      <c r="Q1591" s="73"/>
    </row>
    <row r="1592" spans="15:17" x14ac:dyDescent="0.25">
      <c r="O1592" s="73"/>
      <c r="P1592" s="73"/>
      <c r="Q1592" s="73"/>
    </row>
    <row r="1593" spans="15:17" x14ac:dyDescent="0.25">
      <c r="O1593" s="73"/>
      <c r="P1593" s="73"/>
      <c r="Q1593" s="73"/>
    </row>
    <row r="1594" spans="15:17" x14ac:dyDescent="0.25">
      <c r="O1594" s="73"/>
      <c r="P1594" s="73"/>
      <c r="Q1594" s="73"/>
    </row>
    <row r="1595" spans="15:17" x14ac:dyDescent="0.25">
      <c r="O1595" s="73"/>
      <c r="P1595" s="73"/>
      <c r="Q1595" s="73"/>
    </row>
    <row r="1596" spans="15:17" x14ac:dyDescent="0.25">
      <c r="O1596" s="73"/>
      <c r="P1596" s="73"/>
      <c r="Q1596" s="73"/>
    </row>
    <row r="1597" spans="15:17" x14ac:dyDescent="0.25">
      <c r="O1597" s="73"/>
      <c r="P1597" s="73"/>
      <c r="Q1597" s="73"/>
    </row>
    <row r="1598" spans="15:17" x14ac:dyDescent="0.25">
      <c r="O1598" s="73"/>
      <c r="P1598" s="73"/>
      <c r="Q1598" s="73"/>
    </row>
    <row r="1599" spans="15:17" x14ac:dyDescent="0.25">
      <c r="O1599" s="73"/>
      <c r="P1599" s="73"/>
      <c r="Q1599" s="73"/>
    </row>
    <row r="1600" spans="15:17" x14ac:dyDescent="0.25">
      <c r="O1600" s="73"/>
      <c r="P1600" s="73"/>
      <c r="Q1600" s="73"/>
    </row>
    <row r="1601" spans="15:17" x14ac:dyDescent="0.25">
      <c r="O1601" s="73"/>
      <c r="P1601" s="73"/>
      <c r="Q1601" s="73"/>
    </row>
    <row r="1602" spans="15:17" x14ac:dyDescent="0.25">
      <c r="O1602" s="73"/>
      <c r="P1602" s="73"/>
      <c r="Q1602" s="73"/>
    </row>
    <row r="1603" spans="15:17" x14ac:dyDescent="0.25">
      <c r="O1603" s="73"/>
      <c r="P1603" s="73"/>
      <c r="Q1603" s="73"/>
    </row>
    <row r="1604" spans="15:17" x14ac:dyDescent="0.25">
      <c r="O1604" s="73"/>
      <c r="P1604" s="73"/>
      <c r="Q1604" s="73"/>
    </row>
    <row r="1605" spans="15:17" x14ac:dyDescent="0.25">
      <c r="O1605" s="73"/>
      <c r="P1605" s="73"/>
      <c r="Q1605" s="73"/>
    </row>
    <row r="1606" spans="15:17" x14ac:dyDescent="0.25">
      <c r="O1606" s="73"/>
      <c r="P1606" s="73"/>
      <c r="Q1606" s="73"/>
    </row>
    <row r="1607" spans="15:17" x14ac:dyDescent="0.25">
      <c r="O1607" s="73"/>
      <c r="P1607" s="73"/>
      <c r="Q1607" s="73"/>
    </row>
    <row r="1608" spans="15:17" x14ac:dyDescent="0.25">
      <c r="O1608" s="73"/>
      <c r="P1608" s="73"/>
      <c r="Q1608" s="73"/>
    </row>
    <row r="1609" spans="15:17" x14ac:dyDescent="0.25">
      <c r="O1609" s="73"/>
      <c r="P1609" s="73"/>
      <c r="Q1609" s="73"/>
    </row>
    <row r="1610" spans="15:17" x14ac:dyDescent="0.25">
      <c r="O1610" s="73"/>
      <c r="P1610" s="73"/>
      <c r="Q1610" s="73"/>
    </row>
    <row r="1611" spans="15:17" x14ac:dyDescent="0.25">
      <c r="O1611" s="73"/>
      <c r="P1611" s="73"/>
      <c r="Q1611" s="73"/>
    </row>
    <row r="1612" spans="15:17" x14ac:dyDescent="0.25">
      <c r="O1612" s="73"/>
      <c r="P1612" s="73"/>
      <c r="Q1612" s="73"/>
    </row>
    <row r="1613" spans="15:17" x14ac:dyDescent="0.25">
      <c r="O1613" s="73"/>
      <c r="P1613" s="73"/>
      <c r="Q1613" s="73"/>
    </row>
    <row r="1614" spans="15:17" x14ac:dyDescent="0.25">
      <c r="O1614" s="73"/>
      <c r="P1614" s="73"/>
      <c r="Q1614" s="73"/>
    </row>
    <row r="1615" spans="15:17" x14ac:dyDescent="0.25">
      <c r="O1615" s="73"/>
      <c r="P1615" s="73"/>
      <c r="Q1615" s="73"/>
    </row>
    <row r="1616" spans="15:17" x14ac:dyDescent="0.25">
      <c r="O1616" s="73"/>
      <c r="P1616" s="73"/>
      <c r="Q1616" s="73"/>
    </row>
    <row r="1617" spans="15:17" x14ac:dyDescent="0.25">
      <c r="O1617" s="73"/>
      <c r="P1617" s="73"/>
      <c r="Q1617" s="73"/>
    </row>
    <row r="1618" spans="15:17" x14ac:dyDescent="0.25">
      <c r="O1618" s="73"/>
      <c r="P1618" s="73"/>
      <c r="Q1618" s="73"/>
    </row>
    <row r="1619" spans="15:17" x14ac:dyDescent="0.25">
      <c r="O1619" s="73"/>
      <c r="P1619" s="73"/>
      <c r="Q1619" s="73"/>
    </row>
    <row r="1620" spans="15:17" x14ac:dyDescent="0.25">
      <c r="O1620" s="73"/>
      <c r="P1620" s="73"/>
      <c r="Q1620" s="73"/>
    </row>
    <row r="1621" spans="15:17" x14ac:dyDescent="0.25">
      <c r="O1621" s="73"/>
      <c r="P1621" s="73"/>
      <c r="Q1621" s="73"/>
    </row>
    <row r="1622" spans="15:17" x14ac:dyDescent="0.25">
      <c r="O1622" s="73"/>
      <c r="P1622" s="73"/>
      <c r="Q1622" s="73"/>
    </row>
    <row r="1623" spans="15:17" x14ac:dyDescent="0.25">
      <c r="O1623" s="73"/>
      <c r="P1623" s="73"/>
      <c r="Q1623" s="73"/>
    </row>
    <row r="1624" spans="15:17" x14ac:dyDescent="0.25">
      <c r="O1624" s="73"/>
      <c r="P1624" s="73"/>
      <c r="Q1624" s="73"/>
    </row>
    <row r="1625" spans="15:17" x14ac:dyDescent="0.25">
      <c r="O1625" s="73"/>
      <c r="P1625" s="73"/>
      <c r="Q1625" s="73"/>
    </row>
    <row r="1626" spans="15:17" x14ac:dyDescent="0.25">
      <c r="O1626" s="73"/>
      <c r="P1626" s="73"/>
      <c r="Q1626" s="73"/>
    </row>
    <row r="1627" spans="15:17" x14ac:dyDescent="0.25">
      <c r="O1627" s="73"/>
      <c r="P1627" s="73"/>
      <c r="Q1627" s="73"/>
    </row>
    <row r="1628" spans="15:17" x14ac:dyDescent="0.25">
      <c r="O1628" s="73"/>
      <c r="P1628" s="73"/>
      <c r="Q1628" s="73"/>
    </row>
    <row r="1629" spans="15:17" x14ac:dyDescent="0.25">
      <c r="O1629" s="73"/>
      <c r="P1629" s="73"/>
      <c r="Q1629" s="73"/>
    </row>
    <row r="1630" spans="15:17" x14ac:dyDescent="0.25">
      <c r="O1630" s="73"/>
      <c r="P1630" s="73"/>
      <c r="Q1630" s="73"/>
    </row>
    <row r="1631" spans="15:17" x14ac:dyDescent="0.25">
      <c r="O1631" s="73"/>
      <c r="P1631" s="73"/>
      <c r="Q1631" s="73"/>
    </row>
    <row r="1632" spans="15:17" x14ac:dyDescent="0.25">
      <c r="O1632" s="73"/>
      <c r="P1632" s="73"/>
      <c r="Q1632" s="73"/>
    </row>
    <row r="1633" spans="15:17" x14ac:dyDescent="0.25">
      <c r="O1633" s="73"/>
      <c r="P1633" s="73"/>
      <c r="Q1633" s="73"/>
    </row>
    <row r="1634" spans="15:17" x14ac:dyDescent="0.25">
      <c r="O1634" s="73"/>
      <c r="P1634" s="73"/>
      <c r="Q1634" s="73"/>
    </row>
    <row r="1635" spans="15:17" x14ac:dyDescent="0.25">
      <c r="O1635" s="73"/>
      <c r="P1635" s="73"/>
      <c r="Q1635" s="73"/>
    </row>
    <row r="1636" spans="15:17" x14ac:dyDescent="0.25">
      <c r="O1636" s="73"/>
      <c r="P1636" s="73"/>
      <c r="Q1636" s="73"/>
    </row>
    <row r="1637" spans="15:17" x14ac:dyDescent="0.25">
      <c r="O1637" s="73"/>
      <c r="P1637" s="73"/>
      <c r="Q1637" s="73"/>
    </row>
    <row r="1638" spans="15:17" x14ac:dyDescent="0.25">
      <c r="O1638" s="73"/>
      <c r="P1638" s="73"/>
      <c r="Q1638" s="73"/>
    </row>
    <row r="1639" spans="15:17" x14ac:dyDescent="0.25">
      <c r="O1639" s="73"/>
      <c r="P1639" s="73"/>
      <c r="Q1639" s="73"/>
    </row>
    <row r="1640" spans="15:17" x14ac:dyDescent="0.25">
      <c r="O1640" s="73"/>
      <c r="P1640" s="73"/>
      <c r="Q1640" s="73"/>
    </row>
    <row r="1641" spans="15:17" x14ac:dyDescent="0.25">
      <c r="O1641" s="73"/>
      <c r="P1641" s="73"/>
      <c r="Q1641" s="73"/>
    </row>
    <row r="1642" spans="15:17" x14ac:dyDescent="0.25">
      <c r="O1642" s="73"/>
      <c r="P1642" s="73"/>
      <c r="Q1642" s="73"/>
    </row>
    <row r="1643" spans="15:17" x14ac:dyDescent="0.25">
      <c r="O1643" s="73"/>
      <c r="P1643" s="73"/>
      <c r="Q1643" s="73"/>
    </row>
    <row r="1644" spans="15:17" x14ac:dyDescent="0.25">
      <c r="O1644" s="73"/>
      <c r="P1644" s="73"/>
      <c r="Q1644" s="73"/>
    </row>
    <row r="1645" spans="15:17" x14ac:dyDescent="0.25">
      <c r="O1645" s="73"/>
      <c r="P1645" s="73"/>
      <c r="Q1645" s="73"/>
    </row>
    <row r="1646" spans="15:17" x14ac:dyDescent="0.25">
      <c r="O1646" s="73"/>
      <c r="P1646" s="73"/>
      <c r="Q1646" s="73"/>
    </row>
    <row r="1647" spans="15:17" x14ac:dyDescent="0.25">
      <c r="O1647" s="73"/>
      <c r="P1647" s="73"/>
      <c r="Q1647" s="73"/>
    </row>
    <row r="1648" spans="15:17" x14ac:dyDescent="0.25">
      <c r="O1648" s="73"/>
      <c r="P1648" s="73"/>
      <c r="Q1648" s="73"/>
    </row>
    <row r="1649" spans="15:17" x14ac:dyDescent="0.25">
      <c r="O1649" s="73"/>
      <c r="P1649" s="73"/>
      <c r="Q1649" s="73"/>
    </row>
    <row r="1650" spans="15:17" x14ac:dyDescent="0.25">
      <c r="O1650" s="73"/>
      <c r="P1650" s="73"/>
      <c r="Q1650" s="73"/>
    </row>
    <row r="1651" spans="15:17" x14ac:dyDescent="0.25">
      <c r="O1651" s="73"/>
      <c r="P1651" s="73"/>
      <c r="Q1651" s="73"/>
    </row>
    <row r="1652" spans="15:17" x14ac:dyDescent="0.25">
      <c r="O1652" s="73"/>
      <c r="P1652" s="73"/>
      <c r="Q1652" s="73"/>
    </row>
    <row r="1653" spans="15:17" x14ac:dyDescent="0.25">
      <c r="O1653" s="73"/>
      <c r="P1653" s="73"/>
      <c r="Q1653" s="73"/>
    </row>
    <row r="1654" spans="15:17" x14ac:dyDescent="0.25">
      <c r="O1654" s="73"/>
      <c r="P1654" s="73"/>
      <c r="Q1654" s="73"/>
    </row>
    <row r="1655" spans="15:17" x14ac:dyDescent="0.25">
      <c r="O1655" s="73"/>
      <c r="P1655" s="73"/>
      <c r="Q1655" s="73"/>
    </row>
    <row r="1656" spans="15:17" x14ac:dyDescent="0.25">
      <c r="O1656" s="73"/>
      <c r="P1656" s="73"/>
      <c r="Q1656" s="73"/>
    </row>
    <row r="1657" spans="15:17" x14ac:dyDescent="0.25">
      <c r="O1657" s="73"/>
      <c r="P1657" s="73"/>
      <c r="Q1657" s="73"/>
    </row>
    <row r="1658" spans="15:17" x14ac:dyDescent="0.25">
      <c r="O1658" s="73"/>
      <c r="P1658" s="73"/>
      <c r="Q1658" s="73"/>
    </row>
    <row r="1659" spans="15:17" x14ac:dyDescent="0.25">
      <c r="O1659" s="73"/>
      <c r="P1659" s="73"/>
      <c r="Q1659" s="73"/>
    </row>
    <row r="1660" spans="15:17" x14ac:dyDescent="0.25">
      <c r="O1660" s="73"/>
      <c r="P1660" s="73"/>
      <c r="Q1660" s="73"/>
    </row>
    <row r="1661" spans="15:17" x14ac:dyDescent="0.25">
      <c r="O1661" s="73"/>
      <c r="P1661" s="73"/>
      <c r="Q1661" s="73"/>
    </row>
    <row r="1662" spans="15:17" x14ac:dyDescent="0.25">
      <c r="O1662" s="73"/>
      <c r="P1662" s="73"/>
      <c r="Q1662" s="73"/>
    </row>
    <row r="1663" spans="15:17" x14ac:dyDescent="0.25">
      <c r="O1663" s="73"/>
      <c r="P1663" s="73"/>
      <c r="Q1663" s="73"/>
    </row>
    <row r="1664" spans="15:17" x14ac:dyDescent="0.25">
      <c r="O1664" s="73"/>
      <c r="P1664" s="73"/>
      <c r="Q1664" s="73"/>
    </row>
    <row r="1665" spans="15:17" x14ac:dyDescent="0.25">
      <c r="O1665" s="73"/>
      <c r="P1665" s="73"/>
      <c r="Q1665" s="73"/>
    </row>
    <row r="1666" spans="15:17" x14ac:dyDescent="0.25">
      <c r="O1666" s="73"/>
      <c r="P1666" s="73"/>
      <c r="Q1666" s="73"/>
    </row>
    <row r="1667" spans="15:17" x14ac:dyDescent="0.25">
      <c r="O1667" s="73"/>
      <c r="P1667" s="73"/>
      <c r="Q1667" s="73"/>
    </row>
    <row r="1668" spans="15:17" x14ac:dyDescent="0.25">
      <c r="O1668" s="73"/>
      <c r="P1668" s="73"/>
      <c r="Q1668" s="73"/>
    </row>
    <row r="1669" spans="15:17" x14ac:dyDescent="0.25">
      <c r="O1669" s="73"/>
      <c r="P1669" s="73"/>
      <c r="Q1669" s="73"/>
    </row>
    <row r="1670" spans="15:17" x14ac:dyDescent="0.25">
      <c r="O1670" s="73"/>
      <c r="P1670" s="73"/>
      <c r="Q1670" s="73"/>
    </row>
    <row r="1671" spans="15:17" x14ac:dyDescent="0.25">
      <c r="O1671" s="73"/>
      <c r="P1671" s="73"/>
      <c r="Q1671" s="73"/>
    </row>
    <row r="1672" spans="15:17" x14ac:dyDescent="0.25">
      <c r="O1672" s="73"/>
      <c r="P1672" s="73"/>
      <c r="Q1672" s="73"/>
    </row>
    <row r="1673" spans="15:17" x14ac:dyDescent="0.25">
      <c r="O1673" s="73"/>
      <c r="P1673" s="73"/>
      <c r="Q1673" s="73"/>
    </row>
    <row r="1674" spans="15:17" x14ac:dyDescent="0.25">
      <c r="O1674" s="73"/>
      <c r="P1674" s="73"/>
      <c r="Q1674" s="73"/>
    </row>
    <row r="1675" spans="15:17" x14ac:dyDescent="0.25">
      <c r="O1675" s="73"/>
      <c r="P1675" s="73"/>
      <c r="Q1675" s="73"/>
    </row>
    <row r="1676" spans="15:17" x14ac:dyDescent="0.25">
      <c r="O1676" s="73"/>
      <c r="P1676" s="73"/>
      <c r="Q1676" s="73"/>
    </row>
    <row r="1677" spans="15:17" x14ac:dyDescent="0.25">
      <c r="O1677" s="73"/>
      <c r="P1677" s="73"/>
      <c r="Q1677" s="73"/>
    </row>
    <row r="1678" spans="15:17" x14ac:dyDescent="0.25">
      <c r="O1678" s="73"/>
      <c r="P1678" s="73"/>
      <c r="Q1678" s="73"/>
    </row>
    <row r="1679" spans="15:17" x14ac:dyDescent="0.25">
      <c r="O1679" s="73"/>
      <c r="P1679" s="73"/>
      <c r="Q1679" s="73"/>
    </row>
    <row r="1680" spans="15:17" x14ac:dyDescent="0.25">
      <c r="O1680" s="73"/>
      <c r="P1680" s="73"/>
      <c r="Q1680" s="73"/>
    </row>
    <row r="1681" spans="15:17" x14ac:dyDescent="0.25">
      <c r="O1681" s="73"/>
      <c r="P1681" s="73"/>
      <c r="Q1681" s="73"/>
    </row>
    <row r="1682" spans="15:17" x14ac:dyDescent="0.25">
      <c r="O1682" s="73"/>
      <c r="P1682" s="73"/>
      <c r="Q1682" s="73"/>
    </row>
    <row r="1683" spans="15:17" x14ac:dyDescent="0.25">
      <c r="O1683" s="73"/>
      <c r="P1683" s="73"/>
      <c r="Q1683" s="73"/>
    </row>
    <row r="1684" spans="15:17" x14ac:dyDescent="0.25">
      <c r="O1684" s="73"/>
      <c r="P1684" s="73"/>
      <c r="Q1684" s="73"/>
    </row>
    <row r="1685" spans="15:17" x14ac:dyDescent="0.25">
      <c r="O1685" s="73"/>
      <c r="P1685" s="73"/>
      <c r="Q1685" s="73"/>
    </row>
    <row r="1686" spans="15:17" x14ac:dyDescent="0.25">
      <c r="O1686" s="73"/>
      <c r="P1686" s="73"/>
      <c r="Q1686" s="73"/>
    </row>
    <row r="1687" spans="15:17" x14ac:dyDescent="0.25">
      <c r="O1687" s="73"/>
      <c r="P1687" s="73"/>
      <c r="Q1687" s="73"/>
    </row>
    <row r="1688" spans="15:17" x14ac:dyDescent="0.25">
      <c r="O1688" s="73"/>
      <c r="P1688" s="73"/>
      <c r="Q1688" s="73"/>
    </row>
    <row r="1689" spans="15:17" x14ac:dyDescent="0.25">
      <c r="O1689" s="73"/>
      <c r="P1689" s="73"/>
      <c r="Q1689" s="73"/>
    </row>
    <row r="1690" spans="15:17" x14ac:dyDescent="0.25">
      <c r="O1690" s="73"/>
      <c r="P1690" s="73"/>
      <c r="Q1690" s="73"/>
    </row>
    <row r="1691" spans="15:17" x14ac:dyDescent="0.25">
      <c r="O1691" s="73"/>
      <c r="P1691" s="73"/>
      <c r="Q1691" s="73"/>
    </row>
    <row r="1692" spans="15:17" x14ac:dyDescent="0.25">
      <c r="O1692" s="73"/>
      <c r="P1692" s="73"/>
      <c r="Q1692" s="73"/>
    </row>
    <row r="1693" spans="15:17" x14ac:dyDescent="0.25">
      <c r="O1693" s="73"/>
      <c r="P1693" s="73"/>
      <c r="Q1693" s="73"/>
    </row>
    <row r="1694" spans="15:17" x14ac:dyDescent="0.25">
      <c r="O1694" s="73"/>
      <c r="P1694" s="73"/>
      <c r="Q1694" s="73"/>
    </row>
    <row r="1695" spans="15:17" x14ac:dyDescent="0.25">
      <c r="O1695" s="73"/>
      <c r="P1695" s="73"/>
      <c r="Q1695" s="73"/>
    </row>
    <row r="1696" spans="15:17" x14ac:dyDescent="0.25">
      <c r="O1696" s="73"/>
      <c r="P1696" s="73"/>
      <c r="Q1696" s="73"/>
    </row>
    <row r="1697" spans="15:17" x14ac:dyDescent="0.25">
      <c r="O1697" s="73"/>
      <c r="P1697" s="73"/>
      <c r="Q1697" s="73"/>
    </row>
    <row r="1698" spans="15:17" x14ac:dyDescent="0.25">
      <c r="O1698" s="73"/>
      <c r="P1698" s="73"/>
      <c r="Q1698" s="73"/>
    </row>
    <row r="1699" spans="15:17" x14ac:dyDescent="0.25">
      <c r="O1699" s="73"/>
      <c r="P1699" s="73"/>
      <c r="Q1699" s="73"/>
    </row>
    <row r="1700" spans="15:17" x14ac:dyDescent="0.25">
      <c r="O1700" s="73"/>
      <c r="P1700" s="73"/>
      <c r="Q1700" s="73"/>
    </row>
    <row r="1701" spans="15:17" x14ac:dyDescent="0.25">
      <c r="O1701" s="73"/>
      <c r="P1701" s="73"/>
      <c r="Q1701" s="73"/>
    </row>
    <row r="1702" spans="15:17" x14ac:dyDescent="0.25">
      <c r="O1702" s="73"/>
      <c r="P1702" s="73"/>
      <c r="Q1702" s="73"/>
    </row>
    <row r="1703" spans="15:17" x14ac:dyDescent="0.25">
      <c r="O1703" s="73"/>
      <c r="P1703" s="73"/>
      <c r="Q1703" s="73"/>
    </row>
    <row r="1704" spans="15:17" x14ac:dyDescent="0.25">
      <c r="O1704" s="73"/>
      <c r="P1704" s="73"/>
      <c r="Q1704" s="73"/>
    </row>
    <row r="1705" spans="15:17" x14ac:dyDescent="0.25">
      <c r="O1705" s="73"/>
      <c r="P1705" s="73"/>
      <c r="Q1705" s="73"/>
    </row>
    <row r="1706" spans="15:17" x14ac:dyDescent="0.25">
      <c r="O1706" s="73"/>
      <c r="P1706" s="73"/>
      <c r="Q1706" s="73"/>
    </row>
    <row r="1707" spans="15:17" x14ac:dyDescent="0.25">
      <c r="O1707" s="73"/>
      <c r="P1707" s="73"/>
      <c r="Q1707" s="73"/>
    </row>
    <row r="1708" spans="15:17" x14ac:dyDescent="0.25">
      <c r="O1708" s="73"/>
      <c r="P1708" s="73"/>
      <c r="Q1708" s="73"/>
    </row>
    <row r="1709" spans="15:17" x14ac:dyDescent="0.25">
      <c r="O1709" s="73"/>
      <c r="P1709" s="73"/>
      <c r="Q1709" s="73"/>
    </row>
    <row r="1710" spans="15:17" x14ac:dyDescent="0.25">
      <c r="O1710" s="73"/>
      <c r="P1710" s="73"/>
      <c r="Q1710" s="73"/>
    </row>
    <row r="1711" spans="15:17" x14ac:dyDescent="0.25">
      <c r="O1711" s="73"/>
      <c r="P1711" s="73"/>
      <c r="Q1711" s="73"/>
    </row>
    <row r="1712" spans="15:17" x14ac:dyDescent="0.25">
      <c r="O1712" s="73"/>
      <c r="P1712" s="73"/>
      <c r="Q1712" s="73"/>
    </row>
    <row r="1713" spans="15:17" x14ac:dyDescent="0.25">
      <c r="O1713" s="73"/>
      <c r="P1713" s="73"/>
      <c r="Q1713" s="73"/>
    </row>
    <row r="1714" spans="15:17" x14ac:dyDescent="0.25">
      <c r="O1714" s="73"/>
      <c r="P1714" s="73"/>
      <c r="Q1714" s="73"/>
    </row>
    <row r="1715" spans="15:17" x14ac:dyDescent="0.25">
      <c r="O1715" s="73"/>
      <c r="P1715" s="73"/>
      <c r="Q1715" s="73"/>
    </row>
    <row r="1716" spans="15:17" x14ac:dyDescent="0.25">
      <c r="O1716" s="73"/>
      <c r="P1716" s="73"/>
      <c r="Q1716" s="73"/>
    </row>
    <row r="1717" spans="15:17" x14ac:dyDescent="0.25">
      <c r="O1717" s="73"/>
      <c r="P1717" s="73"/>
      <c r="Q1717" s="73"/>
    </row>
    <row r="1718" spans="15:17" x14ac:dyDescent="0.25">
      <c r="O1718" s="73"/>
      <c r="P1718" s="73"/>
      <c r="Q1718" s="73"/>
    </row>
    <row r="1719" spans="15:17" x14ac:dyDescent="0.25">
      <c r="O1719" s="73"/>
      <c r="P1719" s="73"/>
      <c r="Q1719" s="73"/>
    </row>
    <row r="1720" spans="15:17" x14ac:dyDescent="0.25">
      <c r="O1720" s="73"/>
      <c r="P1720" s="73"/>
      <c r="Q1720" s="73"/>
    </row>
    <row r="1721" spans="15:17" x14ac:dyDescent="0.25">
      <c r="O1721" s="73"/>
      <c r="P1721" s="73"/>
      <c r="Q1721" s="73"/>
    </row>
    <row r="1722" spans="15:17" x14ac:dyDescent="0.25">
      <c r="O1722" s="73"/>
      <c r="P1722" s="73"/>
      <c r="Q1722" s="73"/>
    </row>
    <row r="1723" spans="15:17" x14ac:dyDescent="0.25">
      <c r="O1723" s="73"/>
      <c r="P1723" s="73"/>
      <c r="Q1723" s="73"/>
    </row>
    <row r="1724" spans="15:17" x14ac:dyDescent="0.25">
      <c r="O1724" s="73"/>
      <c r="P1724" s="73"/>
      <c r="Q1724" s="73"/>
    </row>
    <row r="1725" spans="15:17" x14ac:dyDescent="0.25">
      <c r="O1725" s="73"/>
      <c r="P1725" s="73"/>
      <c r="Q1725" s="73"/>
    </row>
    <row r="1726" spans="15:17" x14ac:dyDescent="0.25">
      <c r="O1726" s="73"/>
      <c r="P1726" s="73"/>
      <c r="Q1726" s="73"/>
    </row>
    <row r="1727" spans="15:17" x14ac:dyDescent="0.25">
      <c r="O1727" s="73"/>
      <c r="P1727" s="73"/>
      <c r="Q1727" s="73"/>
    </row>
    <row r="1728" spans="15:17" x14ac:dyDescent="0.25">
      <c r="O1728" s="73"/>
      <c r="P1728" s="73"/>
      <c r="Q1728" s="73"/>
    </row>
    <row r="1729" spans="15:17" x14ac:dyDescent="0.25">
      <c r="O1729" s="73"/>
      <c r="P1729" s="73"/>
      <c r="Q1729" s="73"/>
    </row>
    <row r="1730" spans="15:17" x14ac:dyDescent="0.25">
      <c r="O1730" s="73"/>
      <c r="P1730" s="73"/>
      <c r="Q1730" s="73"/>
    </row>
    <row r="1731" spans="15:17" x14ac:dyDescent="0.25">
      <c r="O1731" s="73"/>
      <c r="P1731" s="73"/>
      <c r="Q1731" s="73"/>
    </row>
    <row r="1732" spans="15:17" x14ac:dyDescent="0.25">
      <c r="O1732" s="73"/>
      <c r="P1732" s="73"/>
      <c r="Q1732" s="73"/>
    </row>
    <row r="1733" spans="15:17" x14ac:dyDescent="0.25">
      <c r="O1733" s="73"/>
      <c r="P1733" s="73"/>
      <c r="Q1733" s="73"/>
    </row>
    <row r="1734" spans="15:17" x14ac:dyDescent="0.25">
      <c r="O1734" s="73"/>
      <c r="P1734" s="73"/>
      <c r="Q1734" s="73"/>
    </row>
    <row r="1735" spans="15:17" x14ac:dyDescent="0.25">
      <c r="O1735" s="73"/>
      <c r="P1735" s="73"/>
      <c r="Q1735" s="73"/>
    </row>
    <row r="1736" spans="15:17" x14ac:dyDescent="0.25">
      <c r="O1736" s="73"/>
      <c r="P1736" s="73"/>
      <c r="Q1736" s="73"/>
    </row>
    <row r="1737" spans="15:17" x14ac:dyDescent="0.25">
      <c r="O1737" s="73"/>
      <c r="P1737" s="73"/>
      <c r="Q1737" s="73"/>
    </row>
    <row r="1738" spans="15:17" x14ac:dyDescent="0.25">
      <c r="O1738" s="73"/>
      <c r="P1738" s="73"/>
      <c r="Q1738" s="73"/>
    </row>
    <row r="1739" spans="15:17" x14ac:dyDescent="0.25">
      <c r="O1739" s="73"/>
      <c r="P1739" s="73"/>
      <c r="Q1739" s="73"/>
    </row>
    <row r="1740" spans="15:17" x14ac:dyDescent="0.25">
      <c r="O1740" s="73"/>
      <c r="P1740" s="73"/>
      <c r="Q1740" s="73"/>
    </row>
    <row r="1741" spans="15:17" x14ac:dyDescent="0.25">
      <c r="O1741" s="73"/>
      <c r="P1741" s="73"/>
      <c r="Q1741" s="73"/>
    </row>
    <row r="1742" spans="15:17" x14ac:dyDescent="0.25">
      <c r="O1742" s="73"/>
      <c r="P1742" s="73"/>
      <c r="Q1742" s="73"/>
    </row>
    <row r="1743" spans="15:17" x14ac:dyDescent="0.25">
      <c r="O1743" s="73"/>
      <c r="P1743" s="73"/>
      <c r="Q1743" s="73"/>
    </row>
    <row r="1744" spans="15:17" x14ac:dyDescent="0.25">
      <c r="O1744" s="73"/>
      <c r="P1744" s="73"/>
      <c r="Q1744" s="73"/>
    </row>
    <row r="1745" spans="15:17" x14ac:dyDescent="0.25">
      <c r="O1745" s="73"/>
      <c r="P1745" s="73"/>
      <c r="Q1745" s="73"/>
    </row>
    <row r="1746" spans="15:17" x14ac:dyDescent="0.25">
      <c r="O1746" s="73"/>
      <c r="P1746" s="73"/>
      <c r="Q1746" s="73"/>
    </row>
    <row r="1747" spans="15:17" x14ac:dyDescent="0.25">
      <c r="O1747" s="73"/>
      <c r="P1747" s="73"/>
      <c r="Q1747" s="73"/>
    </row>
    <row r="1748" spans="15:17" x14ac:dyDescent="0.25">
      <c r="O1748" s="73"/>
      <c r="P1748" s="73"/>
      <c r="Q1748" s="73"/>
    </row>
    <row r="1749" spans="15:17" x14ac:dyDescent="0.25">
      <c r="O1749" s="73"/>
      <c r="P1749" s="73"/>
      <c r="Q1749" s="73"/>
    </row>
    <row r="1750" spans="15:17" x14ac:dyDescent="0.25">
      <c r="O1750" s="73"/>
      <c r="P1750" s="73"/>
      <c r="Q1750" s="73"/>
    </row>
    <row r="1751" spans="15:17" x14ac:dyDescent="0.25">
      <c r="O1751" s="73"/>
      <c r="P1751" s="73"/>
      <c r="Q1751" s="73"/>
    </row>
    <row r="1752" spans="15:17" x14ac:dyDescent="0.25">
      <c r="O1752" s="73"/>
      <c r="P1752" s="73"/>
      <c r="Q1752" s="73"/>
    </row>
    <row r="1753" spans="15:17" x14ac:dyDescent="0.25">
      <c r="O1753" s="73"/>
      <c r="P1753" s="73"/>
      <c r="Q1753" s="73"/>
    </row>
    <row r="1754" spans="15:17" x14ac:dyDescent="0.25">
      <c r="O1754" s="73"/>
      <c r="P1754" s="73"/>
      <c r="Q1754" s="73"/>
    </row>
    <row r="1755" spans="15:17" x14ac:dyDescent="0.25">
      <c r="O1755" s="73"/>
      <c r="P1755" s="73"/>
      <c r="Q1755" s="73"/>
    </row>
    <row r="1756" spans="15:17" x14ac:dyDescent="0.25">
      <c r="O1756" s="73"/>
      <c r="P1756" s="73"/>
      <c r="Q1756" s="73"/>
    </row>
    <row r="1757" spans="15:17" x14ac:dyDescent="0.25">
      <c r="O1757" s="73"/>
      <c r="P1757" s="73"/>
      <c r="Q1757" s="73"/>
    </row>
    <row r="1758" spans="15:17" x14ac:dyDescent="0.25">
      <c r="O1758" s="73"/>
      <c r="P1758" s="73"/>
      <c r="Q1758" s="73"/>
    </row>
    <row r="1759" spans="15:17" x14ac:dyDescent="0.25">
      <c r="O1759" s="73"/>
      <c r="P1759" s="73"/>
      <c r="Q1759" s="73"/>
    </row>
    <row r="1760" spans="15:17" x14ac:dyDescent="0.25">
      <c r="O1760" s="73"/>
      <c r="P1760" s="73"/>
      <c r="Q1760" s="73"/>
    </row>
    <row r="1761" spans="15:17" x14ac:dyDescent="0.25">
      <c r="O1761" s="73"/>
      <c r="P1761" s="73"/>
      <c r="Q1761" s="73"/>
    </row>
    <row r="1762" spans="15:17" x14ac:dyDescent="0.25">
      <c r="O1762" s="73"/>
      <c r="P1762" s="73"/>
      <c r="Q1762" s="73"/>
    </row>
    <row r="1763" spans="15:17" x14ac:dyDescent="0.25">
      <c r="O1763" s="73"/>
      <c r="P1763" s="73"/>
      <c r="Q1763" s="73"/>
    </row>
    <row r="1764" spans="15:17" x14ac:dyDescent="0.25">
      <c r="O1764" s="73"/>
      <c r="P1764" s="73"/>
      <c r="Q1764" s="73"/>
    </row>
    <row r="1765" spans="15:17" x14ac:dyDescent="0.25">
      <c r="O1765" s="73"/>
      <c r="P1765" s="73"/>
      <c r="Q1765" s="73"/>
    </row>
    <row r="1766" spans="15:17" x14ac:dyDescent="0.25">
      <c r="O1766" s="73"/>
      <c r="P1766" s="73"/>
      <c r="Q1766" s="73"/>
    </row>
    <row r="1767" spans="15:17" x14ac:dyDescent="0.25">
      <c r="O1767" s="73"/>
      <c r="P1767" s="73"/>
      <c r="Q1767" s="73"/>
    </row>
    <row r="1768" spans="15:17" x14ac:dyDescent="0.25">
      <c r="O1768" s="73"/>
      <c r="P1768" s="73"/>
      <c r="Q1768" s="73"/>
    </row>
    <row r="1769" spans="15:17" x14ac:dyDescent="0.25">
      <c r="O1769" s="73"/>
      <c r="P1769" s="73"/>
      <c r="Q1769" s="73"/>
    </row>
    <row r="1770" spans="15:17" x14ac:dyDescent="0.25">
      <c r="O1770" s="73"/>
      <c r="P1770" s="73"/>
      <c r="Q1770" s="73"/>
    </row>
    <row r="1771" spans="15:17" x14ac:dyDescent="0.25">
      <c r="O1771" s="73"/>
      <c r="P1771" s="73"/>
      <c r="Q1771" s="73"/>
    </row>
    <row r="1772" spans="15:17" x14ac:dyDescent="0.25">
      <c r="O1772" s="73"/>
      <c r="P1772" s="73"/>
      <c r="Q1772" s="73"/>
    </row>
    <row r="1773" spans="15:17" x14ac:dyDescent="0.25">
      <c r="O1773" s="73"/>
      <c r="P1773" s="73"/>
      <c r="Q1773" s="73"/>
    </row>
    <row r="1774" spans="15:17" x14ac:dyDescent="0.25">
      <c r="O1774" s="73"/>
      <c r="P1774" s="73"/>
      <c r="Q1774" s="73"/>
    </row>
    <row r="1775" spans="15:17" x14ac:dyDescent="0.25">
      <c r="O1775" s="73"/>
      <c r="P1775" s="73"/>
      <c r="Q1775" s="73"/>
    </row>
    <row r="1776" spans="15:17" x14ac:dyDescent="0.25">
      <c r="O1776" s="73"/>
      <c r="P1776" s="73"/>
      <c r="Q1776" s="73"/>
    </row>
    <row r="1777" spans="15:17" x14ac:dyDescent="0.25">
      <c r="O1777" s="73"/>
      <c r="P1777" s="73"/>
      <c r="Q1777" s="73"/>
    </row>
    <row r="1778" spans="15:17" x14ac:dyDescent="0.25">
      <c r="O1778" s="73"/>
      <c r="P1778" s="73"/>
      <c r="Q1778" s="73"/>
    </row>
    <row r="1779" spans="15:17" x14ac:dyDescent="0.25">
      <c r="O1779" s="73"/>
      <c r="P1779" s="73"/>
      <c r="Q1779" s="73"/>
    </row>
    <row r="1780" spans="15:17" x14ac:dyDescent="0.25">
      <c r="O1780" s="73"/>
      <c r="P1780" s="73"/>
      <c r="Q1780" s="73"/>
    </row>
    <row r="1781" spans="15:17" x14ac:dyDescent="0.25">
      <c r="O1781" s="73"/>
      <c r="P1781" s="73"/>
      <c r="Q1781" s="73"/>
    </row>
    <row r="1782" spans="15:17" x14ac:dyDescent="0.25">
      <c r="O1782" s="73"/>
      <c r="P1782" s="73"/>
      <c r="Q1782" s="73"/>
    </row>
    <row r="1783" spans="15:17" x14ac:dyDescent="0.25">
      <c r="O1783" s="73"/>
      <c r="P1783" s="73"/>
      <c r="Q1783" s="73"/>
    </row>
    <row r="1784" spans="15:17" x14ac:dyDescent="0.25">
      <c r="O1784" s="73"/>
      <c r="P1784" s="73"/>
      <c r="Q1784" s="73"/>
    </row>
    <row r="1785" spans="15:17" x14ac:dyDescent="0.25">
      <c r="O1785" s="73"/>
      <c r="P1785" s="73"/>
      <c r="Q1785" s="73"/>
    </row>
    <row r="1786" spans="15:17" x14ac:dyDescent="0.25">
      <c r="O1786" s="73"/>
      <c r="P1786" s="73"/>
      <c r="Q1786" s="73"/>
    </row>
    <row r="1787" spans="15:17" x14ac:dyDescent="0.25">
      <c r="O1787" s="73"/>
      <c r="P1787" s="73"/>
      <c r="Q1787" s="73"/>
    </row>
    <row r="1788" spans="15:17" x14ac:dyDescent="0.25">
      <c r="O1788" s="73"/>
      <c r="P1788" s="73"/>
      <c r="Q1788" s="73"/>
    </row>
    <row r="1789" spans="15:17" x14ac:dyDescent="0.25">
      <c r="O1789" s="73"/>
      <c r="P1789" s="73"/>
      <c r="Q1789" s="73"/>
    </row>
    <row r="1790" spans="15:17" x14ac:dyDescent="0.25">
      <c r="O1790" s="73"/>
      <c r="P1790" s="73"/>
      <c r="Q1790" s="73"/>
    </row>
    <row r="1791" spans="15:17" x14ac:dyDescent="0.25">
      <c r="O1791" s="73"/>
      <c r="P1791" s="73"/>
      <c r="Q1791" s="73"/>
    </row>
    <row r="1792" spans="15:17" x14ac:dyDescent="0.25">
      <c r="O1792" s="73"/>
      <c r="P1792" s="73"/>
      <c r="Q1792" s="73"/>
    </row>
    <row r="1793" spans="15:17" x14ac:dyDescent="0.25">
      <c r="O1793" s="73"/>
      <c r="P1793" s="73"/>
      <c r="Q1793" s="73"/>
    </row>
    <row r="1794" spans="15:17" x14ac:dyDescent="0.25">
      <c r="O1794" s="73"/>
      <c r="P1794" s="73"/>
      <c r="Q1794" s="73"/>
    </row>
    <row r="1795" spans="15:17" x14ac:dyDescent="0.25">
      <c r="O1795" s="73"/>
      <c r="P1795" s="73"/>
      <c r="Q1795" s="73"/>
    </row>
    <row r="1796" spans="15:17" x14ac:dyDescent="0.25">
      <c r="O1796" s="73"/>
      <c r="P1796" s="73"/>
      <c r="Q1796" s="73"/>
    </row>
    <row r="1797" spans="15:17" x14ac:dyDescent="0.25">
      <c r="O1797" s="73"/>
      <c r="P1797" s="73"/>
      <c r="Q1797" s="73"/>
    </row>
    <row r="1798" spans="15:17" x14ac:dyDescent="0.25">
      <c r="O1798" s="73"/>
      <c r="P1798" s="73"/>
      <c r="Q1798" s="73"/>
    </row>
    <row r="1799" spans="15:17" x14ac:dyDescent="0.25">
      <c r="O1799" s="73"/>
      <c r="P1799" s="73"/>
      <c r="Q1799" s="73"/>
    </row>
    <row r="1800" spans="15:17" x14ac:dyDescent="0.25">
      <c r="O1800" s="73"/>
      <c r="P1800" s="73"/>
      <c r="Q1800" s="73"/>
    </row>
    <row r="1801" spans="15:17" x14ac:dyDescent="0.25">
      <c r="O1801" s="73"/>
      <c r="P1801" s="73"/>
      <c r="Q1801" s="73"/>
    </row>
    <row r="1802" spans="15:17" x14ac:dyDescent="0.25">
      <c r="O1802" s="73"/>
      <c r="P1802" s="73"/>
      <c r="Q1802" s="73"/>
    </row>
    <row r="1803" spans="15:17" x14ac:dyDescent="0.25">
      <c r="O1803" s="73"/>
      <c r="P1803" s="73"/>
      <c r="Q1803" s="73"/>
    </row>
    <row r="1804" spans="15:17" x14ac:dyDescent="0.25">
      <c r="O1804" s="73"/>
      <c r="P1804" s="73"/>
      <c r="Q1804" s="73"/>
    </row>
    <row r="1805" spans="15:17" x14ac:dyDescent="0.25">
      <c r="O1805" s="73"/>
      <c r="P1805" s="73"/>
      <c r="Q1805" s="73"/>
    </row>
    <row r="1806" spans="15:17" x14ac:dyDescent="0.25">
      <c r="O1806" s="73"/>
      <c r="P1806" s="73"/>
      <c r="Q1806" s="73"/>
    </row>
    <row r="1807" spans="15:17" x14ac:dyDescent="0.25">
      <c r="O1807" s="73"/>
      <c r="P1807" s="73"/>
      <c r="Q1807" s="73"/>
    </row>
    <row r="1808" spans="15:17" x14ac:dyDescent="0.25">
      <c r="O1808" s="73"/>
      <c r="P1808" s="73"/>
      <c r="Q1808" s="73"/>
    </row>
    <row r="1809" spans="15:17" x14ac:dyDescent="0.25">
      <c r="O1809" s="73"/>
      <c r="P1809" s="73"/>
      <c r="Q1809" s="73"/>
    </row>
    <row r="1810" spans="15:17" x14ac:dyDescent="0.25">
      <c r="O1810" s="73"/>
      <c r="P1810" s="73"/>
      <c r="Q1810" s="73"/>
    </row>
    <row r="1811" spans="15:17" x14ac:dyDescent="0.25">
      <c r="O1811" s="73"/>
      <c r="P1811" s="73"/>
      <c r="Q1811" s="73"/>
    </row>
    <row r="1812" spans="15:17" x14ac:dyDescent="0.25">
      <c r="O1812" s="73"/>
      <c r="P1812" s="73"/>
      <c r="Q1812" s="73"/>
    </row>
    <row r="1813" spans="15:17" x14ac:dyDescent="0.25">
      <c r="O1813" s="73"/>
      <c r="P1813" s="73"/>
      <c r="Q1813" s="73"/>
    </row>
    <row r="1814" spans="15:17" x14ac:dyDescent="0.25">
      <c r="O1814" s="73"/>
      <c r="P1814" s="73"/>
      <c r="Q1814" s="73"/>
    </row>
    <row r="1815" spans="15:17" x14ac:dyDescent="0.25">
      <c r="O1815" s="73"/>
      <c r="P1815" s="73"/>
      <c r="Q1815" s="73"/>
    </row>
    <row r="1816" spans="15:17" x14ac:dyDescent="0.25">
      <c r="O1816" s="73"/>
      <c r="P1816" s="73"/>
      <c r="Q1816" s="73"/>
    </row>
    <row r="1817" spans="15:17" x14ac:dyDescent="0.25">
      <c r="O1817" s="73"/>
      <c r="P1817" s="73"/>
      <c r="Q1817" s="73"/>
    </row>
    <row r="1818" spans="15:17" x14ac:dyDescent="0.25">
      <c r="O1818" s="73"/>
      <c r="P1818" s="73"/>
      <c r="Q1818" s="73"/>
    </row>
    <row r="1819" spans="15:17" x14ac:dyDescent="0.25">
      <c r="O1819" s="73"/>
      <c r="P1819" s="73"/>
      <c r="Q1819" s="73"/>
    </row>
    <row r="1820" spans="15:17" x14ac:dyDescent="0.25">
      <c r="O1820" s="73"/>
      <c r="P1820" s="73"/>
      <c r="Q1820" s="73"/>
    </row>
    <row r="1821" spans="15:17" x14ac:dyDescent="0.25">
      <c r="O1821" s="73"/>
      <c r="P1821" s="73"/>
      <c r="Q1821" s="73"/>
    </row>
    <row r="1822" spans="15:17" x14ac:dyDescent="0.25">
      <c r="O1822" s="73"/>
      <c r="P1822" s="73"/>
      <c r="Q1822" s="73"/>
    </row>
    <row r="1823" spans="15:17" x14ac:dyDescent="0.25">
      <c r="O1823" s="73"/>
      <c r="P1823" s="73"/>
      <c r="Q1823" s="73"/>
    </row>
    <row r="1824" spans="15:17" x14ac:dyDescent="0.25">
      <c r="O1824" s="73"/>
      <c r="P1824" s="73"/>
      <c r="Q1824" s="73"/>
    </row>
    <row r="1825" spans="15:17" x14ac:dyDescent="0.25">
      <c r="O1825" s="73"/>
      <c r="P1825" s="73"/>
      <c r="Q1825" s="73"/>
    </row>
    <row r="1826" spans="15:17" x14ac:dyDescent="0.25">
      <c r="O1826" s="73"/>
      <c r="P1826" s="73"/>
      <c r="Q1826" s="73"/>
    </row>
    <row r="1827" spans="15:17" x14ac:dyDescent="0.25">
      <c r="O1827" s="73"/>
      <c r="P1827" s="73"/>
      <c r="Q1827" s="73"/>
    </row>
    <row r="1828" spans="15:17" x14ac:dyDescent="0.25">
      <c r="O1828" s="73"/>
      <c r="P1828" s="73"/>
      <c r="Q1828" s="73"/>
    </row>
    <row r="1829" spans="15:17" x14ac:dyDescent="0.25">
      <c r="O1829" s="73"/>
      <c r="P1829" s="73"/>
      <c r="Q1829" s="73"/>
    </row>
    <row r="1830" spans="15:17" x14ac:dyDescent="0.25">
      <c r="O1830" s="73"/>
      <c r="P1830" s="73"/>
      <c r="Q1830" s="73"/>
    </row>
    <row r="1831" spans="15:17" x14ac:dyDescent="0.25">
      <c r="O1831" s="73"/>
      <c r="P1831" s="73"/>
      <c r="Q1831" s="73"/>
    </row>
    <row r="1832" spans="15:17" x14ac:dyDescent="0.25">
      <c r="O1832" s="73"/>
      <c r="P1832" s="73"/>
      <c r="Q1832" s="73"/>
    </row>
    <row r="1833" spans="15:17" x14ac:dyDescent="0.25">
      <c r="O1833" s="73"/>
      <c r="P1833" s="73"/>
      <c r="Q1833" s="73"/>
    </row>
    <row r="1834" spans="15:17" x14ac:dyDescent="0.25">
      <c r="O1834" s="73"/>
      <c r="P1834" s="73"/>
      <c r="Q1834" s="73"/>
    </row>
    <row r="1835" spans="15:17" x14ac:dyDescent="0.25">
      <c r="O1835" s="73"/>
      <c r="P1835" s="73"/>
      <c r="Q1835" s="73"/>
    </row>
    <row r="1836" spans="15:17" x14ac:dyDescent="0.25">
      <c r="O1836" s="73"/>
      <c r="P1836" s="73"/>
      <c r="Q1836" s="73"/>
    </row>
    <row r="1837" spans="15:17" x14ac:dyDescent="0.25">
      <c r="O1837" s="73"/>
      <c r="P1837" s="73"/>
      <c r="Q1837" s="73"/>
    </row>
    <row r="1838" spans="15:17" x14ac:dyDescent="0.25">
      <c r="O1838" s="73"/>
      <c r="P1838" s="73"/>
      <c r="Q1838" s="73"/>
    </row>
    <row r="1839" spans="15:17" x14ac:dyDescent="0.25">
      <c r="O1839" s="73"/>
      <c r="P1839" s="73"/>
      <c r="Q1839" s="73"/>
    </row>
    <row r="1840" spans="15:17" x14ac:dyDescent="0.25">
      <c r="O1840" s="73"/>
      <c r="P1840" s="73"/>
      <c r="Q1840" s="73"/>
    </row>
    <row r="1841" spans="15:17" x14ac:dyDescent="0.25">
      <c r="O1841" s="73"/>
      <c r="P1841" s="73"/>
      <c r="Q1841" s="73"/>
    </row>
    <row r="1842" spans="15:17" x14ac:dyDescent="0.25">
      <c r="O1842" s="73"/>
      <c r="P1842" s="73"/>
      <c r="Q1842" s="73"/>
    </row>
    <row r="1843" spans="15:17" x14ac:dyDescent="0.25">
      <c r="O1843" s="73"/>
      <c r="P1843" s="73"/>
      <c r="Q1843" s="73"/>
    </row>
    <row r="1844" spans="15:17" x14ac:dyDescent="0.25">
      <c r="O1844" s="73"/>
      <c r="P1844" s="73"/>
      <c r="Q1844" s="73"/>
    </row>
    <row r="1845" spans="15:17" x14ac:dyDescent="0.25">
      <c r="O1845" s="73"/>
      <c r="P1845" s="73"/>
      <c r="Q1845" s="73"/>
    </row>
    <row r="1846" spans="15:17" x14ac:dyDescent="0.25">
      <c r="O1846" s="73"/>
      <c r="P1846" s="73"/>
      <c r="Q1846" s="73"/>
    </row>
    <row r="1847" spans="15:17" x14ac:dyDescent="0.25">
      <c r="O1847" s="73"/>
      <c r="P1847" s="73"/>
      <c r="Q1847" s="73"/>
    </row>
    <row r="1848" spans="15:17" x14ac:dyDescent="0.25">
      <c r="O1848" s="73"/>
      <c r="P1848" s="73"/>
      <c r="Q1848" s="73"/>
    </row>
    <row r="1849" spans="15:17" x14ac:dyDescent="0.25">
      <c r="O1849" s="73"/>
      <c r="P1849" s="73"/>
      <c r="Q1849" s="73"/>
    </row>
    <row r="1850" spans="15:17" x14ac:dyDescent="0.25">
      <c r="O1850" s="73"/>
      <c r="P1850" s="73"/>
      <c r="Q1850" s="73"/>
    </row>
    <row r="1851" spans="15:17" x14ac:dyDescent="0.25">
      <c r="O1851" s="73"/>
      <c r="P1851" s="73"/>
      <c r="Q1851" s="73"/>
    </row>
    <row r="1852" spans="15:17" x14ac:dyDescent="0.25">
      <c r="O1852" s="73"/>
      <c r="P1852" s="73"/>
      <c r="Q1852" s="73"/>
    </row>
    <row r="1853" spans="15:17" x14ac:dyDescent="0.25">
      <c r="O1853" s="73"/>
      <c r="P1853" s="73"/>
      <c r="Q1853" s="73"/>
    </row>
    <row r="1854" spans="15:17" x14ac:dyDescent="0.25">
      <c r="O1854" s="73"/>
      <c r="P1854" s="73"/>
      <c r="Q1854" s="73"/>
    </row>
    <row r="1855" spans="15:17" x14ac:dyDescent="0.25">
      <c r="O1855" s="73"/>
      <c r="P1855" s="73"/>
      <c r="Q1855" s="73"/>
    </row>
    <row r="1856" spans="15:17" x14ac:dyDescent="0.25">
      <c r="O1856" s="73"/>
      <c r="P1856" s="73"/>
      <c r="Q1856" s="73"/>
    </row>
    <row r="1857" spans="15:17" x14ac:dyDescent="0.25">
      <c r="O1857" s="73"/>
      <c r="P1857" s="73"/>
      <c r="Q1857" s="73"/>
    </row>
    <row r="1858" spans="15:17" x14ac:dyDescent="0.25">
      <c r="O1858" s="73"/>
      <c r="P1858" s="73"/>
      <c r="Q1858" s="73"/>
    </row>
    <row r="1859" spans="15:17" x14ac:dyDescent="0.25">
      <c r="O1859" s="73"/>
      <c r="P1859" s="73"/>
      <c r="Q1859" s="73"/>
    </row>
    <row r="1860" spans="15:17" x14ac:dyDescent="0.25">
      <c r="O1860" s="73"/>
      <c r="P1860" s="73"/>
      <c r="Q1860" s="73"/>
    </row>
    <row r="1861" spans="15:17" x14ac:dyDescent="0.25">
      <c r="O1861" s="73"/>
      <c r="P1861" s="73"/>
      <c r="Q1861" s="73"/>
    </row>
    <row r="1862" spans="15:17" x14ac:dyDescent="0.25">
      <c r="O1862" s="73"/>
      <c r="P1862" s="73"/>
      <c r="Q1862" s="73"/>
    </row>
    <row r="1863" spans="15:17" x14ac:dyDescent="0.25">
      <c r="O1863" s="73"/>
      <c r="P1863" s="73"/>
      <c r="Q1863" s="73"/>
    </row>
    <row r="1864" spans="15:17" x14ac:dyDescent="0.25">
      <c r="O1864" s="73"/>
      <c r="P1864" s="73"/>
      <c r="Q1864" s="73"/>
    </row>
    <row r="1865" spans="15:17" x14ac:dyDescent="0.25">
      <c r="O1865" s="73"/>
      <c r="P1865" s="73"/>
      <c r="Q1865" s="73"/>
    </row>
    <row r="1866" spans="15:17" x14ac:dyDescent="0.25">
      <c r="O1866" s="73"/>
      <c r="P1866" s="73"/>
      <c r="Q1866" s="73"/>
    </row>
    <row r="1867" spans="15:17" x14ac:dyDescent="0.25">
      <c r="O1867" s="73"/>
      <c r="P1867" s="73"/>
      <c r="Q1867" s="73"/>
    </row>
    <row r="1868" spans="15:17" x14ac:dyDescent="0.25">
      <c r="O1868" s="73"/>
      <c r="P1868" s="73"/>
      <c r="Q1868" s="73"/>
    </row>
    <row r="1869" spans="15:17" x14ac:dyDescent="0.25">
      <c r="O1869" s="73"/>
      <c r="P1869" s="73"/>
      <c r="Q1869" s="73"/>
    </row>
    <row r="1870" spans="15:17" x14ac:dyDescent="0.25">
      <c r="O1870" s="73"/>
      <c r="P1870" s="73"/>
      <c r="Q1870" s="73"/>
    </row>
    <row r="1871" spans="15:17" x14ac:dyDescent="0.25">
      <c r="O1871" s="73"/>
      <c r="P1871" s="73"/>
      <c r="Q1871" s="73"/>
    </row>
    <row r="1872" spans="15:17" x14ac:dyDescent="0.25">
      <c r="O1872" s="73"/>
      <c r="P1872" s="73"/>
      <c r="Q1872" s="73"/>
    </row>
    <row r="1873" spans="15:17" x14ac:dyDescent="0.25">
      <c r="O1873" s="73"/>
      <c r="P1873" s="73"/>
      <c r="Q1873" s="73"/>
    </row>
    <row r="1874" spans="15:17" x14ac:dyDescent="0.25">
      <c r="O1874" s="73"/>
      <c r="P1874" s="73"/>
      <c r="Q1874" s="73"/>
    </row>
    <row r="1875" spans="15:17" x14ac:dyDescent="0.25">
      <c r="O1875" s="73"/>
      <c r="P1875" s="73"/>
      <c r="Q1875" s="73"/>
    </row>
    <row r="1876" spans="15:17" x14ac:dyDescent="0.25">
      <c r="O1876" s="73"/>
      <c r="P1876" s="73"/>
      <c r="Q1876" s="73"/>
    </row>
    <row r="1877" spans="15:17" x14ac:dyDescent="0.25">
      <c r="O1877" s="73"/>
      <c r="P1877" s="73"/>
      <c r="Q1877" s="73"/>
    </row>
    <row r="1878" spans="15:17" x14ac:dyDescent="0.25">
      <c r="O1878" s="73"/>
      <c r="P1878" s="73"/>
      <c r="Q1878" s="73"/>
    </row>
    <row r="1879" spans="15:17" x14ac:dyDescent="0.25">
      <c r="O1879" s="73"/>
      <c r="P1879" s="73"/>
      <c r="Q1879" s="73"/>
    </row>
    <row r="1880" spans="15:17" x14ac:dyDescent="0.25">
      <c r="O1880" s="73"/>
      <c r="P1880" s="73"/>
      <c r="Q1880" s="73"/>
    </row>
    <row r="1881" spans="15:17" x14ac:dyDescent="0.25">
      <c r="O1881" s="73"/>
      <c r="P1881" s="73"/>
      <c r="Q1881" s="73"/>
    </row>
    <row r="1882" spans="15:17" x14ac:dyDescent="0.25">
      <c r="O1882" s="73"/>
      <c r="P1882" s="73"/>
      <c r="Q1882" s="73"/>
    </row>
    <row r="1883" spans="15:17" x14ac:dyDescent="0.25">
      <c r="O1883" s="73"/>
      <c r="P1883" s="73"/>
      <c r="Q1883" s="73"/>
    </row>
    <row r="1884" spans="15:17" x14ac:dyDescent="0.25">
      <c r="O1884" s="73"/>
      <c r="P1884" s="73"/>
      <c r="Q1884" s="73"/>
    </row>
    <row r="1885" spans="15:17" x14ac:dyDescent="0.25">
      <c r="O1885" s="73"/>
      <c r="P1885" s="73"/>
      <c r="Q1885" s="73"/>
    </row>
    <row r="1886" spans="15:17" x14ac:dyDescent="0.25">
      <c r="O1886" s="73"/>
      <c r="P1886" s="73"/>
      <c r="Q1886" s="73"/>
    </row>
    <row r="1887" spans="15:17" x14ac:dyDescent="0.25">
      <c r="O1887" s="73"/>
      <c r="P1887" s="73"/>
      <c r="Q1887" s="73"/>
    </row>
    <row r="1888" spans="15:17" x14ac:dyDescent="0.25">
      <c r="O1888" s="73"/>
      <c r="P1888" s="73"/>
      <c r="Q1888" s="73"/>
    </row>
    <row r="1889" spans="15:17" x14ac:dyDescent="0.25">
      <c r="O1889" s="73"/>
      <c r="P1889" s="73"/>
      <c r="Q1889" s="73"/>
    </row>
    <row r="1890" spans="15:17" x14ac:dyDescent="0.25">
      <c r="O1890" s="73"/>
      <c r="P1890" s="73"/>
      <c r="Q1890" s="73"/>
    </row>
    <row r="1891" spans="15:17" x14ac:dyDescent="0.25">
      <c r="O1891" s="73"/>
      <c r="P1891" s="73"/>
      <c r="Q1891" s="73"/>
    </row>
    <row r="1892" spans="15:17" x14ac:dyDescent="0.25">
      <c r="O1892" s="73"/>
      <c r="P1892" s="73"/>
      <c r="Q1892" s="73"/>
    </row>
    <row r="1893" spans="15:17" x14ac:dyDescent="0.25">
      <c r="O1893" s="73"/>
      <c r="P1893" s="73"/>
      <c r="Q1893" s="73"/>
    </row>
    <row r="1894" spans="15:17" x14ac:dyDescent="0.25">
      <c r="O1894" s="73"/>
      <c r="P1894" s="73"/>
      <c r="Q1894" s="73"/>
    </row>
    <row r="1895" spans="15:17" x14ac:dyDescent="0.25">
      <c r="O1895" s="73"/>
      <c r="P1895" s="73"/>
      <c r="Q1895" s="73"/>
    </row>
    <row r="1896" spans="15:17" x14ac:dyDescent="0.25">
      <c r="O1896" s="73"/>
      <c r="P1896" s="73"/>
      <c r="Q1896" s="73"/>
    </row>
    <row r="1897" spans="15:17" x14ac:dyDescent="0.25">
      <c r="O1897" s="73"/>
      <c r="P1897" s="73"/>
      <c r="Q1897" s="73"/>
    </row>
    <row r="1898" spans="15:17" x14ac:dyDescent="0.25">
      <c r="O1898" s="73"/>
      <c r="P1898" s="73"/>
      <c r="Q1898" s="73"/>
    </row>
    <row r="1899" spans="15:17" x14ac:dyDescent="0.25">
      <c r="O1899" s="73"/>
      <c r="P1899" s="73"/>
      <c r="Q1899" s="73"/>
    </row>
    <row r="1900" spans="15:17" x14ac:dyDescent="0.25">
      <c r="O1900" s="73"/>
      <c r="P1900" s="73"/>
      <c r="Q1900" s="73"/>
    </row>
    <row r="1901" spans="15:17" x14ac:dyDescent="0.25">
      <c r="O1901" s="73"/>
      <c r="P1901" s="73"/>
      <c r="Q1901" s="73"/>
    </row>
    <row r="1902" spans="15:17" x14ac:dyDescent="0.25">
      <c r="O1902" s="73"/>
      <c r="P1902" s="73"/>
      <c r="Q1902" s="73"/>
    </row>
    <row r="1903" spans="15:17" x14ac:dyDescent="0.25">
      <c r="O1903" s="73"/>
      <c r="P1903" s="73"/>
      <c r="Q1903" s="73"/>
    </row>
    <row r="1904" spans="15:17" x14ac:dyDescent="0.25">
      <c r="O1904" s="73"/>
      <c r="P1904" s="73"/>
      <c r="Q1904" s="73"/>
    </row>
    <row r="1905" spans="15:17" x14ac:dyDescent="0.25">
      <c r="O1905" s="73"/>
      <c r="P1905" s="73"/>
      <c r="Q1905" s="73"/>
    </row>
    <row r="1906" spans="15:17" x14ac:dyDescent="0.25">
      <c r="O1906" s="73"/>
      <c r="P1906" s="73"/>
      <c r="Q1906" s="73"/>
    </row>
    <row r="1907" spans="15:17" x14ac:dyDescent="0.25">
      <c r="O1907" s="73"/>
      <c r="P1907" s="73"/>
      <c r="Q1907" s="73"/>
    </row>
    <row r="1908" spans="15:17" x14ac:dyDescent="0.25">
      <c r="O1908" s="73"/>
      <c r="P1908" s="73"/>
      <c r="Q1908" s="73"/>
    </row>
    <row r="1909" spans="15:17" x14ac:dyDescent="0.25">
      <c r="O1909" s="73"/>
      <c r="P1909" s="73"/>
      <c r="Q1909" s="73"/>
    </row>
    <row r="1910" spans="15:17" x14ac:dyDescent="0.25">
      <c r="O1910" s="73"/>
      <c r="P1910" s="73"/>
      <c r="Q1910" s="73"/>
    </row>
    <row r="1911" spans="15:17" x14ac:dyDescent="0.25">
      <c r="O1911" s="73"/>
      <c r="P1911" s="73"/>
      <c r="Q1911" s="73"/>
    </row>
    <row r="1912" spans="15:17" x14ac:dyDescent="0.25">
      <c r="O1912" s="73"/>
      <c r="P1912" s="73"/>
      <c r="Q1912" s="73"/>
    </row>
    <row r="1913" spans="15:17" x14ac:dyDescent="0.25">
      <c r="O1913" s="73"/>
      <c r="P1913" s="73"/>
      <c r="Q1913" s="73"/>
    </row>
    <row r="1914" spans="15:17" x14ac:dyDescent="0.25">
      <c r="O1914" s="73"/>
      <c r="P1914" s="73"/>
      <c r="Q1914" s="73"/>
    </row>
    <row r="1915" spans="15:17" x14ac:dyDescent="0.25">
      <c r="O1915" s="73"/>
      <c r="P1915" s="73"/>
      <c r="Q1915" s="73"/>
    </row>
    <row r="1916" spans="15:17" x14ac:dyDescent="0.25">
      <c r="O1916" s="73"/>
      <c r="P1916" s="73"/>
      <c r="Q1916" s="73"/>
    </row>
    <row r="1917" spans="15:17" x14ac:dyDescent="0.25">
      <c r="O1917" s="73"/>
      <c r="P1917" s="73"/>
      <c r="Q1917" s="73"/>
    </row>
    <row r="1918" spans="15:17" x14ac:dyDescent="0.25">
      <c r="O1918" s="73"/>
      <c r="P1918" s="73"/>
      <c r="Q1918" s="73"/>
    </row>
    <row r="1919" spans="15:17" x14ac:dyDescent="0.25">
      <c r="O1919" s="73"/>
      <c r="P1919" s="73"/>
      <c r="Q1919" s="73"/>
    </row>
    <row r="1920" spans="15:17" x14ac:dyDescent="0.25">
      <c r="O1920" s="73"/>
      <c r="P1920" s="73"/>
      <c r="Q1920" s="73"/>
    </row>
    <row r="1921" spans="15:17" x14ac:dyDescent="0.25">
      <c r="O1921" s="73"/>
      <c r="P1921" s="73"/>
      <c r="Q1921" s="73"/>
    </row>
    <row r="1922" spans="15:17" x14ac:dyDescent="0.25">
      <c r="O1922" s="73"/>
      <c r="P1922" s="73"/>
      <c r="Q1922" s="73"/>
    </row>
    <row r="1923" spans="15:17" x14ac:dyDescent="0.25">
      <c r="O1923" s="73"/>
      <c r="P1923" s="73"/>
      <c r="Q1923" s="73"/>
    </row>
    <row r="1924" spans="15:17" x14ac:dyDescent="0.25">
      <c r="O1924" s="73"/>
      <c r="P1924" s="73"/>
      <c r="Q1924" s="73"/>
    </row>
    <row r="1925" spans="15:17" x14ac:dyDescent="0.25">
      <c r="O1925" s="73"/>
      <c r="P1925" s="73"/>
      <c r="Q1925" s="73"/>
    </row>
    <row r="1926" spans="15:17" x14ac:dyDescent="0.25">
      <c r="O1926" s="73"/>
      <c r="P1926" s="73"/>
      <c r="Q1926" s="73"/>
    </row>
    <row r="1927" spans="15:17" x14ac:dyDescent="0.25">
      <c r="O1927" s="73"/>
      <c r="P1927" s="73"/>
      <c r="Q1927" s="73"/>
    </row>
    <row r="1928" spans="15:17" x14ac:dyDescent="0.25">
      <c r="O1928" s="73"/>
      <c r="P1928" s="73"/>
      <c r="Q1928" s="73"/>
    </row>
    <row r="1929" spans="15:17" x14ac:dyDescent="0.25">
      <c r="O1929" s="73"/>
      <c r="P1929" s="73"/>
      <c r="Q1929" s="73"/>
    </row>
    <row r="1930" spans="15:17" x14ac:dyDescent="0.25">
      <c r="O1930" s="73"/>
      <c r="P1930" s="73"/>
      <c r="Q1930" s="73"/>
    </row>
    <row r="1931" spans="15:17" x14ac:dyDescent="0.25">
      <c r="O1931" s="73"/>
      <c r="P1931" s="73"/>
      <c r="Q1931" s="73"/>
    </row>
    <row r="1932" spans="15:17" x14ac:dyDescent="0.25">
      <c r="O1932" s="73"/>
      <c r="P1932" s="73"/>
      <c r="Q1932" s="73"/>
    </row>
    <row r="1933" spans="15:17" x14ac:dyDescent="0.25">
      <c r="O1933" s="73"/>
      <c r="P1933" s="73"/>
      <c r="Q1933" s="73"/>
    </row>
    <row r="1934" spans="15:17" x14ac:dyDescent="0.25">
      <c r="O1934" s="73"/>
      <c r="P1934" s="73"/>
      <c r="Q1934" s="73"/>
    </row>
    <row r="1935" spans="15:17" x14ac:dyDescent="0.25">
      <c r="O1935" s="73"/>
      <c r="P1935" s="73"/>
      <c r="Q1935" s="73"/>
    </row>
    <row r="1936" spans="15:17" x14ac:dyDescent="0.25">
      <c r="O1936" s="73"/>
      <c r="P1936" s="73"/>
      <c r="Q1936" s="73"/>
    </row>
    <row r="1937" spans="15:17" x14ac:dyDescent="0.25">
      <c r="O1937" s="73"/>
      <c r="P1937" s="73"/>
      <c r="Q1937" s="73"/>
    </row>
    <row r="1938" spans="15:17" x14ac:dyDescent="0.25">
      <c r="O1938" s="73"/>
      <c r="P1938" s="73"/>
      <c r="Q1938" s="73"/>
    </row>
    <row r="1939" spans="15:17" x14ac:dyDescent="0.25">
      <c r="O1939" s="73"/>
      <c r="P1939" s="73"/>
      <c r="Q1939" s="73"/>
    </row>
    <row r="1940" spans="15:17" x14ac:dyDescent="0.25">
      <c r="O1940" s="73"/>
      <c r="P1940" s="73"/>
      <c r="Q1940" s="73"/>
    </row>
    <row r="1941" spans="15:17" x14ac:dyDescent="0.25">
      <c r="O1941" s="73"/>
      <c r="P1941" s="73"/>
      <c r="Q1941" s="73"/>
    </row>
    <row r="1942" spans="15:17" x14ac:dyDescent="0.25">
      <c r="O1942" s="73"/>
      <c r="P1942" s="73"/>
      <c r="Q1942" s="73"/>
    </row>
    <row r="1943" spans="15:17" x14ac:dyDescent="0.25">
      <c r="O1943" s="73"/>
      <c r="P1943" s="73"/>
      <c r="Q1943" s="73"/>
    </row>
    <row r="1944" spans="15:17" x14ac:dyDescent="0.25">
      <c r="O1944" s="73"/>
      <c r="P1944" s="73"/>
      <c r="Q1944" s="73"/>
    </row>
    <row r="1945" spans="15:17" x14ac:dyDescent="0.25">
      <c r="O1945" s="73"/>
      <c r="P1945" s="73"/>
      <c r="Q1945" s="73"/>
    </row>
    <row r="1946" spans="15:17" x14ac:dyDescent="0.25">
      <c r="O1946" s="73"/>
      <c r="P1946" s="73"/>
      <c r="Q1946" s="73"/>
    </row>
    <row r="1947" spans="15:17" x14ac:dyDescent="0.25">
      <c r="O1947" s="73"/>
      <c r="P1947" s="73"/>
      <c r="Q1947" s="73"/>
    </row>
    <row r="1948" spans="15:17" x14ac:dyDescent="0.25">
      <c r="O1948" s="73"/>
      <c r="P1948" s="73"/>
      <c r="Q1948" s="73"/>
    </row>
    <row r="1949" spans="15:17" x14ac:dyDescent="0.25">
      <c r="O1949" s="73"/>
      <c r="P1949" s="73"/>
      <c r="Q1949" s="73"/>
    </row>
    <row r="1950" spans="15:17" x14ac:dyDescent="0.25">
      <c r="O1950" s="73"/>
      <c r="P1950" s="73"/>
      <c r="Q1950" s="73"/>
    </row>
    <row r="1951" spans="15:17" x14ac:dyDescent="0.25">
      <c r="O1951" s="73"/>
      <c r="P1951" s="73"/>
      <c r="Q1951" s="73"/>
    </row>
    <row r="1952" spans="15:17" x14ac:dyDescent="0.25">
      <c r="O1952" s="73"/>
      <c r="P1952" s="73"/>
      <c r="Q1952" s="73"/>
    </row>
    <row r="1953" spans="15:17" x14ac:dyDescent="0.25">
      <c r="O1953" s="73"/>
      <c r="P1953" s="73"/>
      <c r="Q1953" s="73"/>
    </row>
    <row r="1954" spans="15:17" x14ac:dyDescent="0.25">
      <c r="O1954" s="73"/>
      <c r="P1954" s="73"/>
      <c r="Q1954" s="73"/>
    </row>
    <row r="1955" spans="15:17" x14ac:dyDescent="0.25">
      <c r="O1955" s="73"/>
      <c r="P1955" s="73"/>
      <c r="Q1955" s="73"/>
    </row>
    <row r="1956" spans="15:17" x14ac:dyDescent="0.25">
      <c r="O1956" s="73"/>
      <c r="P1956" s="73"/>
      <c r="Q1956" s="73"/>
    </row>
    <row r="1957" spans="15:17" x14ac:dyDescent="0.25">
      <c r="O1957" s="73"/>
      <c r="P1957" s="73"/>
      <c r="Q1957" s="73"/>
    </row>
    <row r="1958" spans="15:17" x14ac:dyDescent="0.25">
      <c r="O1958" s="73"/>
      <c r="P1958" s="73"/>
      <c r="Q1958" s="73"/>
    </row>
    <row r="1959" spans="15:17" x14ac:dyDescent="0.25">
      <c r="O1959" s="73"/>
      <c r="P1959" s="73"/>
      <c r="Q1959" s="73"/>
    </row>
    <row r="1960" spans="15:17" x14ac:dyDescent="0.25">
      <c r="O1960" s="73"/>
      <c r="P1960" s="73"/>
      <c r="Q1960" s="73"/>
    </row>
    <row r="1961" spans="15:17" x14ac:dyDescent="0.25">
      <c r="O1961" s="73"/>
      <c r="P1961" s="73"/>
      <c r="Q1961" s="73"/>
    </row>
    <row r="1962" spans="15:17" x14ac:dyDescent="0.25">
      <c r="O1962" s="73"/>
      <c r="P1962" s="73"/>
      <c r="Q1962" s="73"/>
    </row>
    <row r="1963" spans="15:17" x14ac:dyDescent="0.25">
      <c r="O1963" s="73"/>
      <c r="P1963" s="73"/>
      <c r="Q1963" s="73"/>
    </row>
    <row r="1964" spans="15:17" x14ac:dyDescent="0.25">
      <c r="O1964" s="73"/>
      <c r="P1964" s="73"/>
      <c r="Q1964" s="73"/>
    </row>
    <row r="1965" spans="15:17" x14ac:dyDescent="0.25">
      <c r="O1965" s="73"/>
      <c r="P1965" s="73"/>
      <c r="Q1965" s="73"/>
    </row>
    <row r="1966" spans="15:17" x14ac:dyDescent="0.25">
      <c r="O1966" s="73"/>
      <c r="P1966" s="73"/>
      <c r="Q1966" s="73"/>
    </row>
    <row r="1967" spans="15:17" x14ac:dyDescent="0.25">
      <c r="O1967" s="73"/>
      <c r="P1967" s="73"/>
      <c r="Q1967" s="73"/>
    </row>
    <row r="1968" spans="15:17" x14ac:dyDescent="0.25">
      <c r="O1968" s="73"/>
      <c r="P1968" s="73"/>
      <c r="Q1968" s="73"/>
    </row>
    <row r="1969" spans="15:17" x14ac:dyDescent="0.25">
      <c r="O1969" s="73"/>
      <c r="P1969" s="73"/>
      <c r="Q1969" s="73"/>
    </row>
    <row r="1970" spans="15:17" x14ac:dyDescent="0.25">
      <c r="O1970" s="73"/>
      <c r="P1970" s="73"/>
      <c r="Q1970" s="73"/>
    </row>
    <row r="1971" spans="15:17" x14ac:dyDescent="0.25">
      <c r="O1971" s="73"/>
      <c r="P1971" s="73"/>
      <c r="Q1971" s="73"/>
    </row>
    <row r="1972" spans="15:17" x14ac:dyDescent="0.25">
      <c r="O1972" s="73"/>
      <c r="P1972" s="73"/>
      <c r="Q1972" s="73"/>
    </row>
    <row r="1973" spans="15:17" x14ac:dyDescent="0.25">
      <c r="O1973" s="73"/>
      <c r="P1973" s="73"/>
      <c r="Q1973" s="73"/>
    </row>
    <row r="1974" spans="15:17" x14ac:dyDescent="0.25">
      <c r="O1974" s="73"/>
      <c r="P1974" s="73"/>
      <c r="Q1974" s="73"/>
    </row>
    <row r="1975" spans="15:17" x14ac:dyDescent="0.25">
      <c r="O1975" s="73"/>
      <c r="P1975" s="73"/>
      <c r="Q1975" s="73"/>
    </row>
    <row r="1976" spans="15:17" x14ac:dyDescent="0.25">
      <c r="O1976" s="73"/>
      <c r="P1976" s="73"/>
      <c r="Q1976" s="73"/>
    </row>
    <row r="1977" spans="15:17" x14ac:dyDescent="0.25">
      <c r="O1977" s="73"/>
      <c r="P1977" s="73"/>
      <c r="Q1977" s="73"/>
    </row>
    <row r="1978" spans="15:17" x14ac:dyDescent="0.25">
      <c r="O1978" s="73"/>
      <c r="P1978" s="73"/>
      <c r="Q1978" s="73"/>
    </row>
    <row r="1979" spans="15:17" x14ac:dyDescent="0.25">
      <c r="O1979" s="73"/>
      <c r="P1979" s="73"/>
      <c r="Q1979" s="73"/>
    </row>
    <row r="1980" spans="15:17" x14ac:dyDescent="0.25">
      <c r="O1980" s="73"/>
      <c r="P1980" s="73"/>
      <c r="Q1980" s="73"/>
    </row>
    <row r="1981" spans="15:17" x14ac:dyDescent="0.25">
      <c r="O1981" s="73"/>
      <c r="P1981" s="73"/>
      <c r="Q1981" s="73"/>
    </row>
    <row r="1982" spans="15:17" x14ac:dyDescent="0.25">
      <c r="O1982" s="73"/>
      <c r="P1982" s="73"/>
      <c r="Q1982" s="73"/>
    </row>
    <row r="1983" spans="15:17" x14ac:dyDescent="0.25">
      <c r="O1983" s="73"/>
      <c r="P1983" s="73"/>
      <c r="Q1983" s="73"/>
    </row>
    <row r="1984" spans="15:17" x14ac:dyDescent="0.25">
      <c r="O1984" s="73"/>
      <c r="P1984" s="73"/>
      <c r="Q1984" s="73"/>
    </row>
    <row r="1985" spans="15:17" x14ac:dyDescent="0.25">
      <c r="O1985" s="73"/>
      <c r="P1985" s="73"/>
      <c r="Q1985" s="73"/>
    </row>
    <row r="1986" spans="15:17" x14ac:dyDescent="0.25">
      <c r="O1986" s="73"/>
      <c r="P1986" s="73"/>
      <c r="Q1986" s="73"/>
    </row>
    <row r="1987" spans="15:17" x14ac:dyDescent="0.25">
      <c r="O1987" s="73"/>
      <c r="P1987" s="73"/>
      <c r="Q1987" s="73"/>
    </row>
    <row r="1988" spans="15:17" x14ac:dyDescent="0.25">
      <c r="O1988" s="73"/>
      <c r="P1988" s="73"/>
      <c r="Q1988" s="73"/>
    </row>
    <row r="1989" spans="15:17" x14ac:dyDescent="0.25">
      <c r="O1989" s="73"/>
      <c r="P1989" s="73"/>
      <c r="Q1989" s="73"/>
    </row>
    <row r="1990" spans="15:17" x14ac:dyDescent="0.25">
      <c r="O1990" s="73"/>
      <c r="P1990" s="73"/>
      <c r="Q1990" s="73"/>
    </row>
    <row r="1991" spans="15:17" x14ac:dyDescent="0.25">
      <c r="O1991" s="73"/>
      <c r="P1991" s="73"/>
      <c r="Q1991" s="73"/>
    </row>
    <row r="1992" spans="15:17" x14ac:dyDescent="0.25">
      <c r="O1992" s="73"/>
      <c r="P1992" s="73"/>
      <c r="Q1992" s="73"/>
    </row>
    <row r="1993" spans="15:17" x14ac:dyDescent="0.25">
      <c r="O1993" s="73"/>
      <c r="P1993" s="73"/>
      <c r="Q1993" s="73"/>
    </row>
    <row r="1994" spans="15:17" x14ac:dyDescent="0.25">
      <c r="O1994" s="73"/>
      <c r="P1994" s="73"/>
      <c r="Q1994" s="73"/>
    </row>
    <row r="1995" spans="15:17" x14ac:dyDescent="0.25">
      <c r="O1995" s="73"/>
      <c r="P1995" s="73"/>
      <c r="Q1995" s="73"/>
    </row>
    <row r="1996" spans="15:17" x14ac:dyDescent="0.25">
      <c r="O1996" s="73"/>
      <c r="P1996" s="73"/>
      <c r="Q1996" s="73"/>
    </row>
    <row r="1997" spans="15:17" x14ac:dyDescent="0.25">
      <c r="O1997" s="73"/>
      <c r="P1997" s="73"/>
      <c r="Q1997" s="73"/>
    </row>
    <row r="1998" spans="15:17" x14ac:dyDescent="0.25">
      <c r="O1998" s="73"/>
      <c r="P1998" s="73"/>
      <c r="Q1998" s="73"/>
    </row>
    <row r="1999" spans="15:17" x14ac:dyDescent="0.25">
      <c r="O1999" s="73"/>
      <c r="P1999" s="73"/>
      <c r="Q1999" s="73"/>
    </row>
    <row r="2000" spans="15:17" x14ac:dyDescent="0.25">
      <c r="O2000" s="73"/>
      <c r="P2000" s="73"/>
      <c r="Q2000" s="73"/>
    </row>
    <row r="2001" spans="15:17" x14ac:dyDescent="0.25">
      <c r="O2001" s="73"/>
      <c r="P2001" s="73"/>
      <c r="Q2001" s="73"/>
    </row>
    <row r="2002" spans="15:17" x14ac:dyDescent="0.25">
      <c r="O2002" s="73"/>
      <c r="P2002" s="73"/>
      <c r="Q2002" s="73"/>
    </row>
    <row r="2003" spans="15:17" x14ac:dyDescent="0.25">
      <c r="O2003" s="73"/>
      <c r="P2003" s="73"/>
      <c r="Q2003" s="73"/>
    </row>
    <row r="2004" spans="15:17" x14ac:dyDescent="0.25">
      <c r="O2004" s="73"/>
      <c r="P2004" s="73"/>
      <c r="Q2004" s="73"/>
    </row>
    <row r="2005" spans="15:17" x14ac:dyDescent="0.25">
      <c r="O2005" s="73"/>
      <c r="P2005" s="73"/>
      <c r="Q2005" s="73"/>
    </row>
    <row r="2006" spans="15:17" x14ac:dyDescent="0.25">
      <c r="O2006" s="73"/>
      <c r="P2006" s="73"/>
      <c r="Q2006" s="73"/>
    </row>
    <row r="2007" spans="15:17" x14ac:dyDescent="0.25">
      <c r="O2007" s="73"/>
      <c r="P2007" s="73"/>
      <c r="Q2007" s="73"/>
    </row>
    <row r="2008" spans="15:17" x14ac:dyDescent="0.25">
      <c r="O2008" s="73"/>
      <c r="P2008" s="73"/>
      <c r="Q2008" s="73"/>
    </row>
    <row r="2009" spans="15:17" x14ac:dyDescent="0.25">
      <c r="O2009" s="73"/>
      <c r="P2009" s="73"/>
      <c r="Q2009" s="73"/>
    </row>
    <row r="2010" spans="15:17" x14ac:dyDescent="0.25">
      <c r="O2010" s="73"/>
      <c r="P2010" s="73"/>
      <c r="Q2010" s="73"/>
    </row>
    <row r="2011" spans="15:17" x14ac:dyDescent="0.25">
      <c r="O2011" s="73"/>
      <c r="P2011" s="73"/>
      <c r="Q2011" s="73"/>
    </row>
    <row r="2012" spans="15:17" x14ac:dyDescent="0.25">
      <c r="O2012" s="73"/>
      <c r="P2012" s="73"/>
      <c r="Q2012" s="73"/>
    </row>
    <row r="2013" spans="15:17" x14ac:dyDescent="0.25">
      <c r="O2013" s="73"/>
      <c r="P2013" s="73"/>
      <c r="Q2013" s="73"/>
    </row>
    <row r="2014" spans="15:17" x14ac:dyDescent="0.25">
      <c r="O2014" s="73"/>
      <c r="P2014" s="73"/>
      <c r="Q2014" s="73"/>
    </row>
    <row r="2015" spans="15:17" x14ac:dyDescent="0.25">
      <c r="O2015" s="73"/>
      <c r="P2015" s="73"/>
      <c r="Q2015" s="73"/>
    </row>
    <row r="2016" spans="15:17" x14ac:dyDescent="0.25">
      <c r="O2016" s="73"/>
      <c r="P2016" s="73"/>
      <c r="Q2016" s="73"/>
    </row>
    <row r="2017" spans="15:17" x14ac:dyDescent="0.25">
      <c r="O2017" s="73"/>
      <c r="P2017" s="73"/>
      <c r="Q2017" s="73"/>
    </row>
    <row r="2018" spans="15:17" x14ac:dyDescent="0.25">
      <c r="O2018" s="73"/>
      <c r="P2018" s="73"/>
      <c r="Q2018" s="73"/>
    </row>
    <row r="2019" spans="15:17" x14ac:dyDescent="0.25">
      <c r="O2019" s="73"/>
      <c r="P2019" s="73"/>
      <c r="Q2019" s="73"/>
    </row>
    <row r="2020" spans="15:17" x14ac:dyDescent="0.25">
      <c r="O2020" s="73"/>
      <c r="P2020" s="73"/>
      <c r="Q2020" s="73"/>
    </row>
    <row r="2021" spans="15:17" x14ac:dyDescent="0.25">
      <c r="O2021" s="73"/>
      <c r="P2021" s="73"/>
      <c r="Q2021" s="73"/>
    </row>
    <row r="2022" spans="15:17" x14ac:dyDescent="0.25">
      <c r="O2022" s="73"/>
      <c r="P2022" s="73"/>
      <c r="Q2022" s="73"/>
    </row>
    <row r="2023" spans="15:17" x14ac:dyDescent="0.25">
      <c r="O2023" s="73"/>
      <c r="P2023" s="73"/>
      <c r="Q2023" s="73"/>
    </row>
    <row r="2024" spans="15:17" x14ac:dyDescent="0.25">
      <c r="O2024" s="73"/>
      <c r="P2024" s="73"/>
      <c r="Q2024" s="73"/>
    </row>
    <row r="2025" spans="15:17" x14ac:dyDescent="0.25">
      <c r="O2025" s="73"/>
      <c r="P2025" s="73"/>
      <c r="Q2025" s="73"/>
    </row>
    <row r="2026" spans="15:17" x14ac:dyDescent="0.25">
      <c r="O2026" s="73"/>
      <c r="P2026" s="73"/>
      <c r="Q2026" s="73"/>
    </row>
    <row r="2027" spans="15:17" x14ac:dyDescent="0.25">
      <c r="O2027" s="73"/>
      <c r="P2027" s="73"/>
      <c r="Q2027" s="73"/>
    </row>
    <row r="2028" spans="15:17" x14ac:dyDescent="0.25">
      <c r="O2028" s="73"/>
      <c r="P2028" s="73"/>
      <c r="Q2028" s="73"/>
    </row>
    <row r="2029" spans="15:17" x14ac:dyDescent="0.25">
      <c r="O2029" s="73"/>
      <c r="P2029" s="73"/>
      <c r="Q2029" s="73"/>
    </row>
    <row r="2030" spans="15:17" x14ac:dyDescent="0.25">
      <c r="O2030" s="73"/>
      <c r="P2030" s="73"/>
      <c r="Q2030" s="73"/>
    </row>
    <row r="2031" spans="15:17" x14ac:dyDescent="0.25">
      <c r="O2031" s="73"/>
      <c r="P2031" s="73"/>
      <c r="Q2031" s="73"/>
    </row>
    <row r="2032" spans="15:17" x14ac:dyDescent="0.25">
      <c r="O2032" s="73"/>
      <c r="P2032" s="73"/>
      <c r="Q2032" s="73"/>
    </row>
    <row r="2033" spans="15:17" x14ac:dyDescent="0.25">
      <c r="O2033" s="73"/>
      <c r="P2033" s="73"/>
      <c r="Q2033" s="73"/>
    </row>
    <row r="2034" spans="15:17" x14ac:dyDescent="0.25">
      <c r="O2034" s="73"/>
      <c r="P2034" s="73"/>
      <c r="Q2034" s="73"/>
    </row>
    <row r="2035" spans="15:17" x14ac:dyDescent="0.25">
      <c r="O2035" s="73"/>
      <c r="P2035" s="73"/>
      <c r="Q2035" s="73"/>
    </row>
    <row r="2036" spans="15:17" x14ac:dyDescent="0.25">
      <c r="O2036" s="73"/>
      <c r="P2036" s="73"/>
      <c r="Q2036" s="73"/>
    </row>
    <row r="2037" spans="15:17" x14ac:dyDescent="0.25">
      <c r="O2037" s="73"/>
      <c r="P2037" s="73"/>
      <c r="Q2037" s="73"/>
    </row>
    <row r="2038" spans="15:17" x14ac:dyDescent="0.25">
      <c r="O2038" s="73"/>
      <c r="P2038" s="73"/>
      <c r="Q2038" s="73"/>
    </row>
    <row r="2039" spans="15:17" x14ac:dyDescent="0.25">
      <c r="O2039" s="73"/>
      <c r="P2039" s="73"/>
      <c r="Q2039" s="73"/>
    </row>
    <row r="2040" spans="15:17" x14ac:dyDescent="0.25">
      <c r="O2040" s="73"/>
      <c r="P2040" s="73"/>
      <c r="Q2040" s="73"/>
    </row>
    <row r="2041" spans="15:17" x14ac:dyDescent="0.25">
      <c r="O2041" s="73"/>
      <c r="P2041" s="73"/>
      <c r="Q2041" s="73"/>
    </row>
    <row r="2042" spans="15:17" x14ac:dyDescent="0.25">
      <c r="O2042" s="73"/>
      <c r="P2042" s="73"/>
      <c r="Q2042" s="73"/>
    </row>
    <row r="2043" spans="15:17" x14ac:dyDescent="0.25">
      <c r="O2043" s="73"/>
      <c r="P2043" s="73"/>
      <c r="Q2043" s="73"/>
    </row>
    <row r="2044" spans="15:17" x14ac:dyDescent="0.25">
      <c r="O2044" s="73"/>
      <c r="P2044" s="73"/>
      <c r="Q2044" s="73"/>
    </row>
    <row r="2045" spans="15:17" x14ac:dyDescent="0.25">
      <c r="O2045" s="73"/>
      <c r="P2045" s="73"/>
      <c r="Q2045" s="73"/>
    </row>
    <row r="2046" spans="15:17" x14ac:dyDescent="0.25">
      <c r="O2046" s="73"/>
      <c r="P2046" s="73"/>
      <c r="Q2046" s="73"/>
    </row>
    <row r="2047" spans="15:17" x14ac:dyDescent="0.25">
      <c r="O2047" s="73"/>
      <c r="P2047" s="73"/>
      <c r="Q2047" s="73"/>
    </row>
    <row r="2048" spans="15:17" x14ac:dyDescent="0.25">
      <c r="O2048" s="73"/>
      <c r="P2048" s="73"/>
      <c r="Q2048" s="73"/>
    </row>
    <row r="2049" spans="15:17" x14ac:dyDescent="0.25">
      <c r="O2049" s="73"/>
      <c r="P2049" s="73"/>
      <c r="Q2049" s="73"/>
    </row>
    <row r="2050" spans="15:17" x14ac:dyDescent="0.25">
      <c r="O2050" s="73"/>
      <c r="P2050" s="73"/>
      <c r="Q2050" s="73"/>
    </row>
    <row r="2051" spans="15:17" x14ac:dyDescent="0.25">
      <c r="O2051" s="73"/>
      <c r="P2051" s="73"/>
      <c r="Q2051" s="73"/>
    </row>
    <row r="2052" spans="15:17" x14ac:dyDescent="0.25">
      <c r="O2052" s="73"/>
      <c r="P2052" s="73"/>
      <c r="Q2052" s="73"/>
    </row>
    <row r="2053" spans="15:17" x14ac:dyDescent="0.25">
      <c r="O2053" s="73"/>
      <c r="P2053" s="73"/>
      <c r="Q2053" s="73"/>
    </row>
    <row r="2054" spans="15:17" x14ac:dyDescent="0.25">
      <c r="O2054" s="73"/>
      <c r="P2054" s="73"/>
      <c r="Q2054" s="73"/>
    </row>
    <row r="2055" spans="15:17" x14ac:dyDescent="0.25">
      <c r="O2055" s="73"/>
      <c r="P2055" s="73"/>
      <c r="Q2055" s="73"/>
    </row>
    <row r="2056" spans="15:17" x14ac:dyDescent="0.25">
      <c r="O2056" s="73"/>
      <c r="P2056" s="73"/>
      <c r="Q2056" s="73"/>
    </row>
    <row r="2057" spans="15:17" x14ac:dyDescent="0.25">
      <c r="O2057" s="73"/>
      <c r="P2057" s="73"/>
      <c r="Q2057" s="73"/>
    </row>
    <row r="2058" spans="15:17" x14ac:dyDescent="0.25">
      <c r="O2058" s="73"/>
      <c r="P2058" s="73"/>
      <c r="Q2058" s="73"/>
    </row>
    <row r="2059" spans="15:17" x14ac:dyDescent="0.25">
      <c r="O2059" s="73"/>
      <c r="P2059" s="73"/>
      <c r="Q2059" s="73"/>
    </row>
    <row r="2060" spans="15:17" x14ac:dyDescent="0.25">
      <c r="O2060" s="73"/>
      <c r="P2060" s="73"/>
      <c r="Q2060" s="73"/>
    </row>
    <row r="2061" spans="15:17" x14ac:dyDescent="0.25">
      <c r="O2061" s="73"/>
      <c r="P2061" s="73"/>
      <c r="Q2061" s="73"/>
    </row>
    <row r="2062" spans="15:17" x14ac:dyDescent="0.25">
      <c r="O2062" s="73"/>
      <c r="P2062" s="73"/>
      <c r="Q2062" s="73"/>
    </row>
    <row r="2063" spans="15:17" x14ac:dyDescent="0.25">
      <c r="O2063" s="73"/>
      <c r="P2063" s="73"/>
      <c r="Q2063" s="73"/>
    </row>
    <row r="2064" spans="15:17" x14ac:dyDescent="0.25">
      <c r="O2064" s="73"/>
      <c r="P2064" s="73"/>
      <c r="Q2064" s="73"/>
    </row>
    <row r="2065" spans="15:17" x14ac:dyDescent="0.25">
      <c r="O2065" s="73"/>
      <c r="P2065" s="73"/>
      <c r="Q2065" s="73"/>
    </row>
    <row r="2066" spans="15:17" x14ac:dyDescent="0.25">
      <c r="O2066" s="73"/>
      <c r="P2066" s="73"/>
      <c r="Q2066" s="73"/>
    </row>
    <row r="2067" spans="15:17" x14ac:dyDescent="0.25">
      <c r="O2067" s="73"/>
      <c r="P2067" s="73"/>
      <c r="Q2067" s="73"/>
    </row>
    <row r="2068" spans="15:17" x14ac:dyDescent="0.25">
      <c r="O2068" s="73"/>
      <c r="P2068" s="73"/>
      <c r="Q2068" s="73"/>
    </row>
    <row r="2069" spans="15:17" x14ac:dyDescent="0.25">
      <c r="O2069" s="73"/>
      <c r="P2069" s="73"/>
      <c r="Q2069" s="73"/>
    </row>
    <row r="2070" spans="15:17" x14ac:dyDescent="0.25">
      <c r="O2070" s="73"/>
      <c r="P2070" s="73"/>
      <c r="Q2070" s="73"/>
    </row>
    <row r="2071" spans="15:17" x14ac:dyDescent="0.25">
      <c r="O2071" s="73"/>
      <c r="P2071" s="73"/>
      <c r="Q2071" s="73"/>
    </row>
    <row r="2072" spans="15:17" x14ac:dyDescent="0.25">
      <c r="O2072" s="73"/>
      <c r="P2072" s="73"/>
      <c r="Q2072" s="73"/>
    </row>
    <row r="2073" spans="15:17" x14ac:dyDescent="0.25">
      <c r="O2073" s="73"/>
      <c r="P2073" s="73"/>
      <c r="Q2073" s="73"/>
    </row>
    <row r="2074" spans="15:17" x14ac:dyDescent="0.25">
      <c r="O2074" s="73"/>
      <c r="P2074" s="73"/>
      <c r="Q2074" s="73"/>
    </row>
    <row r="2075" spans="15:17" x14ac:dyDescent="0.25">
      <c r="O2075" s="73"/>
      <c r="P2075" s="73"/>
      <c r="Q2075" s="73"/>
    </row>
    <row r="2076" spans="15:17" x14ac:dyDescent="0.25">
      <c r="O2076" s="73"/>
      <c r="P2076" s="73"/>
      <c r="Q2076" s="73"/>
    </row>
    <row r="2077" spans="15:17" x14ac:dyDescent="0.25">
      <c r="O2077" s="73"/>
      <c r="P2077" s="73"/>
      <c r="Q2077" s="73"/>
    </row>
    <row r="2078" spans="15:17" x14ac:dyDescent="0.25">
      <c r="O2078" s="73"/>
      <c r="P2078" s="73"/>
      <c r="Q2078" s="73"/>
    </row>
    <row r="2079" spans="15:17" x14ac:dyDescent="0.25">
      <c r="O2079" s="73"/>
      <c r="P2079" s="73"/>
      <c r="Q2079" s="73"/>
    </row>
    <row r="2080" spans="15:17" x14ac:dyDescent="0.25">
      <c r="O2080" s="73"/>
      <c r="P2080" s="73"/>
      <c r="Q2080" s="73"/>
    </row>
    <row r="2081" spans="15:17" x14ac:dyDescent="0.25">
      <c r="O2081" s="73"/>
      <c r="P2081" s="73"/>
      <c r="Q2081" s="73"/>
    </row>
    <row r="2082" spans="15:17" x14ac:dyDescent="0.25">
      <c r="O2082" s="73"/>
      <c r="P2082" s="73"/>
      <c r="Q2082" s="73"/>
    </row>
    <row r="2083" spans="15:17" x14ac:dyDescent="0.25">
      <c r="O2083" s="73"/>
      <c r="P2083" s="73"/>
      <c r="Q2083" s="73"/>
    </row>
    <row r="2084" spans="15:17" x14ac:dyDescent="0.25">
      <c r="O2084" s="73"/>
      <c r="P2084" s="73"/>
      <c r="Q2084" s="73"/>
    </row>
    <row r="2085" spans="15:17" x14ac:dyDescent="0.25">
      <c r="O2085" s="73"/>
      <c r="P2085" s="73"/>
      <c r="Q2085" s="73"/>
    </row>
    <row r="2086" spans="15:17" x14ac:dyDescent="0.25">
      <c r="O2086" s="73"/>
      <c r="P2086" s="73"/>
      <c r="Q2086" s="73"/>
    </row>
    <row r="2087" spans="15:17" x14ac:dyDescent="0.25">
      <c r="O2087" s="73"/>
      <c r="P2087" s="73"/>
      <c r="Q2087" s="73"/>
    </row>
    <row r="2088" spans="15:17" x14ac:dyDescent="0.25">
      <c r="O2088" s="73"/>
      <c r="P2088" s="73"/>
      <c r="Q2088" s="73"/>
    </row>
    <row r="2089" spans="15:17" x14ac:dyDescent="0.25">
      <c r="O2089" s="73"/>
      <c r="P2089" s="73"/>
      <c r="Q2089" s="73"/>
    </row>
    <row r="2090" spans="15:17" x14ac:dyDescent="0.25">
      <c r="O2090" s="73"/>
      <c r="P2090" s="73"/>
      <c r="Q2090" s="73"/>
    </row>
    <row r="2091" spans="15:17" x14ac:dyDescent="0.25">
      <c r="O2091" s="73"/>
      <c r="P2091" s="73"/>
      <c r="Q2091" s="73"/>
    </row>
    <row r="2092" spans="15:17" x14ac:dyDescent="0.25">
      <c r="O2092" s="73"/>
      <c r="P2092" s="73"/>
      <c r="Q2092" s="73"/>
    </row>
    <row r="2093" spans="15:17" x14ac:dyDescent="0.25">
      <c r="O2093" s="73"/>
      <c r="P2093" s="73"/>
      <c r="Q2093" s="73"/>
    </row>
    <row r="2094" spans="15:17" x14ac:dyDescent="0.25">
      <c r="O2094" s="73"/>
      <c r="P2094" s="73"/>
      <c r="Q2094" s="73"/>
    </row>
    <row r="2095" spans="15:17" x14ac:dyDescent="0.25">
      <c r="O2095" s="73"/>
      <c r="P2095" s="73"/>
      <c r="Q2095" s="73"/>
    </row>
    <row r="2096" spans="15:17" x14ac:dyDescent="0.25">
      <c r="O2096" s="73"/>
      <c r="P2096" s="73"/>
      <c r="Q2096" s="73"/>
    </row>
    <row r="2097" spans="15:17" x14ac:dyDescent="0.25">
      <c r="O2097" s="73"/>
      <c r="P2097" s="73"/>
      <c r="Q2097" s="73"/>
    </row>
    <row r="2098" spans="15:17" x14ac:dyDescent="0.25">
      <c r="O2098" s="73"/>
      <c r="P2098" s="73"/>
      <c r="Q2098" s="73"/>
    </row>
    <row r="2099" spans="15:17" x14ac:dyDescent="0.25">
      <c r="O2099" s="73"/>
      <c r="P2099" s="73"/>
      <c r="Q2099" s="73"/>
    </row>
    <row r="2100" spans="15:17" x14ac:dyDescent="0.25">
      <c r="O2100" s="73"/>
      <c r="P2100" s="73"/>
      <c r="Q2100" s="73"/>
    </row>
    <row r="2101" spans="15:17" x14ac:dyDescent="0.25">
      <c r="O2101" s="73"/>
      <c r="P2101" s="73"/>
      <c r="Q2101" s="73"/>
    </row>
    <row r="2102" spans="15:17" x14ac:dyDescent="0.25">
      <c r="O2102" s="73"/>
      <c r="P2102" s="73"/>
      <c r="Q2102" s="73"/>
    </row>
    <row r="2103" spans="15:17" x14ac:dyDescent="0.25">
      <c r="O2103" s="73"/>
      <c r="P2103" s="73"/>
      <c r="Q2103" s="73"/>
    </row>
    <row r="2104" spans="15:17" x14ac:dyDescent="0.25">
      <c r="O2104" s="73"/>
      <c r="P2104" s="73"/>
      <c r="Q2104" s="73"/>
    </row>
    <row r="2105" spans="15:17" x14ac:dyDescent="0.25">
      <c r="O2105" s="73"/>
      <c r="P2105" s="73"/>
      <c r="Q2105" s="73"/>
    </row>
    <row r="2106" spans="15:17" x14ac:dyDescent="0.25">
      <c r="O2106" s="73"/>
      <c r="P2106" s="73"/>
      <c r="Q2106" s="73"/>
    </row>
    <row r="2107" spans="15:17" x14ac:dyDescent="0.25">
      <c r="O2107" s="73"/>
      <c r="P2107" s="73"/>
      <c r="Q2107" s="73"/>
    </row>
    <row r="2108" spans="15:17" x14ac:dyDescent="0.25">
      <c r="O2108" s="73"/>
      <c r="P2108" s="73"/>
      <c r="Q2108" s="73"/>
    </row>
    <row r="2109" spans="15:17" x14ac:dyDescent="0.25">
      <c r="O2109" s="73"/>
      <c r="P2109" s="73"/>
      <c r="Q2109" s="73"/>
    </row>
    <row r="2110" spans="15:17" x14ac:dyDescent="0.25">
      <c r="O2110" s="73"/>
      <c r="P2110" s="73"/>
      <c r="Q2110" s="73"/>
    </row>
    <row r="2111" spans="15:17" x14ac:dyDescent="0.25">
      <c r="O2111" s="73"/>
      <c r="P2111" s="73"/>
      <c r="Q2111" s="73"/>
    </row>
    <row r="2112" spans="15:17" x14ac:dyDescent="0.25">
      <c r="O2112" s="73"/>
      <c r="P2112" s="73"/>
      <c r="Q2112" s="73"/>
    </row>
    <row r="2113" spans="15:17" x14ac:dyDescent="0.25">
      <c r="O2113" s="73"/>
      <c r="P2113" s="73"/>
      <c r="Q2113" s="73"/>
    </row>
    <row r="2114" spans="15:17" x14ac:dyDescent="0.25">
      <c r="O2114" s="73"/>
      <c r="P2114" s="73"/>
      <c r="Q2114" s="73"/>
    </row>
    <row r="2115" spans="15:17" x14ac:dyDescent="0.25">
      <c r="O2115" s="73"/>
      <c r="P2115" s="73"/>
      <c r="Q2115" s="73"/>
    </row>
    <row r="2116" spans="15:17" x14ac:dyDescent="0.25">
      <c r="O2116" s="73"/>
      <c r="P2116" s="73"/>
      <c r="Q2116" s="73"/>
    </row>
    <row r="2117" spans="15:17" x14ac:dyDescent="0.25">
      <c r="O2117" s="73"/>
      <c r="P2117" s="73"/>
      <c r="Q2117" s="73"/>
    </row>
    <row r="2118" spans="15:17" x14ac:dyDescent="0.25">
      <c r="O2118" s="73"/>
      <c r="P2118" s="73"/>
      <c r="Q2118" s="73"/>
    </row>
    <row r="2119" spans="15:17" x14ac:dyDescent="0.25">
      <c r="O2119" s="73"/>
      <c r="P2119" s="73"/>
      <c r="Q2119" s="73"/>
    </row>
    <row r="2120" spans="15:17" x14ac:dyDescent="0.25">
      <c r="O2120" s="73"/>
      <c r="P2120" s="73"/>
      <c r="Q2120" s="73"/>
    </row>
    <row r="2121" spans="15:17" x14ac:dyDescent="0.25">
      <c r="O2121" s="73"/>
      <c r="P2121" s="73"/>
      <c r="Q2121" s="73"/>
    </row>
    <row r="2122" spans="15:17" x14ac:dyDescent="0.25">
      <c r="O2122" s="73"/>
      <c r="P2122" s="73"/>
      <c r="Q2122" s="73"/>
    </row>
    <row r="2123" spans="15:17" x14ac:dyDescent="0.25">
      <c r="O2123" s="73"/>
      <c r="P2123" s="73"/>
      <c r="Q2123" s="73"/>
    </row>
    <row r="2124" spans="15:17" x14ac:dyDescent="0.25">
      <c r="O2124" s="73"/>
      <c r="P2124" s="73"/>
      <c r="Q2124" s="73"/>
    </row>
    <row r="2125" spans="15:17" x14ac:dyDescent="0.25">
      <c r="O2125" s="73"/>
      <c r="P2125" s="73"/>
      <c r="Q2125" s="73"/>
    </row>
    <row r="2126" spans="15:17" x14ac:dyDescent="0.25">
      <c r="O2126" s="73"/>
      <c r="P2126" s="73"/>
      <c r="Q2126" s="73"/>
    </row>
    <row r="2127" spans="15:17" x14ac:dyDescent="0.25">
      <c r="O2127" s="73"/>
      <c r="P2127" s="73"/>
      <c r="Q2127" s="73"/>
    </row>
    <row r="2128" spans="15:17" x14ac:dyDescent="0.25">
      <c r="O2128" s="73"/>
      <c r="P2128" s="73"/>
      <c r="Q2128" s="73"/>
    </row>
    <row r="2129" spans="15:17" x14ac:dyDescent="0.25">
      <c r="O2129" s="73"/>
      <c r="P2129" s="73"/>
      <c r="Q2129" s="73"/>
    </row>
    <row r="2130" spans="15:17" x14ac:dyDescent="0.25">
      <c r="O2130" s="73"/>
      <c r="P2130" s="73"/>
      <c r="Q2130" s="73"/>
    </row>
    <row r="2131" spans="15:17" x14ac:dyDescent="0.25">
      <c r="O2131" s="73"/>
      <c r="P2131" s="73"/>
      <c r="Q2131" s="73"/>
    </row>
    <row r="2132" spans="15:17" x14ac:dyDescent="0.25">
      <c r="O2132" s="73"/>
      <c r="P2132" s="73"/>
      <c r="Q2132" s="73"/>
    </row>
    <row r="2133" spans="15:17" x14ac:dyDescent="0.25">
      <c r="O2133" s="73"/>
      <c r="P2133" s="73"/>
      <c r="Q2133" s="73"/>
    </row>
    <row r="2134" spans="15:17" x14ac:dyDescent="0.25">
      <c r="O2134" s="73"/>
      <c r="P2134" s="73"/>
      <c r="Q2134" s="73"/>
    </row>
    <row r="2135" spans="15:17" x14ac:dyDescent="0.25">
      <c r="O2135" s="73"/>
      <c r="P2135" s="73"/>
      <c r="Q2135" s="73"/>
    </row>
    <row r="2136" spans="15:17" x14ac:dyDescent="0.25">
      <c r="O2136" s="73"/>
      <c r="P2136" s="73"/>
      <c r="Q2136" s="73"/>
    </row>
    <row r="2137" spans="15:17" x14ac:dyDescent="0.25">
      <c r="O2137" s="73"/>
      <c r="P2137" s="73"/>
      <c r="Q2137" s="73"/>
    </row>
    <row r="2138" spans="15:17" x14ac:dyDescent="0.25">
      <c r="O2138" s="73"/>
      <c r="P2138" s="73"/>
      <c r="Q2138" s="73"/>
    </row>
    <row r="2139" spans="15:17" x14ac:dyDescent="0.25">
      <c r="O2139" s="73"/>
      <c r="P2139" s="73"/>
      <c r="Q2139" s="73"/>
    </row>
    <row r="2140" spans="15:17" x14ac:dyDescent="0.25">
      <c r="O2140" s="73"/>
      <c r="P2140" s="73"/>
      <c r="Q2140" s="73"/>
    </row>
    <row r="2141" spans="15:17" x14ac:dyDescent="0.25">
      <c r="O2141" s="73"/>
      <c r="P2141" s="73"/>
      <c r="Q2141" s="73"/>
    </row>
    <row r="2142" spans="15:17" x14ac:dyDescent="0.25">
      <c r="O2142" s="73"/>
      <c r="P2142" s="73"/>
      <c r="Q2142" s="73"/>
    </row>
    <row r="2143" spans="15:17" x14ac:dyDescent="0.25">
      <c r="O2143" s="73"/>
      <c r="P2143" s="73"/>
      <c r="Q2143" s="73"/>
    </row>
    <row r="2144" spans="15:17" x14ac:dyDescent="0.25">
      <c r="O2144" s="73"/>
      <c r="P2144" s="73"/>
      <c r="Q2144" s="73"/>
    </row>
    <row r="2145" spans="15:17" x14ac:dyDescent="0.25">
      <c r="O2145" s="73"/>
      <c r="P2145" s="73"/>
      <c r="Q2145" s="73"/>
    </row>
    <row r="2146" spans="15:17" x14ac:dyDescent="0.25">
      <c r="O2146" s="73"/>
      <c r="P2146" s="73"/>
      <c r="Q2146" s="73"/>
    </row>
    <row r="2147" spans="15:17" x14ac:dyDescent="0.25">
      <c r="O2147" s="73"/>
      <c r="P2147" s="73"/>
      <c r="Q2147" s="73"/>
    </row>
    <row r="2148" spans="15:17" x14ac:dyDescent="0.25">
      <c r="O2148" s="73"/>
      <c r="P2148" s="73"/>
      <c r="Q2148" s="73"/>
    </row>
    <row r="2149" spans="15:17" x14ac:dyDescent="0.25">
      <c r="O2149" s="73"/>
      <c r="P2149" s="73"/>
      <c r="Q2149" s="73"/>
    </row>
    <row r="2150" spans="15:17" x14ac:dyDescent="0.25">
      <c r="O2150" s="73"/>
      <c r="P2150" s="73"/>
      <c r="Q2150" s="73"/>
    </row>
    <row r="2151" spans="15:17" x14ac:dyDescent="0.25">
      <c r="O2151" s="73"/>
      <c r="P2151" s="73"/>
      <c r="Q2151" s="73"/>
    </row>
    <row r="2152" spans="15:17" x14ac:dyDescent="0.25">
      <c r="O2152" s="73"/>
      <c r="P2152" s="73"/>
      <c r="Q2152" s="73"/>
    </row>
    <row r="2153" spans="15:17" x14ac:dyDescent="0.25">
      <c r="O2153" s="73"/>
      <c r="P2153" s="73"/>
      <c r="Q2153" s="73"/>
    </row>
    <row r="2154" spans="15:17" x14ac:dyDescent="0.25">
      <c r="O2154" s="73"/>
      <c r="P2154" s="73"/>
      <c r="Q2154" s="73"/>
    </row>
    <row r="2155" spans="15:17" x14ac:dyDescent="0.25">
      <c r="O2155" s="73"/>
      <c r="P2155" s="73"/>
      <c r="Q2155" s="73"/>
    </row>
    <row r="2156" spans="15:17" x14ac:dyDescent="0.25">
      <c r="O2156" s="73"/>
      <c r="P2156" s="73"/>
      <c r="Q2156" s="73"/>
    </row>
    <row r="2157" spans="15:17" x14ac:dyDescent="0.25">
      <c r="O2157" s="73"/>
      <c r="P2157" s="73"/>
      <c r="Q2157" s="73"/>
    </row>
    <row r="2158" spans="15:17" x14ac:dyDescent="0.25">
      <c r="O2158" s="73"/>
      <c r="P2158" s="73"/>
      <c r="Q2158" s="73"/>
    </row>
    <row r="2159" spans="15:17" x14ac:dyDescent="0.25">
      <c r="O2159" s="73"/>
      <c r="P2159" s="73"/>
      <c r="Q2159" s="73"/>
    </row>
    <row r="2160" spans="15:17" x14ac:dyDescent="0.25">
      <c r="O2160" s="73"/>
      <c r="P2160" s="73"/>
      <c r="Q2160" s="73"/>
    </row>
    <row r="2161" spans="15:17" x14ac:dyDescent="0.25">
      <c r="O2161" s="73"/>
      <c r="P2161" s="73"/>
      <c r="Q2161" s="73"/>
    </row>
    <row r="2162" spans="15:17" x14ac:dyDescent="0.25">
      <c r="O2162" s="73"/>
      <c r="P2162" s="73"/>
      <c r="Q2162" s="73"/>
    </row>
    <row r="2163" spans="15:17" x14ac:dyDescent="0.25">
      <c r="O2163" s="73"/>
      <c r="P2163" s="73"/>
      <c r="Q2163" s="73"/>
    </row>
    <row r="2164" spans="15:17" x14ac:dyDescent="0.25">
      <c r="O2164" s="73"/>
      <c r="P2164" s="73"/>
      <c r="Q2164" s="73"/>
    </row>
    <row r="2165" spans="15:17" x14ac:dyDescent="0.25">
      <c r="O2165" s="73"/>
      <c r="P2165" s="73"/>
      <c r="Q2165" s="73"/>
    </row>
    <row r="2166" spans="15:17" x14ac:dyDescent="0.25">
      <c r="O2166" s="73"/>
      <c r="P2166" s="73"/>
      <c r="Q2166" s="73"/>
    </row>
    <row r="2167" spans="15:17" x14ac:dyDescent="0.25">
      <c r="O2167" s="73"/>
      <c r="P2167" s="73"/>
      <c r="Q2167" s="73"/>
    </row>
    <row r="2168" spans="15:17" x14ac:dyDescent="0.25">
      <c r="O2168" s="73"/>
      <c r="P2168" s="73"/>
      <c r="Q2168" s="73"/>
    </row>
    <row r="2169" spans="15:17" x14ac:dyDescent="0.25">
      <c r="O2169" s="73"/>
      <c r="P2169" s="73"/>
      <c r="Q2169" s="73"/>
    </row>
    <row r="2170" spans="15:17" x14ac:dyDescent="0.25">
      <c r="O2170" s="73"/>
      <c r="P2170" s="73"/>
      <c r="Q2170" s="73"/>
    </row>
    <row r="2171" spans="15:17" x14ac:dyDescent="0.25">
      <c r="O2171" s="73"/>
      <c r="P2171" s="73"/>
      <c r="Q2171" s="73"/>
    </row>
    <row r="2172" spans="15:17" x14ac:dyDescent="0.25">
      <c r="O2172" s="73"/>
      <c r="P2172" s="73"/>
      <c r="Q2172" s="73"/>
    </row>
    <row r="2173" spans="15:17" x14ac:dyDescent="0.25">
      <c r="O2173" s="73"/>
      <c r="P2173" s="73"/>
      <c r="Q2173" s="73"/>
    </row>
    <row r="2174" spans="15:17" x14ac:dyDescent="0.25">
      <c r="O2174" s="73"/>
      <c r="P2174" s="73"/>
      <c r="Q2174" s="73"/>
    </row>
    <row r="2175" spans="15:17" x14ac:dyDescent="0.25">
      <c r="O2175" s="73"/>
      <c r="P2175" s="73"/>
      <c r="Q2175" s="73"/>
    </row>
    <row r="2176" spans="15:17" x14ac:dyDescent="0.25">
      <c r="O2176" s="73"/>
      <c r="P2176" s="73"/>
      <c r="Q2176" s="73"/>
    </row>
    <row r="2177" spans="15:17" x14ac:dyDescent="0.25">
      <c r="O2177" s="73"/>
      <c r="P2177" s="73"/>
      <c r="Q2177" s="73"/>
    </row>
    <row r="2178" spans="15:17" x14ac:dyDescent="0.25">
      <c r="O2178" s="73"/>
      <c r="P2178" s="73"/>
      <c r="Q2178" s="73"/>
    </row>
    <row r="2179" spans="15:17" x14ac:dyDescent="0.25">
      <c r="O2179" s="73"/>
      <c r="P2179" s="73"/>
      <c r="Q2179" s="73"/>
    </row>
    <row r="2180" spans="15:17" x14ac:dyDescent="0.25">
      <c r="O2180" s="73"/>
      <c r="P2180" s="73"/>
      <c r="Q2180" s="73"/>
    </row>
    <row r="2181" spans="15:17" x14ac:dyDescent="0.25">
      <c r="O2181" s="73"/>
      <c r="P2181" s="73"/>
      <c r="Q2181" s="73"/>
    </row>
    <row r="2182" spans="15:17" x14ac:dyDescent="0.25">
      <c r="O2182" s="73"/>
      <c r="P2182" s="73"/>
      <c r="Q2182" s="73"/>
    </row>
    <row r="2183" spans="15:17" x14ac:dyDescent="0.25">
      <c r="O2183" s="73"/>
      <c r="P2183" s="73"/>
      <c r="Q2183" s="73"/>
    </row>
    <row r="2184" spans="15:17" x14ac:dyDescent="0.25">
      <c r="O2184" s="73"/>
      <c r="P2184" s="73"/>
      <c r="Q2184" s="73"/>
    </row>
    <row r="2185" spans="15:17" x14ac:dyDescent="0.25">
      <c r="O2185" s="73"/>
      <c r="P2185" s="73"/>
      <c r="Q2185" s="73"/>
    </row>
    <row r="2186" spans="15:17" x14ac:dyDescent="0.25">
      <c r="O2186" s="73"/>
      <c r="P2186" s="73"/>
      <c r="Q2186" s="73"/>
    </row>
    <row r="2187" spans="15:17" x14ac:dyDescent="0.25">
      <c r="O2187" s="73"/>
      <c r="P2187" s="73"/>
      <c r="Q2187" s="73"/>
    </row>
    <row r="2188" spans="15:17" x14ac:dyDescent="0.25">
      <c r="O2188" s="73"/>
      <c r="P2188" s="73"/>
      <c r="Q2188" s="73"/>
    </row>
    <row r="2189" spans="15:17" x14ac:dyDescent="0.25">
      <c r="O2189" s="73"/>
      <c r="P2189" s="73"/>
      <c r="Q2189" s="73"/>
    </row>
    <row r="2190" spans="15:17" x14ac:dyDescent="0.25">
      <c r="O2190" s="73"/>
      <c r="P2190" s="73"/>
      <c r="Q2190" s="73"/>
    </row>
    <row r="2191" spans="15:17" x14ac:dyDescent="0.25">
      <c r="O2191" s="73"/>
      <c r="P2191" s="73"/>
      <c r="Q2191" s="73"/>
    </row>
    <row r="2192" spans="15:17" x14ac:dyDescent="0.25">
      <c r="O2192" s="73"/>
      <c r="P2192" s="73"/>
      <c r="Q2192" s="73"/>
    </row>
    <row r="2193" spans="15:17" x14ac:dyDescent="0.25">
      <c r="O2193" s="73"/>
      <c r="P2193" s="73"/>
      <c r="Q2193" s="73"/>
    </row>
    <row r="2194" spans="15:17" x14ac:dyDescent="0.25">
      <c r="O2194" s="73"/>
      <c r="P2194" s="73"/>
      <c r="Q2194" s="73"/>
    </row>
    <row r="2195" spans="15:17" x14ac:dyDescent="0.25">
      <c r="O2195" s="73"/>
      <c r="P2195" s="73"/>
      <c r="Q2195" s="73"/>
    </row>
    <row r="2196" spans="15:17" x14ac:dyDescent="0.25">
      <c r="O2196" s="73"/>
      <c r="P2196" s="73"/>
      <c r="Q2196" s="73"/>
    </row>
    <row r="2197" spans="15:17" x14ac:dyDescent="0.25">
      <c r="O2197" s="73"/>
      <c r="P2197" s="73"/>
      <c r="Q2197" s="73"/>
    </row>
    <row r="2198" spans="15:17" x14ac:dyDescent="0.25">
      <c r="O2198" s="73"/>
      <c r="P2198" s="73"/>
      <c r="Q2198" s="73"/>
    </row>
    <row r="2199" spans="15:17" x14ac:dyDescent="0.25">
      <c r="O2199" s="73"/>
      <c r="P2199" s="73"/>
      <c r="Q2199" s="73"/>
    </row>
    <row r="2200" spans="15:17" x14ac:dyDescent="0.25">
      <c r="O2200" s="73"/>
      <c r="P2200" s="73"/>
      <c r="Q2200" s="73"/>
    </row>
    <row r="2201" spans="15:17" x14ac:dyDescent="0.25">
      <c r="O2201" s="73"/>
      <c r="P2201" s="73"/>
      <c r="Q2201" s="73"/>
    </row>
    <row r="2202" spans="15:17" x14ac:dyDescent="0.25">
      <c r="O2202" s="73"/>
      <c r="P2202" s="73"/>
      <c r="Q2202" s="73"/>
    </row>
    <row r="2203" spans="15:17" x14ac:dyDescent="0.25">
      <c r="O2203" s="73"/>
      <c r="P2203" s="73"/>
      <c r="Q2203" s="73"/>
    </row>
    <row r="2204" spans="15:17" x14ac:dyDescent="0.25">
      <c r="O2204" s="73"/>
      <c r="P2204" s="73"/>
      <c r="Q2204" s="73"/>
    </row>
    <row r="2205" spans="15:17" x14ac:dyDescent="0.25">
      <c r="O2205" s="73"/>
      <c r="P2205" s="73"/>
      <c r="Q2205" s="73"/>
    </row>
    <row r="2206" spans="15:17" x14ac:dyDescent="0.25">
      <c r="O2206" s="73"/>
      <c r="P2206" s="73"/>
      <c r="Q2206" s="73"/>
    </row>
    <row r="2207" spans="15:17" x14ac:dyDescent="0.25">
      <c r="O2207" s="73"/>
      <c r="P2207" s="73"/>
      <c r="Q2207" s="73"/>
    </row>
    <row r="2208" spans="15:17" x14ac:dyDescent="0.25">
      <c r="O2208" s="73"/>
      <c r="P2208" s="73"/>
      <c r="Q2208" s="73"/>
    </row>
    <row r="2209" spans="15:17" x14ac:dyDescent="0.25">
      <c r="O2209" s="73"/>
      <c r="P2209" s="73"/>
      <c r="Q2209" s="73"/>
    </row>
    <row r="2210" spans="15:17" x14ac:dyDescent="0.25">
      <c r="O2210" s="73"/>
      <c r="P2210" s="73"/>
      <c r="Q2210" s="73"/>
    </row>
    <row r="2211" spans="15:17" x14ac:dyDescent="0.25">
      <c r="O2211" s="73"/>
      <c r="P2211" s="73"/>
      <c r="Q2211" s="73"/>
    </row>
    <row r="2212" spans="15:17" x14ac:dyDescent="0.25">
      <c r="O2212" s="73"/>
      <c r="P2212" s="73"/>
      <c r="Q2212" s="73"/>
    </row>
    <row r="2213" spans="15:17" x14ac:dyDescent="0.25">
      <c r="O2213" s="73"/>
      <c r="P2213" s="73"/>
      <c r="Q2213" s="73"/>
    </row>
    <row r="2214" spans="15:17" x14ac:dyDescent="0.25">
      <c r="O2214" s="73"/>
      <c r="P2214" s="73"/>
      <c r="Q2214" s="73"/>
    </row>
    <row r="2215" spans="15:17" x14ac:dyDescent="0.25">
      <c r="O2215" s="73"/>
      <c r="P2215" s="73"/>
      <c r="Q2215" s="73"/>
    </row>
    <row r="2216" spans="15:17" x14ac:dyDescent="0.25">
      <c r="O2216" s="73"/>
      <c r="P2216" s="73"/>
      <c r="Q2216" s="73"/>
    </row>
    <row r="2217" spans="15:17" x14ac:dyDescent="0.25">
      <c r="O2217" s="73"/>
      <c r="P2217" s="73"/>
      <c r="Q2217" s="73"/>
    </row>
    <row r="2218" spans="15:17" x14ac:dyDescent="0.25">
      <c r="O2218" s="73"/>
      <c r="P2218" s="73"/>
      <c r="Q2218" s="73"/>
    </row>
    <row r="2219" spans="15:17" x14ac:dyDescent="0.25">
      <c r="O2219" s="73"/>
      <c r="P2219" s="73"/>
      <c r="Q2219" s="73"/>
    </row>
    <row r="2220" spans="15:17" x14ac:dyDescent="0.25">
      <c r="O2220" s="73"/>
      <c r="P2220" s="73"/>
      <c r="Q2220" s="73"/>
    </row>
    <row r="2221" spans="15:17" x14ac:dyDescent="0.25">
      <c r="O2221" s="73"/>
      <c r="P2221" s="73"/>
      <c r="Q2221" s="73"/>
    </row>
    <row r="2222" spans="15:17" x14ac:dyDescent="0.25">
      <c r="O2222" s="73"/>
      <c r="P2222" s="73"/>
      <c r="Q2222" s="73"/>
    </row>
    <row r="2223" spans="15:17" x14ac:dyDescent="0.25">
      <c r="O2223" s="73"/>
      <c r="P2223" s="73"/>
      <c r="Q2223" s="73"/>
    </row>
    <row r="2224" spans="15:17" x14ac:dyDescent="0.25">
      <c r="O2224" s="73"/>
      <c r="P2224" s="73"/>
      <c r="Q2224" s="73"/>
    </row>
    <row r="2225" spans="15:17" x14ac:dyDescent="0.25">
      <c r="O2225" s="73"/>
      <c r="P2225" s="73"/>
      <c r="Q2225" s="73"/>
    </row>
    <row r="2226" spans="15:17" x14ac:dyDescent="0.25">
      <c r="O2226" s="73"/>
      <c r="P2226" s="73"/>
      <c r="Q2226" s="73"/>
    </row>
    <row r="2227" spans="15:17" x14ac:dyDescent="0.25">
      <c r="O2227" s="73"/>
      <c r="P2227" s="73"/>
      <c r="Q2227" s="73"/>
    </row>
    <row r="2228" spans="15:17" x14ac:dyDescent="0.25">
      <c r="O2228" s="73"/>
      <c r="P2228" s="73"/>
      <c r="Q2228" s="73"/>
    </row>
    <row r="2229" spans="15:17" x14ac:dyDescent="0.25">
      <c r="O2229" s="73"/>
      <c r="P2229" s="73"/>
      <c r="Q2229" s="73"/>
    </row>
    <row r="2230" spans="15:17" x14ac:dyDescent="0.25">
      <c r="O2230" s="73"/>
      <c r="P2230" s="73"/>
      <c r="Q2230" s="73"/>
    </row>
    <row r="2231" spans="15:17" x14ac:dyDescent="0.25">
      <c r="O2231" s="73"/>
      <c r="P2231" s="73"/>
      <c r="Q2231" s="73"/>
    </row>
    <row r="2232" spans="15:17" x14ac:dyDescent="0.25">
      <c r="O2232" s="73"/>
      <c r="P2232" s="73"/>
      <c r="Q2232" s="73"/>
    </row>
    <row r="2233" spans="15:17" x14ac:dyDescent="0.25">
      <c r="O2233" s="73"/>
      <c r="P2233" s="73"/>
      <c r="Q2233" s="73"/>
    </row>
    <row r="2234" spans="15:17" x14ac:dyDescent="0.25">
      <c r="O2234" s="73"/>
      <c r="P2234" s="73"/>
      <c r="Q2234" s="73"/>
    </row>
    <row r="2235" spans="15:17" x14ac:dyDescent="0.25">
      <c r="O2235" s="73"/>
      <c r="P2235" s="73"/>
      <c r="Q2235" s="73"/>
    </row>
    <row r="2236" spans="15:17" x14ac:dyDescent="0.25">
      <c r="O2236" s="73"/>
      <c r="P2236" s="73"/>
      <c r="Q2236" s="73"/>
    </row>
    <row r="2237" spans="15:17" x14ac:dyDescent="0.25">
      <c r="O2237" s="73"/>
      <c r="P2237" s="73"/>
      <c r="Q2237" s="73"/>
    </row>
    <row r="2238" spans="15:17" x14ac:dyDescent="0.25">
      <c r="O2238" s="73"/>
      <c r="P2238" s="73"/>
      <c r="Q2238" s="73"/>
    </row>
    <row r="2239" spans="15:17" x14ac:dyDescent="0.25">
      <c r="O2239" s="73"/>
      <c r="P2239" s="73"/>
      <c r="Q2239" s="73"/>
    </row>
    <row r="2240" spans="15:17" x14ac:dyDescent="0.25">
      <c r="O2240" s="73"/>
      <c r="P2240" s="73"/>
      <c r="Q2240" s="73"/>
    </row>
    <row r="2241" spans="15:17" x14ac:dyDescent="0.25">
      <c r="O2241" s="73"/>
      <c r="P2241" s="73"/>
      <c r="Q2241" s="73"/>
    </row>
    <row r="2242" spans="15:17" x14ac:dyDescent="0.25">
      <c r="O2242" s="73"/>
      <c r="P2242" s="73"/>
      <c r="Q2242" s="73"/>
    </row>
    <row r="2243" spans="15:17" x14ac:dyDescent="0.25">
      <c r="O2243" s="73"/>
      <c r="P2243" s="73"/>
      <c r="Q2243" s="73"/>
    </row>
    <row r="2244" spans="15:17" x14ac:dyDescent="0.25">
      <c r="O2244" s="73"/>
      <c r="P2244" s="73"/>
      <c r="Q2244" s="73"/>
    </row>
    <row r="2245" spans="15:17" x14ac:dyDescent="0.25">
      <c r="O2245" s="73"/>
      <c r="P2245" s="73"/>
      <c r="Q2245" s="73"/>
    </row>
    <row r="2246" spans="15:17" x14ac:dyDescent="0.25">
      <c r="O2246" s="73"/>
      <c r="P2246" s="73"/>
      <c r="Q2246" s="73"/>
    </row>
    <row r="2247" spans="15:17" x14ac:dyDescent="0.25">
      <c r="O2247" s="73"/>
      <c r="P2247" s="73"/>
      <c r="Q2247" s="73"/>
    </row>
    <row r="2248" spans="15:17" x14ac:dyDescent="0.25">
      <c r="O2248" s="73"/>
      <c r="P2248" s="73"/>
      <c r="Q2248" s="73"/>
    </row>
    <row r="2249" spans="15:17" x14ac:dyDescent="0.25">
      <c r="O2249" s="73"/>
      <c r="P2249" s="73"/>
      <c r="Q2249" s="73"/>
    </row>
    <row r="2250" spans="15:17" x14ac:dyDescent="0.25">
      <c r="O2250" s="73"/>
      <c r="P2250" s="73"/>
      <c r="Q2250" s="73"/>
    </row>
    <row r="2251" spans="15:17" x14ac:dyDescent="0.25">
      <c r="O2251" s="73"/>
      <c r="P2251" s="73"/>
      <c r="Q2251" s="73"/>
    </row>
    <row r="2252" spans="15:17" x14ac:dyDescent="0.25">
      <c r="O2252" s="73"/>
      <c r="P2252" s="73"/>
      <c r="Q2252" s="73"/>
    </row>
    <row r="2253" spans="15:17" x14ac:dyDescent="0.25">
      <c r="O2253" s="73"/>
      <c r="P2253" s="73"/>
      <c r="Q2253" s="73"/>
    </row>
    <row r="2254" spans="15:17" x14ac:dyDescent="0.25">
      <c r="O2254" s="73"/>
      <c r="P2254" s="73"/>
      <c r="Q2254" s="73"/>
    </row>
    <row r="2255" spans="15:17" x14ac:dyDescent="0.25">
      <c r="O2255" s="73"/>
      <c r="P2255" s="73"/>
      <c r="Q2255" s="73"/>
    </row>
    <row r="2256" spans="15:17" x14ac:dyDescent="0.25">
      <c r="O2256" s="73"/>
      <c r="P2256" s="73"/>
      <c r="Q2256" s="73"/>
    </row>
    <row r="2257" spans="15:17" x14ac:dyDescent="0.25">
      <c r="O2257" s="73"/>
      <c r="P2257" s="73"/>
      <c r="Q2257" s="73"/>
    </row>
    <row r="2258" spans="15:17" x14ac:dyDescent="0.25">
      <c r="O2258" s="73"/>
      <c r="P2258" s="73"/>
      <c r="Q2258" s="73"/>
    </row>
    <row r="2259" spans="15:17" x14ac:dyDescent="0.25">
      <c r="O2259" s="73"/>
      <c r="P2259" s="73"/>
      <c r="Q2259" s="73"/>
    </row>
    <row r="2260" spans="15:17" x14ac:dyDescent="0.25">
      <c r="O2260" s="73"/>
      <c r="P2260" s="73"/>
      <c r="Q2260" s="73"/>
    </row>
    <row r="2261" spans="15:17" x14ac:dyDescent="0.25">
      <c r="O2261" s="73"/>
      <c r="P2261" s="73"/>
      <c r="Q2261" s="73"/>
    </row>
    <row r="2262" spans="15:17" x14ac:dyDescent="0.25">
      <c r="O2262" s="73"/>
      <c r="P2262" s="73"/>
      <c r="Q2262" s="73"/>
    </row>
    <row r="2263" spans="15:17" x14ac:dyDescent="0.25">
      <c r="O2263" s="73"/>
      <c r="P2263" s="73"/>
      <c r="Q2263" s="73"/>
    </row>
    <row r="2264" spans="15:17" x14ac:dyDescent="0.25">
      <c r="O2264" s="73"/>
      <c r="P2264" s="73"/>
      <c r="Q2264" s="73"/>
    </row>
    <row r="2265" spans="15:17" x14ac:dyDescent="0.25">
      <c r="O2265" s="73"/>
      <c r="P2265" s="73"/>
      <c r="Q2265" s="73"/>
    </row>
    <row r="2266" spans="15:17" x14ac:dyDescent="0.25">
      <c r="O2266" s="73"/>
      <c r="P2266" s="73"/>
      <c r="Q2266" s="73"/>
    </row>
    <row r="2267" spans="15:17" x14ac:dyDescent="0.25">
      <c r="O2267" s="73"/>
      <c r="P2267" s="73"/>
      <c r="Q2267" s="73"/>
    </row>
    <row r="2268" spans="15:17" x14ac:dyDescent="0.25">
      <c r="O2268" s="73"/>
      <c r="P2268" s="73"/>
      <c r="Q2268" s="73"/>
    </row>
    <row r="2269" spans="15:17" x14ac:dyDescent="0.25">
      <c r="O2269" s="73"/>
      <c r="P2269" s="73"/>
      <c r="Q2269" s="73"/>
    </row>
    <row r="2270" spans="15:17" x14ac:dyDescent="0.25">
      <c r="O2270" s="73"/>
      <c r="P2270" s="73"/>
      <c r="Q2270" s="73"/>
    </row>
    <row r="2271" spans="15:17" x14ac:dyDescent="0.25">
      <c r="O2271" s="73"/>
      <c r="P2271" s="73"/>
      <c r="Q2271" s="73"/>
    </row>
    <row r="2272" spans="15:17" x14ac:dyDescent="0.25">
      <c r="O2272" s="73"/>
      <c r="P2272" s="73"/>
      <c r="Q2272" s="73"/>
    </row>
    <row r="2273" spans="15:17" x14ac:dyDescent="0.25">
      <c r="O2273" s="73"/>
      <c r="P2273" s="73"/>
      <c r="Q2273" s="73"/>
    </row>
    <row r="2274" spans="15:17" x14ac:dyDescent="0.25">
      <c r="O2274" s="73"/>
      <c r="P2274" s="73"/>
      <c r="Q2274" s="73"/>
    </row>
    <row r="2275" spans="15:17" x14ac:dyDescent="0.25">
      <c r="O2275" s="73"/>
      <c r="P2275" s="73"/>
      <c r="Q2275" s="73"/>
    </row>
    <row r="2276" spans="15:17" x14ac:dyDescent="0.25">
      <c r="O2276" s="73"/>
      <c r="P2276" s="73"/>
      <c r="Q2276" s="73"/>
    </row>
    <row r="2277" spans="15:17" x14ac:dyDescent="0.25">
      <c r="O2277" s="73"/>
      <c r="P2277" s="73"/>
      <c r="Q2277" s="73"/>
    </row>
    <row r="2278" spans="15:17" x14ac:dyDescent="0.25">
      <c r="O2278" s="73"/>
      <c r="P2278" s="73"/>
      <c r="Q2278" s="73"/>
    </row>
    <row r="2279" spans="15:17" x14ac:dyDescent="0.25">
      <c r="O2279" s="73"/>
      <c r="P2279" s="73"/>
      <c r="Q2279" s="73"/>
    </row>
    <row r="2280" spans="15:17" x14ac:dyDescent="0.25">
      <c r="O2280" s="73"/>
      <c r="P2280" s="73"/>
      <c r="Q2280" s="73"/>
    </row>
    <row r="2281" spans="15:17" x14ac:dyDescent="0.25">
      <c r="O2281" s="73"/>
      <c r="P2281" s="73"/>
      <c r="Q2281" s="73"/>
    </row>
    <row r="2282" spans="15:17" x14ac:dyDescent="0.25">
      <c r="O2282" s="73"/>
      <c r="P2282" s="73"/>
      <c r="Q2282" s="73"/>
    </row>
    <row r="2283" spans="15:17" x14ac:dyDescent="0.25">
      <c r="O2283" s="73"/>
      <c r="P2283" s="73"/>
      <c r="Q2283" s="73"/>
    </row>
    <row r="2284" spans="15:17" x14ac:dyDescent="0.25">
      <c r="O2284" s="73"/>
      <c r="P2284" s="73"/>
      <c r="Q2284" s="73"/>
    </row>
    <row r="2285" spans="15:17" x14ac:dyDescent="0.25">
      <c r="O2285" s="73"/>
      <c r="P2285" s="73"/>
      <c r="Q2285" s="73"/>
    </row>
    <row r="2286" spans="15:17" x14ac:dyDescent="0.25">
      <c r="O2286" s="73"/>
      <c r="P2286" s="73"/>
      <c r="Q2286" s="73"/>
    </row>
    <row r="2287" spans="15:17" x14ac:dyDescent="0.25">
      <c r="O2287" s="73"/>
      <c r="P2287" s="73"/>
      <c r="Q2287" s="73"/>
    </row>
    <row r="2288" spans="15:17" x14ac:dyDescent="0.25">
      <c r="O2288" s="73"/>
      <c r="P2288" s="73"/>
      <c r="Q2288" s="73"/>
    </row>
    <row r="2289" spans="15:17" x14ac:dyDescent="0.25">
      <c r="O2289" s="73"/>
      <c r="P2289" s="73"/>
      <c r="Q2289" s="73"/>
    </row>
    <row r="2290" spans="15:17" x14ac:dyDescent="0.25">
      <c r="O2290" s="73"/>
      <c r="P2290" s="73"/>
      <c r="Q2290" s="73"/>
    </row>
    <row r="2291" spans="15:17" x14ac:dyDescent="0.25">
      <c r="O2291" s="73"/>
      <c r="P2291" s="73"/>
      <c r="Q2291" s="73"/>
    </row>
    <row r="2292" spans="15:17" x14ac:dyDescent="0.25">
      <c r="O2292" s="73"/>
      <c r="P2292" s="73"/>
      <c r="Q2292" s="73"/>
    </row>
    <row r="2293" spans="15:17" x14ac:dyDescent="0.25">
      <c r="O2293" s="73"/>
      <c r="P2293" s="73"/>
      <c r="Q2293" s="73"/>
    </row>
    <row r="2294" spans="15:17" x14ac:dyDescent="0.25">
      <c r="O2294" s="73"/>
      <c r="P2294" s="73"/>
      <c r="Q2294" s="73"/>
    </row>
    <row r="2295" spans="15:17" x14ac:dyDescent="0.25">
      <c r="O2295" s="73"/>
      <c r="P2295" s="73"/>
      <c r="Q2295" s="73"/>
    </row>
    <row r="2296" spans="15:17" x14ac:dyDescent="0.25">
      <c r="O2296" s="73"/>
      <c r="P2296" s="73"/>
      <c r="Q2296" s="73"/>
    </row>
    <row r="2297" spans="15:17" x14ac:dyDescent="0.25">
      <c r="O2297" s="73"/>
      <c r="P2297" s="73"/>
      <c r="Q2297" s="73"/>
    </row>
    <row r="2298" spans="15:17" x14ac:dyDescent="0.25">
      <c r="O2298" s="73"/>
      <c r="P2298" s="73"/>
      <c r="Q2298" s="73"/>
    </row>
    <row r="2299" spans="15:17" x14ac:dyDescent="0.25">
      <c r="O2299" s="73"/>
      <c r="P2299" s="73"/>
      <c r="Q2299" s="73"/>
    </row>
    <row r="2300" spans="15:17" x14ac:dyDescent="0.25">
      <c r="O2300" s="73"/>
      <c r="P2300" s="73"/>
      <c r="Q2300" s="73"/>
    </row>
    <row r="2301" spans="15:17" x14ac:dyDescent="0.25">
      <c r="O2301" s="73"/>
      <c r="P2301" s="73"/>
      <c r="Q2301" s="73"/>
    </row>
    <row r="2302" spans="15:17" x14ac:dyDescent="0.25">
      <c r="O2302" s="73"/>
      <c r="P2302" s="73"/>
      <c r="Q2302" s="73"/>
    </row>
    <row r="2303" spans="15:17" x14ac:dyDescent="0.25">
      <c r="O2303" s="73"/>
      <c r="P2303" s="73"/>
      <c r="Q2303" s="73"/>
    </row>
    <row r="2304" spans="15:17" x14ac:dyDescent="0.25">
      <c r="O2304" s="73"/>
      <c r="P2304" s="73"/>
      <c r="Q2304" s="73"/>
    </row>
    <row r="2305" spans="15:17" x14ac:dyDescent="0.25">
      <c r="O2305" s="73"/>
      <c r="P2305" s="73"/>
      <c r="Q2305" s="73"/>
    </row>
    <row r="2306" spans="15:17" x14ac:dyDescent="0.25">
      <c r="O2306" s="73"/>
      <c r="P2306" s="73"/>
      <c r="Q2306" s="73"/>
    </row>
    <row r="2307" spans="15:17" x14ac:dyDescent="0.25">
      <c r="O2307" s="73"/>
      <c r="P2307" s="73"/>
      <c r="Q2307" s="73"/>
    </row>
    <row r="2308" spans="15:17" x14ac:dyDescent="0.25">
      <c r="O2308" s="73"/>
      <c r="P2308" s="73"/>
      <c r="Q2308" s="73"/>
    </row>
    <row r="2309" spans="15:17" x14ac:dyDescent="0.25">
      <c r="O2309" s="73"/>
      <c r="P2309" s="73"/>
      <c r="Q2309" s="73"/>
    </row>
    <row r="2310" spans="15:17" x14ac:dyDescent="0.25">
      <c r="O2310" s="73"/>
      <c r="P2310" s="73"/>
      <c r="Q2310" s="73"/>
    </row>
    <row r="2311" spans="15:17" x14ac:dyDescent="0.25">
      <c r="O2311" s="73"/>
      <c r="P2311" s="73"/>
      <c r="Q2311" s="73"/>
    </row>
    <row r="2312" spans="15:17" x14ac:dyDescent="0.25">
      <c r="O2312" s="73"/>
      <c r="P2312" s="73"/>
      <c r="Q2312" s="73"/>
    </row>
    <row r="2313" spans="15:17" x14ac:dyDescent="0.25">
      <c r="O2313" s="73"/>
      <c r="P2313" s="73"/>
      <c r="Q2313" s="73"/>
    </row>
    <row r="2314" spans="15:17" x14ac:dyDescent="0.25">
      <c r="O2314" s="73"/>
      <c r="P2314" s="73"/>
      <c r="Q2314" s="73"/>
    </row>
    <row r="2315" spans="15:17" x14ac:dyDescent="0.25">
      <c r="O2315" s="73"/>
      <c r="P2315" s="73"/>
      <c r="Q2315" s="73"/>
    </row>
    <row r="2316" spans="15:17" x14ac:dyDescent="0.25">
      <c r="O2316" s="73"/>
      <c r="P2316" s="73"/>
      <c r="Q2316" s="73"/>
    </row>
    <row r="2317" spans="15:17" x14ac:dyDescent="0.25">
      <c r="O2317" s="73"/>
      <c r="P2317" s="73"/>
      <c r="Q2317" s="73"/>
    </row>
    <row r="2318" spans="15:17" x14ac:dyDescent="0.25">
      <c r="O2318" s="73"/>
      <c r="P2318" s="73"/>
      <c r="Q2318" s="73"/>
    </row>
    <row r="2319" spans="15:17" x14ac:dyDescent="0.25">
      <c r="O2319" s="73"/>
      <c r="P2319" s="73"/>
      <c r="Q2319" s="73"/>
    </row>
    <row r="2320" spans="15:17" x14ac:dyDescent="0.25">
      <c r="O2320" s="73"/>
      <c r="P2320" s="73"/>
      <c r="Q2320" s="73"/>
    </row>
    <row r="2321" spans="15:17" x14ac:dyDescent="0.25">
      <c r="O2321" s="73"/>
      <c r="P2321" s="73"/>
      <c r="Q2321" s="73"/>
    </row>
    <row r="2322" spans="15:17" x14ac:dyDescent="0.25">
      <c r="O2322" s="73"/>
      <c r="P2322" s="73"/>
      <c r="Q2322" s="73"/>
    </row>
    <row r="2323" spans="15:17" x14ac:dyDescent="0.25">
      <c r="O2323" s="73"/>
      <c r="P2323" s="73"/>
      <c r="Q2323" s="73"/>
    </row>
    <row r="2324" spans="15:17" x14ac:dyDescent="0.25">
      <c r="O2324" s="73"/>
      <c r="P2324" s="73"/>
      <c r="Q2324" s="73"/>
    </row>
    <row r="2325" spans="15:17" x14ac:dyDescent="0.25">
      <c r="O2325" s="73"/>
      <c r="P2325" s="73"/>
      <c r="Q2325" s="73"/>
    </row>
    <row r="2326" spans="15:17" x14ac:dyDescent="0.25">
      <c r="O2326" s="73"/>
      <c r="P2326" s="73"/>
      <c r="Q2326" s="73"/>
    </row>
    <row r="2327" spans="15:17" x14ac:dyDescent="0.25">
      <c r="O2327" s="73"/>
      <c r="P2327" s="73"/>
      <c r="Q2327" s="73"/>
    </row>
    <row r="2328" spans="15:17" x14ac:dyDescent="0.25">
      <c r="O2328" s="73"/>
      <c r="P2328" s="73"/>
      <c r="Q2328" s="73"/>
    </row>
    <row r="2329" spans="15:17" x14ac:dyDescent="0.25">
      <c r="O2329" s="73"/>
      <c r="P2329" s="73"/>
      <c r="Q2329" s="73"/>
    </row>
    <row r="2330" spans="15:17" x14ac:dyDescent="0.25">
      <c r="O2330" s="73"/>
      <c r="P2330" s="73"/>
      <c r="Q2330" s="73"/>
    </row>
    <row r="2331" spans="15:17" x14ac:dyDescent="0.25">
      <c r="O2331" s="73"/>
      <c r="P2331" s="73"/>
      <c r="Q2331" s="73"/>
    </row>
    <row r="2332" spans="15:17" x14ac:dyDescent="0.25">
      <c r="O2332" s="73"/>
      <c r="P2332" s="73"/>
      <c r="Q2332" s="73"/>
    </row>
    <row r="2333" spans="15:17" x14ac:dyDescent="0.25">
      <c r="O2333" s="73"/>
      <c r="P2333" s="73"/>
      <c r="Q2333" s="73"/>
    </row>
    <row r="2334" spans="15:17" x14ac:dyDescent="0.25">
      <c r="O2334" s="73"/>
      <c r="P2334" s="73"/>
      <c r="Q2334" s="73"/>
    </row>
    <row r="2335" spans="15:17" x14ac:dyDescent="0.25">
      <c r="O2335" s="73"/>
      <c r="P2335" s="73"/>
      <c r="Q2335" s="73"/>
    </row>
    <row r="2336" spans="15:17" x14ac:dyDescent="0.25">
      <c r="O2336" s="73"/>
      <c r="P2336" s="73"/>
      <c r="Q2336" s="73"/>
    </row>
    <row r="2337" spans="15:17" x14ac:dyDescent="0.25">
      <c r="O2337" s="73"/>
      <c r="P2337" s="73"/>
      <c r="Q2337" s="73"/>
    </row>
    <row r="2338" spans="15:17" x14ac:dyDescent="0.25">
      <c r="O2338" s="73"/>
      <c r="P2338" s="73"/>
      <c r="Q2338" s="73"/>
    </row>
    <row r="2339" spans="15:17" x14ac:dyDescent="0.25">
      <c r="O2339" s="73"/>
      <c r="P2339" s="73"/>
      <c r="Q2339" s="73"/>
    </row>
    <row r="2340" spans="15:17" x14ac:dyDescent="0.25">
      <c r="O2340" s="73"/>
      <c r="P2340" s="73"/>
      <c r="Q2340" s="73"/>
    </row>
    <row r="2341" spans="15:17" x14ac:dyDescent="0.25">
      <c r="O2341" s="73"/>
      <c r="P2341" s="73"/>
      <c r="Q2341" s="73"/>
    </row>
    <row r="2342" spans="15:17" x14ac:dyDescent="0.25">
      <c r="O2342" s="73"/>
      <c r="P2342" s="73"/>
      <c r="Q2342" s="73"/>
    </row>
    <row r="2343" spans="15:17" x14ac:dyDescent="0.25">
      <c r="O2343" s="73"/>
      <c r="P2343" s="73"/>
      <c r="Q2343" s="73"/>
    </row>
    <row r="2344" spans="15:17" x14ac:dyDescent="0.25">
      <c r="O2344" s="73"/>
      <c r="P2344" s="73"/>
      <c r="Q2344" s="73"/>
    </row>
    <row r="2345" spans="15:17" x14ac:dyDescent="0.25">
      <c r="O2345" s="73"/>
      <c r="P2345" s="73"/>
      <c r="Q2345" s="73"/>
    </row>
    <row r="2346" spans="15:17" x14ac:dyDescent="0.25">
      <c r="O2346" s="73"/>
      <c r="P2346" s="73"/>
      <c r="Q2346" s="73"/>
    </row>
    <row r="2347" spans="15:17" x14ac:dyDescent="0.25">
      <c r="O2347" s="73"/>
      <c r="P2347" s="73"/>
      <c r="Q2347" s="73"/>
    </row>
    <row r="2348" spans="15:17" x14ac:dyDescent="0.25">
      <c r="O2348" s="73"/>
      <c r="P2348" s="73"/>
      <c r="Q2348" s="73"/>
    </row>
    <row r="2349" spans="15:17" x14ac:dyDescent="0.25">
      <c r="O2349" s="73"/>
      <c r="P2349" s="73"/>
      <c r="Q2349" s="73"/>
    </row>
    <row r="2350" spans="15:17" x14ac:dyDescent="0.25">
      <c r="O2350" s="73"/>
      <c r="P2350" s="73"/>
      <c r="Q2350" s="73"/>
    </row>
    <row r="2351" spans="15:17" x14ac:dyDescent="0.25">
      <c r="O2351" s="73"/>
      <c r="P2351" s="73"/>
      <c r="Q2351" s="73"/>
    </row>
    <row r="2352" spans="15:17" x14ac:dyDescent="0.25">
      <c r="O2352" s="73"/>
      <c r="P2352" s="73"/>
      <c r="Q2352" s="73"/>
    </row>
    <row r="2353" spans="15:17" x14ac:dyDescent="0.25">
      <c r="O2353" s="73"/>
      <c r="P2353" s="73"/>
      <c r="Q2353" s="73"/>
    </row>
    <row r="2354" spans="15:17" x14ac:dyDescent="0.25">
      <c r="O2354" s="73"/>
      <c r="P2354" s="73"/>
      <c r="Q2354" s="73"/>
    </row>
    <row r="2355" spans="15:17" x14ac:dyDescent="0.25">
      <c r="O2355" s="73"/>
      <c r="P2355" s="73"/>
      <c r="Q2355" s="73"/>
    </row>
    <row r="2356" spans="15:17" x14ac:dyDescent="0.25">
      <c r="O2356" s="73"/>
      <c r="P2356" s="73"/>
      <c r="Q2356" s="73"/>
    </row>
    <row r="2357" spans="15:17" x14ac:dyDescent="0.25">
      <c r="O2357" s="73"/>
      <c r="P2357" s="73"/>
      <c r="Q2357" s="73"/>
    </row>
    <row r="2358" spans="15:17" x14ac:dyDescent="0.25">
      <c r="O2358" s="73"/>
      <c r="P2358" s="73"/>
      <c r="Q2358" s="73"/>
    </row>
    <row r="2359" spans="15:17" x14ac:dyDescent="0.25">
      <c r="O2359" s="73"/>
      <c r="P2359" s="73"/>
      <c r="Q2359" s="73"/>
    </row>
    <row r="2360" spans="15:17" x14ac:dyDescent="0.25">
      <c r="O2360" s="73"/>
      <c r="P2360" s="73"/>
      <c r="Q2360" s="73"/>
    </row>
    <row r="2361" spans="15:17" x14ac:dyDescent="0.25">
      <c r="O2361" s="73"/>
      <c r="P2361" s="73"/>
      <c r="Q2361" s="73"/>
    </row>
    <row r="2362" spans="15:17" x14ac:dyDescent="0.25">
      <c r="O2362" s="73"/>
      <c r="P2362" s="73"/>
      <c r="Q2362" s="73"/>
    </row>
    <row r="2363" spans="15:17" x14ac:dyDescent="0.25">
      <c r="O2363" s="73"/>
      <c r="P2363" s="73"/>
      <c r="Q2363" s="73"/>
    </row>
    <row r="2364" spans="15:17" x14ac:dyDescent="0.25">
      <c r="O2364" s="73"/>
      <c r="P2364" s="73"/>
      <c r="Q2364" s="73"/>
    </row>
    <row r="2365" spans="15:17" x14ac:dyDescent="0.25">
      <c r="O2365" s="73"/>
      <c r="P2365" s="73"/>
      <c r="Q2365" s="73"/>
    </row>
    <row r="2366" spans="15:17" x14ac:dyDescent="0.25">
      <c r="O2366" s="73"/>
      <c r="P2366" s="73"/>
      <c r="Q2366" s="73"/>
    </row>
    <row r="2367" spans="15:17" x14ac:dyDescent="0.25">
      <c r="O2367" s="73"/>
      <c r="P2367" s="73"/>
      <c r="Q2367" s="73"/>
    </row>
    <row r="2368" spans="15:17" x14ac:dyDescent="0.25">
      <c r="O2368" s="73"/>
      <c r="P2368" s="73"/>
      <c r="Q2368" s="73"/>
    </row>
    <row r="2369" spans="15:17" x14ac:dyDescent="0.25">
      <c r="O2369" s="73"/>
      <c r="P2369" s="73"/>
      <c r="Q2369" s="73"/>
    </row>
    <row r="2370" spans="15:17" x14ac:dyDescent="0.25">
      <c r="O2370" s="73"/>
      <c r="P2370" s="73"/>
      <c r="Q2370" s="73"/>
    </row>
    <row r="2371" spans="15:17" x14ac:dyDescent="0.25">
      <c r="O2371" s="73"/>
      <c r="P2371" s="73"/>
      <c r="Q2371" s="73"/>
    </row>
    <row r="2372" spans="15:17" x14ac:dyDescent="0.25">
      <c r="O2372" s="73"/>
      <c r="P2372" s="73"/>
      <c r="Q2372" s="73"/>
    </row>
    <row r="2373" spans="15:17" x14ac:dyDescent="0.25">
      <c r="O2373" s="73"/>
      <c r="P2373" s="73"/>
      <c r="Q2373" s="73"/>
    </row>
    <row r="2374" spans="15:17" x14ac:dyDescent="0.25">
      <c r="O2374" s="73"/>
      <c r="P2374" s="73"/>
      <c r="Q2374" s="73"/>
    </row>
    <row r="2375" spans="15:17" x14ac:dyDescent="0.25">
      <c r="O2375" s="73"/>
      <c r="P2375" s="73"/>
      <c r="Q2375" s="73"/>
    </row>
    <row r="2376" spans="15:17" x14ac:dyDescent="0.25">
      <c r="O2376" s="73"/>
      <c r="P2376" s="73"/>
      <c r="Q2376" s="73"/>
    </row>
    <row r="2377" spans="15:17" x14ac:dyDescent="0.25">
      <c r="O2377" s="73"/>
      <c r="P2377" s="73"/>
      <c r="Q2377" s="73"/>
    </row>
    <row r="2378" spans="15:17" x14ac:dyDescent="0.25">
      <c r="O2378" s="73"/>
      <c r="P2378" s="73"/>
      <c r="Q2378" s="73"/>
    </row>
    <row r="2379" spans="15:17" x14ac:dyDescent="0.25">
      <c r="O2379" s="73"/>
      <c r="P2379" s="73"/>
      <c r="Q2379" s="73"/>
    </row>
    <row r="2380" spans="15:17" x14ac:dyDescent="0.25">
      <c r="O2380" s="73"/>
      <c r="P2380" s="73"/>
      <c r="Q2380" s="73"/>
    </row>
    <row r="2381" spans="15:17" x14ac:dyDescent="0.25">
      <c r="O2381" s="73"/>
      <c r="P2381" s="73"/>
      <c r="Q2381" s="73"/>
    </row>
    <row r="2382" spans="15:17" x14ac:dyDescent="0.25">
      <c r="O2382" s="73"/>
      <c r="P2382" s="73"/>
      <c r="Q2382" s="73"/>
    </row>
    <row r="2383" spans="15:17" x14ac:dyDescent="0.25">
      <c r="O2383" s="73"/>
      <c r="P2383" s="73"/>
      <c r="Q2383" s="73"/>
    </row>
    <row r="2384" spans="15:17" x14ac:dyDescent="0.25">
      <c r="O2384" s="73"/>
      <c r="P2384" s="73"/>
      <c r="Q2384" s="73"/>
    </row>
    <row r="2385" spans="15:17" x14ac:dyDescent="0.25">
      <c r="O2385" s="73"/>
      <c r="P2385" s="73"/>
      <c r="Q2385" s="73"/>
    </row>
    <row r="2386" spans="15:17" x14ac:dyDescent="0.25">
      <c r="O2386" s="73"/>
      <c r="P2386" s="73"/>
      <c r="Q2386" s="73"/>
    </row>
    <row r="2387" spans="15:17" x14ac:dyDescent="0.25">
      <c r="O2387" s="73"/>
      <c r="P2387" s="73"/>
      <c r="Q2387" s="73"/>
    </row>
    <row r="2388" spans="15:17" x14ac:dyDescent="0.25">
      <c r="O2388" s="73"/>
      <c r="P2388" s="73"/>
      <c r="Q2388" s="73"/>
    </row>
    <row r="2389" spans="15:17" x14ac:dyDescent="0.25">
      <c r="O2389" s="73"/>
      <c r="P2389" s="73"/>
      <c r="Q2389" s="73"/>
    </row>
    <row r="2390" spans="15:17" x14ac:dyDescent="0.25">
      <c r="O2390" s="73"/>
      <c r="P2390" s="73"/>
      <c r="Q2390" s="73"/>
    </row>
    <row r="2391" spans="15:17" x14ac:dyDescent="0.25">
      <c r="O2391" s="73"/>
      <c r="P2391" s="73"/>
      <c r="Q2391" s="73"/>
    </row>
    <row r="2392" spans="15:17" x14ac:dyDescent="0.25">
      <c r="O2392" s="73"/>
      <c r="P2392" s="73"/>
      <c r="Q2392" s="73"/>
    </row>
    <row r="2393" spans="15:17" x14ac:dyDescent="0.25">
      <c r="O2393" s="73"/>
      <c r="P2393" s="73"/>
      <c r="Q2393" s="73"/>
    </row>
    <row r="2394" spans="15:17" x14ac:dyDescent="0.25">
      <c r="O2394" s="73"/>
      <c r="P2394" s="73"/>
      <c r="Q2394" s="73"/>
    </row>
    <row r="2395" spans="15:17" x14ac:dyDescent="0.25">
      <c r="O2395" s="73"/>
      <c r="P2395" s="73"/>
      <c r="Q2395" s="73"/>
    </row>
    <row r="2396" spans="15:17" x14ac:dyDescent="0.25">
      <c r="O2396" s="73"/>
      <c r="P2396" s="73"/>
      <c r="Q2396" s="73"/>
    </row>
    <row r="2397" spans="15:17" x14ac:dyDescent="0.25">
      <c r="O2397" s="73"/>
      <c r="P2397" s="73"/>
      <c r="Q2397" s="73"/>
    </row>
    <row r="2398" spans="15:17" x14ac:dyDescent="0.25">
      <c r="O2398" s="73"/>
      <c r="P2398" s="73"/>
      <c r="Q2398" s="73"/>
    </row>
    <row r="2399" spans="15:17" x14ac:dyDescent="0.25">
      <c r="O2399" s="73"/>
      <c r="P2399" s="73"/>
      <c r="Q2399" s="73"/>
    </row>
    <row r="2400" spans="15:17" x14ac:dyDescent="0.25">
      <c r="O2400" s="73"/>
      <c r="P2400" s="73"/>
      <c r="Q2400" s="73"/>
    </row>
    <row r="2401" spans="15:17" x14ac:dyDescent="0.25">
      <c r="O2401" s="73"/>
      <c r="P2401" s="73"/>
      <c r="Q2401" s="73"/>
    </row>
    <row r="2402" spans="15:17" x14ac:dyDescent="0.25">
      <c r="O2402" s="73"/>
      <c r="P2402" s="73"/>
      <c r="Q2402" s="73"/>
    </row>
    <row r="2403" spans="15:17" x14ac:dyDescent="0.25">
      <c r="O2403" s="73"/>
      <c r="P2403" s="73"/>
      <c r="Q2403" s="73"/>
    </row>
    <row r="2404" spans="15:17" x14ac:dyDescent="0.25">
      <c r="O2404" s="73"/>
      <c r="P2404" s="73"/>
      <c r="Q2404" s="73"/>
    </row>
    <row r="2405" spans="15:17" x14ac:dyDescent="0.25">
      <c r="O2405" s="73"/>
      <c r="P2405" s="73"/>
      <c r="Q2405" s="73"/>
    </row>
    <row r="2406" spans="15:17" x14ac:dyDescent="0.25">
      <c r="O2406" s="73"/>
      <c r="P2406" s="73"/>
      <c r="Q2406" s="73"/>
    </row>
    <row r="2407" spans="15:17" x14ac:dyDescent="0.25">
      <c r="O2407" s="73"/>
      <c r="P2407" s="73"/>
      <c r="Q2407" s="73"/>
    </row>
    <row r="2408" spans="15:17" x14ac:dyDescent="0.25">
      <c r="O2408" s="73"/>
      <c r="P2408" s="73"/>
      <c r="Q2408" s="73"/>
    </row>
    <row r="2409" spans="15:17" x14ac:dyDescent="0.25">
      <c r="O2409" s="73"/>
      <c r="P2409" s="73"/>
      <c r="Q2409" s="73"/>
    </row>
    <row r="2410" spans="15:17" x14ac:dyDescent="0.25">
      <c r="O2410" s="73"/>
      <c r="P2410" s="73"/>
      <c r="Q2410" s="73"/>
    </row>
    <row r="2411" spans="15:17" x14ac:dyDescent="0.25">
      <c r="O2411" s="73"/>
      <c r="P2411" s="73"/>
      <c r="Q2411" s="73"/>
    </row>
    <row r="2412" spans="15:17" x14ac:dyDescent="0.25">
      <c r="O2412" s="73"/>
      <c r="P2412" s="73"/>
      <c r="Q2412" s="73"/>
    </row>
    <row r="2413" spans="15:17" x14ac:dyDescent="0.25">
      <c r="O2413" s="73"/>
      <c r="P2413" s="73"/>
      <c r="Q2413" s="73"/>
    </row>
    <row r="2414" spans="15:17" x14ac:dyDescent="0.25">
      <c r="O2414" s="73"/>
      <c r="P2414" s="73"/>
      <c r="Q2414" s="73"/>
    </row>
    <row r="2415" spans="15:17" x14ac:dyDescent="0.25">
      <c r="O2415" s="73"/>
      <c r="P2415" s="73"/>
      <c r="Q2415" s="73"/>
    </row>
    <row r="2416" spans="15:17" x14ac:dyDescent="0.25">
      <c r="O2416" s="73"/>
      <c r="P2416" s="73"/>
      <c r="Q2416" s="73"/>
    </row>
    <row r="2417" spans="15:17" x14ac:dyDescent="0.25">
      <c r="O2417" s="73"/>
      <c r="P2417" s="73"/>
      <c r="Q2417" s="73"/>
    </row>
    <row r="2418" spans="15:17" x14ac:dyDescent="0.25">
      <c r="O2418" s="73"/>
      <c r="P2418" s="73"/>
      <c r="Q2418" s="73"/>
    </row>
    <row r="2419" spans="15:17" x14ac:dyDescent="0.25">
      <c r="O2419" s="73"/>
      <c r="P2419" s="73"/>
      <c r="Q2419" s="73"/>
    </row>
    <row r="2420" spans="15:17" x14ac:dyDescent="0.25">
      <c r="O2420" s="73"/>
      <c r="P2420" s="73"/>
      <c r="Q2420" s="73"/>
    </row>
    <row r="2421" spans="15:17" x14ac:dyDescent="0.25">
      <c r="O2421" s="73"/>
      <c r="P2421" s="73"/>
      <c r="Q2421" s="73"/>
    </row>
    <row r="2422" spans="15:17" x14ac:dyDescent="0.25">
      <c r="O2422" s="73"/>
      <c r="P2422" s="73"/>
      <c r="Q2422" s="73"/>
    </row>
    <row r="2423" spans="15:17" x14ac:dyDescent="0.25">
      <c r="O2423" s="73"/>
      <c r="P2423" s="73"/>
      <c r="Q2423" s="73"/>
    </row>
    <row r="2424" spans="15:17" x14ac:dyDescent="0.25">
      <c r="O2424" s="73"/>
      <c r="P2424" s="73"/>
      <c r="Q2424" s="73"/>
    </row>
    <row r="2425" spans="15:17" x14ac:dyDescent="0.25">
      <c r="O2425" s="73"/>
      <c r="P2425" s="73"/>
      <c r="Q2425" s="73"/>
    </row>
    <row r="2426" spans="15:17" x14ac:dyDescent="0.25">
      <c r="O2426" s="73"/>
      <c r="P2426" s="73"/>
      <c r="Q2426" s="73"/>
    </row>
    <row r="2427" spans="15:17" x14ac:dyDescent="0.25">
      <c r="O2427" s="73"/>
      <c r="P2427" s="73"/>
      <c r="Q2427" s="73"/>
    </row>
    <row r="2428" spans="15:17" x14ac:dyDescent="0.25">
      <c r="O2428" s="73"/>
      <c r="P2428" s="73"/>
      <c r="Q2428" s="73"/>
    </row>
    <row r="2429" spans="15:17" x14ac:dyDescent="0.25">
      <c r="O2429" s="73"/>
      <c r="P2429" s="73"/>
      <c r="Q2429" s="73"/>
    </row>
    <row r="2430" spans="15:17" x14ac:dyDescent="0.25">
      <c r="O2430" s="73"/>
      <c r="P2430" s="73"/>
      <c r="Q2430" s="73"/>
    </row>
    <row r="2431" spans="15:17" x14ac:dyDescent="0.25">
      <c r="O2431" s="73"/>
      <c r="P2431" s="73"/>
      <c r="Q2431" s="73"/>
    </row>
    <row r="2432" spans="15:17" x14ac:dyDescent="0.25">
      <c r="O2432" s="73"/>
      <c r="P2432" s="73"/>
      <c r="Q2432" s="73"/>
    </row>
    <row r="2433" spans="15:17" x14ac:dyDescent="0.25">
      <c r="O2433" s="73"/>
      <c r="P2433" s="73"/>
      <c r="Q2433" s="73"/>
    </row>
    <row r="2434" spans="15:17" x14ac:dyDescent="0.25">
      <c r="O2434" s="73"/>
      <c r="P2434" s="73"/>
      <c r="Q2434" s="73"/>
    </row>
    <row r="2435" spans="15:17" x14ac:dyDescent="0.25">
      <c r="O2435" s="73"/>
      <c r="P2435" s="73"/>
      <c r="Q2435" s="73"/>
    </row>
    <row r="2436" spans="15:17" x14ac:dyDescent="0.25">
      <c r="O2436" s="73"/>
      <c r="P2436" s="73"/>
      <c r="Q2436" s="73"/>
    </row>
    <row r="2437" spans="15:17" x14ac:dyDescent="0.25">
      <c r="O2437" s="73"/>
      <c r="P2437" s="73"/>
      <c r="Q2437" s="73"/>
    </row>
    <row r="2438" spans="15:17" x14ac:dyDescent="0.25">
      <c r="O2438" s="73"/>
      <c r="P2438" s="73"/>
      <c r="Q2438" s="73"/>
    </row>
    <row r="2439" spans="15:17" x14ac:dyDescent="0.25">
      <c r="O2439" s="73"/>
      <c r="P2439" s="73"/>
      <c r="Q2439" s="73"/>
    </row>
    <row r="2440" spans="15:17" x14ac:dyDescent="0.25">
      <c r="O2440" s="73"/>
      <c r="P2440" s="73"/>
      <c r="Q2440" s="73"/>
    </row>
    <row r="2441" spans="15:17" x14ac:dyDescent="0.25">
      <c r="O2441" s="73"/>
      <c r="P2441" s="73"/>
      <c r="Q2441" s="73"/>
    </row>
    <row r="2442" spans="15:17" x14ac:dyDescent="0.25">
      <c r="O2442" s="73"/>
      <c r="P2442" s="73"/>
      <c r="Q2442" s="73"/>
    </row>
    <row r="2443" spans="15:17" x14ac:dyDescent="0.25">
      <c r="O2443" s="73"/>
      <c r="P2443" s="73"/>
      <c r="Q2443" s="73"/>
    </row>
    <row r="2444" spans="15:17" x14ac:dyDescent="0.25">
      <c r="O2444" s="73"/>
      <c r="P2444" s="73"/>
      <c r="Q2444" s="73"/>
    </row>
    <row r="2445" spans="15:17" x14ac:dyDescent="0.25">
      <c r="O2445" s="73"/>
      <c r="P2445" s="73"/>
      <c r="Q2445" s="73"/>
    </row>
    <row r="2446" spans="15:17" x14ac:dyDescent="0.25">
      <c r="O2446" s="73"/>
      <c r="P2446" s="73"/>
      <c r="Q2446" s="73"/>
    </row>
    <row r="2447" spans="15:17" x14ac:dyDescent="0.25">
      <c r="O2447" s="73"/>
      <c r="P2447" s="73"/>
      <c r="Q2447" s="73"/>
    </row>
    <row r="2448" spans="15:17" x14ac:dyDescent="0.25">
      <c r="O2448" s="73"/>
      <c r="P2448" s="73"/>
      <c r="Q2448" s="73"/>
    </row>
    <row r="2449" spans="15:17" x14ac:dyDescent="0.25">
      <c r="O2449" s="73"/>
      <c r="P2449" s="73"/>
      <c r="Q2449" s="73"/>
    </row>
    <row r="2450" spans="15:17" x14ac:dyDescent="0.25">
      <c r="O2450" s="73"/>
      <c r="P2450" s="73"/>
      <c r="Q2450" s="73"/>
    </row>
    <row r="2451" spans="15:17" x14ac:dyDescent="0.25">
      <c r="O2451" s="73"/>
      <c r="P2451" s="73"/>
      <c r="Q2451" s="73"/>
    </row>
    <row r="2452" spans="15:17" x14ac:dyDescent="0.25">
      <c r="O2452" s="73"/>
      <c r="P2452" s="73"/>
      <c r="Q2452" s="73"/>
    </row>
    <row r="2453" spans="15:17" x14ac:dyDescent="0.25">
      <c r="O2453" s="73"/>
      <c r="P2453" s="73"/>
      <c r="Q2453" s="73"/>
    </row>
    <row r="2454" spans="15:17" x14ac:dyDescent="0.25">
      <c r="O2454" s="73"/>
      <c r="P2454" s="73"/>
      <c r="Q2454" s="73"/>
    </row>
    <row r="2455" spans="15:17" x14ac:dyDescent="0.25">
      <c r="O2455" s="73"/>
      <c r="P2455" s="73"/>
      <c r="Q2455" s="73"/>
    </row>
    <row r="2456" spans="15:17" x14ac:dyDescent="0.25">
      <c r="O2456" s="73"/>
      <c r="P2456" s="73"/>
      <c r="Q2456" s="73"/>
    </row>
    <row r="2457" spans="15:17" x14ac:dyDescent="0.25">
      <c r="O2457" s="73"/>
      <c r="P2457" s="73"/>
      <c r="Q2457" s="73"/>
    </row>
    <row r="2458" spans="15:17" x14ac:dyDescent="0.25">
      <c r="O2458" s="73"/>
      <c r="P2458" s="73"/>
      <c r="Q2458" s="73"/>
    </row>
    <row r="2459" spans="15:17" x14ac:dyDescent="0.25">
      <c r="O2459" s="73"/>
      <c r="P2459" s="73"/>
      <c r="Q2459" s="73"/>
    </row>
    <row r="2460" spans="15:17" x14ac:dyDescent="0.25">
      <c r="O2460" s="73"/>
      <c r="P2460" s="73"/>
      <c r="Q2460" s="73"/>
    </row>
    <row r="2461" spans="15:17" x14ac:dyDescent="0.25">
      <c r="O2461" s="73"/>
      <c r="P2461" s="73"/>
      <c r="Q2461" s="73"/>
    </row>
    <row r="2462" spans="15:17" x14ac:dyDescent="0.25">
      <c r="O2462" s="73"/>
      <c r="P2462" s="73"/>
      <c r="Q2462" s="73"/>
    </row>
    <row r="2463" spans="15:17" x14ac:dyDescent="0.25">
      <c r="O2463" s="73"/>
      <c r="P2463" s="73"/>
      <c r="Q2463" s="73"/>
    </row>
    <row r="2464" spans="15:17" x14ac:dyDescent="0.25">
      <c r="O2464" s="73"/>
      <c r="P2464" s="73"/>
      <c r="Q2464" s="73"/>
    </row>
    <row r="2465" spans="15:17" x14ac:dyDescent="0.25">
      <c r="O2465" s="73"/>
      <c r="P2465" s="73"/>
      <c r="Q2465" s="73"/>
    </row>
    <row r="2466" spans="15:17" x14ac:dyDescent="0.25">
      <c r="O2466" s="73"/>
      <c r="P2466" s="73"/>
      <c r="Q2466" s="73"/>
    </row>
    <row r="2467" spans="15:17" x14ac:dyDescent="0.25">
      <c r="O2467" s="73"/>
      <c r="P2467" s="73"/>
      <c r="Q2467" s="73"/>
    </row>
    <row r="2468" spans="15:17" x14ac:dyDescent="0.25">
      <c r="O2468" s="73"/>
      <c r="P2468" s="73"/>
      <c r="Q2468" s="73"/>
    </row>
    <row r="2469" spans="15:17" x14ac:dyDescent="0.25">
      <c r="O2469" s="73"/>
      <c r="P2469" s="73"/>
      <c r="Q2469" s="73"/>
    </row>
    <row r="2470" spans="15:17" x14ac:dyDescent="0.25">
      <c r="O2470" s="73"/>
      <c r="P2470" s="73"/>
      <c r="Q2470" s="73"/>
    </row>
    <row r="2471" spans="15:17" x14ac:dyDescent="0.25">
      <c r="O2471" s="73"/>
      <c r="P2471" s="73"/>
      <c r="Q2471" s="73"/>
    </row>
    <row r="2472" spans="15:17" x14ac:dyDescent="0.25">
      <c r="O2472" s="73"/>
      <c r="P2472" s="73"/>
      <c r="Q2472" s="73"/>
    </row>
    <row r="2473" spans="15:17" x14ac:dyDescent="0.25">
      <c r="O2473" s="73"/>
      <c r="P2473" s="73"/>
      <c r="Q2473" s="73"/>
    </row>
    <row r="2474" spans="15:17" x14ac:dyDescent="0.25">
      <c r="O2474" s="73"/>
      <c r="P2474" s="73"/>
      <c r="Q2474" s="73"/>
    </row>
    <row r="2475" spans="15:17" x14ac:dyDescent="0.25">
      <c r="O2475" s="73"/>
      <c r="P2475" s="73"/>
      <c r="Q2475" s="73"/>
    </row>
    <row r="2476" spans="15:17" x14ac:dyDescent="0.25">
      <c r="O2476" s="73"/>
      <c r="P2476" s="73"/>
      <c r="Q2476" s="73"/>
    </row>
    <row r="2477" spans="15:17" x14ac:dyDescent="0.25">
      <c r="O2477" s="73"/>
      <c r="P2477" s="73"/>
      <c r="Q2477" s="73"/>
    </row>
    <row r="2478" spans="15:17" x14ac:dyDescent="0.25">
      <c r="O2478" s="73"/>
      <c r="P2478" s="73"/>
      <c r="Q2478" s="73"/>
    </row>
    <row r="2479" spans="15:17" x14ac:dyDescent="0.25">
      <c r="O2479" s="73"/>
      <c r="P2479" s="73"/>
      <c r="Q2479" s="73"/>
    </row>
    <row r="2480" spans="15:17" x14ac:dyDescent="0.25">
      <c r="O2480" s="73"/>
      <c r="P2480" s="73"/>
      <c r="Q2480" s="73"/>
    </row>
    <row r="2481" spans="15:17" x14ac:dyDescent="0.25">
      <c r="O2481" s="73"/>
      <c r="P2481" s="73"/>
      <c r="Q2481" s="73"/>
    </row>
    <row r="2482" spans="15:17" x14ac:dyDescent="0.25">
      <c r="O2482" s="73"/>
      <c r="P2482" s="73"/>
      <c r="Q2482" s="73"/>
    </row>
    <row r="2483" spans="15:17" x14ac:dyDescent="0.25">
      <c r="O2483" s="73"/>
      <c r="P2483" s="73"/>
      <c r="Q2483" s="73"/>
    </row>
    <row r="2484" spans="15:17" x14ac:dyDescent="0.25">
      <c r="O2484" s="73"/>
      <c r="P2484" s="73"/>
      <c r="Q2484" s="73"/>
    </row>
    <row r="2485" spans="15:17" x14ac:dyDescent="0.25">
      <c r="O2485" s="73"/>
      <c r="P2485" s="73"/>
      <c r="Q2485" s="73"/>
    </row>
    <row r="2486" spans="15:17" x14ac:dyDescent="0.25">
      <c r="O2486" s="73"/>
      <c r="P2486" s="73"/>
      <c r="Q2486" s="73"/>
    </row>
    <row r="2487" spans="15:17" x14ac:dyDescent="0.25">
      <c r="O2487" s="73"/>
      <c r="P2487" s="73"/>
      <c r="Q2487" s="73"/>
    </row>
    <row r="2488" spans="15:17" x14ac:dyDescent="0.25">
      <c r="O2488" s="73"/>
      <c r="P2488" s="73"/>
      <c r="Q2488" s="73"/>
    </row>
    <row r="2489" spans="15:17" x14ac:dyDescent="0.25">
      <c r="O2489" s="73"/>
      <c r="P2489" s="73"/>
      <c r="Q2489" s="73"/>
    </row>
    <row r="2490" spans="15:17" x14ac:dyDescent="0.25">
      <c r="O2490" s="73"/>
      <c r="P2490" s="73"/>
      <c r="Q2490" s="73"/>
    </row>
    <row r="2491" spans="15:17" x14ac:dyDescent="0.25">
      <c r="O2491" s="73"/>
      <c r="P2491" s="73"/>
      <c r="Q2491" s="73"/>
    </row>
    <row r="2492" spans="15:17" x14ac:dyDescent="0.25">
      <c r="O2492" s="73"/>
      <c r="P2492" s="73"/>
      <c r="Q2492" s="73"/>
    </row>
    <row r="2493" spans="15:17" x14ac:dyDescent="0.25">
      <c r="O2493" s="73"/>
      <c r="P2493" s="73"/>
      <c r="Q2493" s="73"/>
    </row>
    <row r="2494" spans="15:17" x14ac:dyDescent="0.25">
      <c r="O2494" s="73"/>
      <c r="P2494" s="73"/>
      <c r="Q2494" s="73"/>
    </row>
    <row r="2495" spans="15:17" x14ac:dyDescent="0.25">
      <c r="O2495" s="73"/>
      <c r="P2495" s="73"/>
      <c r="Q2495" s="73"/>
    </row>
    <row r="2496" spans="15:17" x14ac:dyDescent="0.25">
      <c r="O2496" s="73"/>
      <c r="P2496" s="73"/>
      <c r="Q2496" s="73"/>
    </row>
    <row r="2497" spans="15:17" x14ac:dyDescent="0.25">
      <c r="O2497" s="73"/>
      <c r="P2497" s="73"/>
      <c r="Q2497" s="73"/>
    </row>
    <row r="2498" spans="15:17" x14ac:dyDescent="0.25">
      <c r="O2498" s="73"/>
      <c r="P2498" s="73"/>
      <c r="Q2498" s="73"/>
    </row>
    <row r="2499" spans="15:17" x14ac:dyDescent="0.25">
      <c r="O2499" s="73"/>
      <c r="P2499" s="73"/>
      <c r="Q2499" s="73"/>
    </row>
    <row r="2500" spans="15:17" x14ac:dyDescent="0.25">
      <c r="O2500" s="73"/>
      <c r="P2500" s="73"/>
      <c r="Q2500" s="73"/>
    </row>
    <row r="2501" spans="15:17" x14ac:dyDescent="0.25">
      <c r="O2501" s="73"/>
      <c r="P2501" s="73"/>
      <c r="Q2501" s="73"/>
    </row>
    <row r="2502" spans="15:17" x14ac:dyDescent="0.25">
      <c r="O2502" s="73"/>
      <c r="P2502" s="73"/>
      <c r="Q2502" s="73"/>
    </row>
    <row r="2503" spans="15:17" x14ac:dyDescent="0.25">
      <c r="O2503" s="73"/>
      <c r="P2503" s="73"/>
      <c r="Q2503" s="73"/>
    </row>
    <row r="2504" spans="15:17" x14ac:dyDescent="0.25">
      <c r="O2504" s="73"/>
      <c r="P2504" s="73"/>
      <c r="Q2504" s="73"/>
    </row>
    <row r="2505" spans="15:17" x14ac:dyDescent="0.25">
      <c r="O2505" s="73"/>
      <c r="P2505" s="73"/>
      <c r="Q2505" s="73"/>
    </row>
    <row r="2506" spans="15:17" x14ac:dyDescent="0.25">
      <c r="O2506" s="73"/>
      <c r="P2506" s="73"/>
      <c r="Q2506" s="73"/>
    </row>
    <row r="2507" spans="15:17" x14ac:dyDescent="0.25">
      <c r="O2507" s="73"/>
      <c r="P2507" s="73"/>
      <c r="Q2507" s="73"/>
    </row>
    <row r="2508" spans="15:17" x14ac:dyDescent="0.25">
      <c r="O2508" s="73"/>
      <c r="P2508" s="73"/>
      <c r="Q2508" s="73"/>
    </row>
    <row r="2509" spans="15:17" x14ac:dyDescent="0.25">
      <c r="O2509" s="73"/>
      <c r="P2509" s="73"/>
      <c r="Q2509" s="73"/>
    </row>
    <row r="2510" spans="15:17" x14ac:dyDescent="0.25">
      <c r="O2510" s="73"/>
      <c r="P2510" s="73"/>
      <c r="Q2510" s="73"/>
    </row>
    <row r="2511" spans="15:17" x14ac:dyDescent="0.25">
      <c r="O2511" s="73"/>
      <c r="P2511" s="73"/>
      <c r="Q2511" s="73"/>
    </row>
    <row r="2512" spans="15:17" x14ac:dyDescent="0.25">
      <c r="O2512" s="73"/>
      <c r="P2512" s="73"/>
      <c r="Q2512" s="73"/>
    </row>
    <row r="2513" spans="15:17" x14ac:dyDescent="0.25">
      <c r="O2513" s="73"/>
      <c r="P2513" s="73"/>
      <c r="Q2513" s="73"/>
    </row>
    <row r="2514" spans="15:17" x14ac:dyDescent="0.25">
      <c r="O2514" s="73"/>
      <c r="P2514" s="73"/>
      <c r="Q2514" s="73"/>
    </row>
    <row r="2515" spans="15:17" x14ac:dyDescent="0.25">
      <c r="O2515" s="73"/>
      <c r="P2515" s="73"/>
      <c r="Q2515" s="73"/>
    </row>
    <row r="2516" spans="15:17" x14ac:dyDescent="0.25">
      <c r="O2516" s="73"/>
      <c r="P2516" s="73"/>
      <c r="Q2516" s="73"/>
    </row>
    <row r="2517" spans="15:17" x14ac:dyDescent="0.25">
      <c r="O2517" s="73"/>
      <c r="P2517" s="73"/>
      <c r="Q2517" s="73"/>
    </row>
    <row r="2518" spans="15:17" x14ac:dyDescent="0.25">
      <c r="O2518" s="73"/>
      <c r="P2518" s="73"/>
      <c r="Q2518" s="73"/>
    </row>
    <row r="2519" spans="15:17" x14ac:dyDescent="0.25">
      <c r="O2519" s="73"/>
      <c r="P2519" s="73"/>
      <c r="Q2519" s="73"/>
    </row>
    <row r="2520" spans="15:17" x14ac:dyDescent="0.25">
      <c r="O2520" s="73"/>
      <c r="P2520" s="73"/>
      <c r="Q2520" s="73"/>
    </row>
    <row r="2521" spans="15:17" x14ac:dyDescent="0.25">
      <c r="O2521" s="73"/>
      <c r="P2521" s="73"/>
      <c r="Q2521" s="73"/>
    </row>
    <row r="2522" spans="15:17" x14ac:dyDescent="0.25">
      <c r="O2522" s="73"/>
      <c r="P2522" s="73"/>
      <c r="Q2522" s="73"/>
    </row>
    <row r="2523" spans="15:17" x14ac:dyDescent="0.25">
      <c r="O2523" s="73"/>
      <c r="P2523" s="73"/>
      <c r="Q2523" s="73"/>
    </row>
    <row r="2524" spans="15:17" x14ac:dyDescent="0.25">
      <c r="O2524" s="73"/>
      <c r="P2524" s="73"/>
      <c r="Q2524" s="73"/>
    </row>
    <row r="2525" spans="15:17" x14ac:dyDescent="0.25">
      <c r="O2525" s="73"/>
      <c r="P2525" s="73"/>
      <c r="Q2525" s="73"/>
    </row>
    <row r="2526" spans="15:17" x14ac:dyDescent="0.25">
      <c r="O2526" s="73"/>
      <c r="P2526" s="73"/>
      <c r="Q2526" s="73"/>
    </row>
    <row r="2527" spans="15:17" x14ac:dyDescent="0.25">
      <c r="O2527" s="73"/>
      <c r="P2527" s="73"/>
      <c r="Q2527" s="73"/>
    </row>
    <row r="2528" spans="15:17" x14ac:dyDescent="0.25">
      <c r="O2528" s="73"/>
      <c r="P2528" s="73"/>
      <c r="Q2528" s="73"/>
    </row>
    <row r="2529" spans="15:17" x14ac:dyDescent="0.25">
      <c r="O2529" s="73"/>
      <c r="P2529" s="73"/>
      <c r="Q2529" s="73"/>
    </row>
    <row r="2530" spans="15:17" x14ac:dyDescent="0.25">
      <c r="O2530" s="73"/>
      <c r="P2530" s="73"/>
      <c r="Q2530" s="73"/>
    </row>
    <row r="2531" spans="15:17" x14ac:dyDescent="0.25">
      <c r="O2531" s="73"/>
      <c r="P2531" s="73"/>
      <c r="Q2531" s="73"/>
    </row>
    <row r="2532" spans="15:17" x14ac:dyDescent="0.25">
      <c r="O2532" s="73"/>
      <c r="P2532" s="73"/>
      <c r="Q2532" s="73"/>
    </row>
    <row r="2533" spans="15:17" x14ac:dyDescent="0.25">
      <c r="O2533" s="73"/>
      <c r="P2533" s="73"/>
      <c r="Q2533" s="73"/>
    </row>
    <row r="2534" spans="15:17" x14ac:dyDescent="0.25">
      <c r="O2534" s="73"/>
      <c r="P2534" s="73"/>
      <c r="Q2534" s="73"/>
    </row>
    <row r="2535" spans="15:17" x14ac:dyDescent="0.25">
      <c r="O2535" s="73"/>
      <c r="P2535" s="73"/>
      <c r="Q2535" s="73"/>
    </row>
    <row r="2536" spans="15:17" x14ac:dyDescent="0.25">
      <c r="O2536" s="73"/>
      <c r="P2536" s="73"/>
      <c r="Q2536" s="73"/>
    </row>
    <row r="2537" spans="15:17" x14ac:dyDescent="0.25">
      <c r="O2537" s="73"/>
      <c r="P2537" s="73"/>
      <c r="Q2537" s="73"/>
    </row>
    <row r="2538" spans="15:17" x14ac:dyDescent="0.25">
      <c r="O2538" s="73"/>
      <c r="P2538" s="73"/>
      <c r="Q2538" s="73"/>
    </row>
    <row r="2539" spans="15:17" x14ac:dyDescent="0.25">
      <c r="O2539" s="73"/>
      <c r="P2539" s="73"/>
      <c r="Q2539" s="73"/>
    </row>
    <row r="2540" spans="15:17" x14ac:dyDescent="0.25">
      <c r="O2540" s="73"/>
      <c r="P2540" s="73"/>
      <c r="Q2540" s="73"/>
    </row>
    <row r="2541" spans="15:17" x14ac:dyDescent="0.25">
      <c r="O2541" s="73"/>
      <c r="P2541" s="73"/>
      <c r="Q2541" s="73"/>
    </row>
    <row r="2542" spans="15:17" x14ac:dyDescent="0.25">
      <c r="O2542" s="73"/>
      <c r="P2542" s="73"/>
      <c r="Q2542" s="73"/>
    </row>
    <row r="2543" spans="15:17" x14ac:dyDescent="0.25">
      <c r="O2543" s="73"/>
      <c r="P2543" s="73"/>
      <c r="Q2543" s="73"/>
    </row>
    <row r="2544" spans="15:17" x14ac:dyDescent="0.25">
      <c r="O2544" s="73"/>
      <c r="P2544" s="73"/>
      <c r="Q2544" s="73"/>
    </row>
    <row r="2545" spans="15:17" x14ac:dyDescent="0.25">
      <c r="O2545" s="73"/>
      <c r="P2545" s="73"/>
      <c r="Q2545" s="73"/>
    </row>
    <row r="2546" spans="15:17" x14ac:dyDescent="0.25">
      <c r="O2546" s="73"/>
      <c r="P2546" s="73"/>
      <c r="Q2546" s="73"/>
    </row>
    <row r="2547" spans="15:17" x14ac:dyDescent="0.25">
      <c r="O2547" s="73"/>
      <c r="P2547" s="73"/>
      <c r="Q2547" s="73"/>
    </row>
    <row r="2548" spans="15:17" x14ac:dyDescent="0.25">
      <c r="O2548" s="73"/>
      <c r="P2548" s="73"/>
      <c r="Q2548" s="73"/>
    </row>
    <row r="2549" spans="15:17" x14ac:dyDescent="0.25">
      <c r="O2549" s="73"/>
      <c r="P2549" s="73"/>
      <c r="Q2549" s="73"/>
    </row>
    <row r="2550" spans="15:17" x14ac:dyDescent="0.25">
      <c r="O2550" s="73"/>
      <c r="P2550" s="73"/>
      <c r="Q2550" s="73"/>
    </row>
    <row r="2551" spans="15:17" x14ac:dyDescent="0.25">
      <c r="O2551" s="73"/>
      <c r="P2551" s="73"/>
      <c r="Q2551" s="73"/>
    </row>
    <row r="2552" spans="15:17" x14ac:dyDescent="0.25">
      <c r="O2552" s="73"/>
      <c r="P2552" s="73"/>
      <c r="Q2552" s="73"/>
    </row>
    <row r="2553" spans="15:17" x14ac:dyDescent="0.25">
      <c r="O2553" s="73"/>
      <c r="P2553" s="73"/>
      <c r="Q2553" s="73"/>
    </row>
    <row r="2554" spans="15:17" x14ac:dyDescent="0.25">
      <c r="O2554" s="73"/>
      <c r="P2554" s="73"/>
      <c r="Q2554" s="73"/>
    </row>
    <row r="2555" spans="15:17" x14ac:dyDescent="0.25">
      <c r="O2555" s="73"/>
      <c r="P2555" s="73"/>
      <c r="Q2555" s="73"/>
    </row>
    <row r="2556" spans="15:17" x14ac:dyDescent="0.25">
      <c r="O2556" s="73"/>
      <c r="P2556" s="73"/>
      <c r="Q2556" s="73"/>
    </row>
    <row r="2557" spans="15:17" x14ac:dyDescent="0.25">
      <c r="O2557" s="73"/>
      <c r="P2557" s="73"/>
      <c r="Q2557" s="73"/>
    </row>
    <row r="2558" spans="15:17" x14ac:dyDescent="0.25">
      <c r="O2558" s="73"/>
      <c r="P2558" s="73"/>
      <c r="Q2558" s="73"/>
    </row>
    <row r="2559" spans="15:17" x14ac:dyDescent="0.25">
      <c r="O2559" s="73"/>
      <c r="P2559" s="73"/>
      <c r="Q2559" s="73"/>
    </row>
    <row r="2560" spans="15:17" x14ac:dyDescent="0.25">
      <c r="O2560" s="73"/>
      <c r="P2560" s="73"/>
      <c r="Q2560" s="73"/>
    </row>
    <row r="2561" spans="15:17" x14ac:dyDescent="0.25">
      <c r="O2561" s="73"/>
      <c r="P2561" s="73"/>
      <c r="Q2561" s="73"/>
    </row>
    <row r="2562" spans="15:17" x14ac:dyDescent="0.25">
      <c r="O2562" s="73"/>
      <c r="P2562" s="73"/>
      <c r="Q2562" s="73"/>
    </row>
    <row r="2563" spans="15:17" x14ac:dyDescent="0.25">
      <c r="O2563" s="73"/>
      <c r="P2563" s="73"/>
      <c r="Q2563" s="73"/>
    </row>
    <row r="2564" spans="15:17" x14ac:dyDescent="0.25">
      <c r="O2564" s="73"/>
      <c r="P2564" s="73"/>
      <c r="Q2564" s="73"/>
    </row>
    <row r="2565" spans="15:17" x14ac:dyDescent="0.25">
      <c r="O2565" s="73"/>
      <c r="P2565" s="73"/>
      <c r="Q2565" s="73"/>
    </row>
    <row r="2566" spans="15:17" x14ac:dyDescent="0.25">
      <c r="O2566" s="73"/>
      <c r="P2566" s="73"/>
      <c r="Q2566" s="73"/>
    </row>
    <row r="2567" spans="15:17" x14ac:dyDescent="0.25">
      <c r="O2567" s="73"/>
      <c r="P2567" s="73"/>
      <c r="Q2567" s="73"/>
    </row>
    <row r="2568" spans="15:17" x14ac:dyDescent="0.25">
      <c r="O2568" s="73"/>
      <c r="P2568" s="73"/>
      <c r="Q2568" s="73"/>
    </row>
    <row r="2569" spans="15:17" x14ac:dyDescent="0.25">
      <c r="O2569" s="73"/>
      <c r="P2569" s="73"/>
      <c r="Q2569" s="73"/>
    </row>
    <row r="2570" spans="15:17" x14ac:dyDescent="0.25">
      <c r="O2570" s="73"/>
      <c r="P2570" s="73"/>
      <c r="Q2570" s="73"/>
    </row>
    <row r="2571" spans="15:17" x14ac:dyDescent="0.25">
      <c r="O2571" s="73"/>
      <c r="P2571" s="73"/>
      <c r="Q2571" s="73"/>
    </row>
    <row r="2572" spans="15:17" x14ac:dyDescent="0.25">
      <c r="O2572" s="73"/>
      <c r="P2572" s="73"/>
      <c r="Q2572" s="73"/>
    </row>
    <row r="2573" spans="15:17" x14ac:dyDescent="0.25">
      <c r="O2573" s="73"/>
      <c r="P2573" s="73"/>
      <c r="Q2573" s="73"/>
    </row>
    <row r="2574" spans="15:17" x14ac:dyDescent="0.25">
      <c r="O2574" s="73"/>
      <c r="P2574" s="73"/>
      <c r="Q2574" s="73"/>
    </row>
    <row r="2575" spans="15:17" x14ac:dyDescent="0.25">
      <c r="O2575" s="73"/>
      <c r="P2575" s="73"/>
      <c r="Q2575" s="73"/>
    </row>
    <row r="2576" spans="15:17" x14ac:dyDescent="0.25">
      <c r="O2576" s="73"/>
      <c r="P2576" s="73"/>
      <c r="Q2576" s="73"/>
    </row>
    <row r="2577" spans="15:17" x14ac:dyDescent="0.25">
      <c r="O2577" s="73"/>
      <c r="P2577" s="73"/>
      <c r="Q2577" s="73"/>
    </row>
    <row r="2578" spans="15:17" x14ac:dyDescent="0.25">
      <c r="O2578" s="73"/>
      <c r="P2578" s="73"/>
      <c r="Q2578" s="73"/>
    </row>
    <row r="2579" spans="15:17" x14ac:dyDescent="0.25">
      <c r="O2579" s="73"/>
      <c r="P2579" s="73"/>
      <c r="Q2579" s="73"/>
    </row>
    <row r="2580" spans="15:17" x14ac:dyDescent="0.25">
      <c r="O2580" s="73"/>
      <c r="P2580" s="73"/>
      <c r="Q2580" s="73"/>
    </row>
    <row r="2581" spans="15:17" x14ac:dyDescent="0.25">
      <c r="O2581" s="73"/>
      <c r="P2581" s="73"/>
      <c r="Q2581" s="73"/>
    </row>
    <row r="2582" spans="15:17" x14ac:dyDescent="0.25">
      <c r="O2582" s="73"/>
      <c r="P2582" s="73"/>
      <c r="Q2582" s="73"/>
    </row>
    <row r="2583" spans="15:17" x14ac:dyDescent="0.25">
      <c r="O2583" s="73"/>
      <c r="P2583" s="73"/>
      <c r="Q2583" s="73"/>
    </row>
    <row r="2584" spans="15:17" x14ac:dyDescent="0.25">
      <c r="O2584" s="73"/>
      <c r="P2584" s="73"/>
      <c r="Q2584" s="73"/>
    </row>
    <row r="2585" spans="15:17" x14ac:dyDescent="0.25">
      <c r="O2585" s="73"/>
      <c r="P2585" s="73"/>
      <c r="Q2585" s="73"/>
    </row>
    <row r="2586" spans="15:17" x14ac:dyDescent="0.25">
      <c r="O2586" s="73"/>
      <c r="P2586" s="73"/>
      <c r="Q2586" s="73"/>
    </row>
    <row r="2587" spans="15:17" x14ac:dyDescent="0.25">
      <c r="O2587" s="73"/>
      <c r="P2587" s="73"/>
      <c r="Q2587" s="73"/>
    </row>
    <row r="2588" spans="15:17" x14ac:dyDescent="0.25">
      <c r="O2588" s="73"/>
      <c r="P2588" s="73"/>
      <c r="Q2588" s="73"/>
    </row>
    <row r="2589" spans="15:17" x14ac:dyDescent="0.25">
      <c r="O2589" s="73"/>
      <c r="P2589" s="73"/>
      <c r="Q2589" s="73"/>
    </row>
    <row r="2590" spans="15:17" x14ac:dyDescent="0.25">
      <c r="O2590" s="73"/>
      <c r="P2590" s="73"/>
      <c r="Q2590" s="73"/>
    </row>
    <row r="2591" spans="15:17" x14ac:dyDescent="0.25">
      <c r="O2591" s="73"/>
      <c r="P2591" s="73"/>
      <c r="Q2591" s="73"/>
    </row>
    <row r="2592" spans="15:17" x14ac:dyDescent="0.25">
      <c r="O2592" s="73"/>
      <c r="P2592" s="73"/>
      <c r="Q2592" s="73"/>
    </row>
    <row r="2593" spans="15:17" x14ac:dyDescent="0.25">
      <c r="O2593" s="73"/>
      <c r="P2593" s="73"/>
      <c r="Q2593" s="73"/>
    </row>
    <row r="2594" spans="15:17" x14ac:dyDescent="0.25">
      <c r="O2594" s="73"/>
      <c r="P2594" s="73"/>
      <c r="Q2594" s="73"/>
    </row>
    <row r="2595" spans="15:17" x14ac:dyDescent="0.25">
      <c r="O2595" s="73"/>
      <c r="P2595" s="73"/>
      <c r="Q2595" s="73"/>
    </row>
    <row r="2596" spans="15:17" x14ac:dyDescent="0.25">
      <c r="O2596" s="73"/>
      <c r="P2596" s="73"/>
      <c r="Q2596" s="73"/>
    </row>
    <row r="2597" spans="15:17" x14ac:dyDescent="0.25">
      <c r="O2597" s="73"/>
      <c r="P2597" s="73"/>
      <c r="Q2597" s="73"/>
    </row>
    <row r="2598" spans="15:17" x14ac:dyDescent="0.25">
      <c r="O2598" s="73"/>
      <c r="P2598" s="73"/>
      <c r="Q2598" s="73"/>
    </row>
    <row r="2599" spans="15:17" x14ac:dyDescent="0.25">
      <c r="O2599" s="73"/>
      <c r="P2599" s="73"/>
      <c r="Q2599" s="73"/>
    </row>
    <row r="2600" spans="15:17" x14ac:dyDescent="0.25">
      <c r="O2600" s="73"/>
      <c r="P2600" s="73"/>
      <c r="Q2600" s="73"/>
    </row>
    <row r="2601" spans="15:17" x14ac:dyDescent="0.25">
      <c r="O2601" s="73"/>
      <c r="P2601" s="73"/>
      <c r="Q2601" s="73"/>
    </row>
    <row r="2602" spans="15:17" x14ac:dyDescent="0.25">
      <c r="O2602" s="73"/>
      <c r="P2602" s="73"/>
      <c r="Q2602" s="73"/>
    </row>
    <row r="2603" spans="15:17" x14ac:dyDescent="0.25">
      <c r="O2603" s="73"/>
      <c r="P2603" s="73"/>
      <c r="Q2603" s="73"/>
    </row>
    <row r="2604" spans="15:17" x14ac:dyDescent="0.25">
      <c r="O2604" s="73"/>
      <c r="P2604" s="73"/>
      <c r="Q2604" s="73"/>
    </row>
    <row r="2605" spans="15:17" x14ac:dyDescent="0.25">
      <c r="O2605" s="73"/>
      <c r="P2605" s="73"/>
      <c r="Q2605" s="73"/>
    </row>
    <row r="2606" spans="15:17" x14ac:dyDescent="0.25">
      <c r="O2606" s="73"/>
      <c r="P2606" s="73"/>
      <c r="Q2606" s="73"/>
    </row>
    <row r="2607" spans="15:17" x14ac:dyDescent="0.25">
      <c r="O2607" s="73"/>
      <c r="P2607" s="73"/>
      <c r="Q2607" s="73"/>
    </row>
    <row r="2608" spans="15:17" x14ac:dyDescent="0.25">
      <c r="O2608" s="73"/>
      <c r="P2608" s="73"/>
      <c r="Q2608" s="73"/>
    </row>
    <row r="2609" spans="15:17" x14ac:dyDescent="0.25">
      <c r="O2609" s="73"/>
      <c r="P2609" s="73"/>
      <c r="Q2609" s="73"/>
    </row>
    <row r="2610" spans="15:17" x14ac:dyDescent="0.25">
      <c r="O2610" s="73"/>
      <c r="P2610" s="73"/>
      <c r="Q2610" s="73"/>
    </row>
    <row r="2611" spans="15:17" x14ac:dyDescent="0.25">
      <c r="O2611" s="73"/>
      <c r="P2611" s="73"/>
      <c r="Q2611" s="73"/>
    </row>
    <row r="2612" spans="15:17" x14ac:dyDescent="0.25">
      <c r="O2612" s="73"/>
      <c r="P2612" s="73"/>
      <c r="Q2612" s="73"/>
    </row>
    <row r="2613" spans="15:17" x14ac:dyDescent="0.25">
      <c r="O2613" s="73"/>
      <c r="P2613" s="73"/>
      <c r="Q2613" s="73"/>
    </row>
    <row r="2614" spans="15:17" x14ac:dyDescent="0.25">
      <c r="O2614" s="73"/>
      <c r="P2614" s="73"/>
      <c r="Q2614" s="73"/>
    </row>
    <row r="2615" spans="15:17" x14ac:dyDescent="0.25">
      <c r="O2615" s="73"/>
      <c r="P2615" s="73"/>
      <c r="Q2615" s="73"/>
    </row>
    <row r="2616" spans="15:17" x14ac:dyDescent="0.25">
      <c r="O2616" s="73"/>
      <c r="P2616" s="73"/>
      <c r="Q2616" s="73"/>
    </row>
    <row r="2617" spans="15:17" x14ac:dyDescent="0.25">
      <c r="O2617" s="73"/>
      <c r="P2617" s="73"/>
      <c r="Q2617" s="73"/>
    </row>
    <row r="2618" spans="15:17" x14ac:dyDescent="0.25">
      <c r="O2618" s="73"/>
      <c r="P2618" s="73"/>
      <c r="Q2618" s="73"/>
    </row>
    <row r="2619" spans="15:17" x14ac:dyDescent="0.25">
      <c r="O2619" s="73"/>
      <c r="P2619" s="73"/>
      <c r="Q2619" s="73"/>
    </row>
    <row r="2620" spans="15:17" x14ac:dyDescent="0.25">
      <c r="O2620" s="73"/>
      <c r="P2620" s="73"/>
      <c r="Q2620" s="73"/>
    </row>
    <row r="2621" spans="15:17" x14ac:dyDescent="0.25">
      <c r="O2621" s="73"/>
      <c r="P2621" s="73"/>
      <c r="Q2621" s="73"/>
    </row>
    <row r="2622" spans="15:17" x14ac:dyDescent="0.25">
      <c r="O2622" s="73"/>
      <c r="P2622" s="73"/>
      <c r="Q2622" s="73"/>
    </row>
    <row r="2623" spans="15:17" x14ac:dyDescent="0.25">
      <c r="O2623" s="73"/>
      <c r="P2623" s="73"/>
      <c r="Q2623" s="73"/>
    </row>
    <row r="2624" spans="15:17" x14ac:dyDescent="0.25">
      <c r="O2624" s="73"/>
      <c r="P2624" s="73"/>
      <c r="Q2624" s="73"/>
    </row>
    <row r="2625" spans="15:17" x14ac:dyDescent="0.25">
      <c r="O2625" s="73"/>
      <c r="P2625" s="73"/>
      <c r="Q2625" s="73"/>
    </row>
    <row r="2626" spans="15:17" x14ac:dyDescent="0.25">
      <c r="O2626" s="73"/>
      <c r="P2626" s="73"/>
      <c r="Q2626" s="73"/>
    </row>
    <row r="2627" spans="15:17" x14ac:dyDescent="0.25">
      <c r="O2627" s="73"/>
      <c r="P2627" s="73"/>
      <c r="Q2627" s="73"/>
    </row>
    <row r="2628" spans="15:17" x14ac:dyDescent="0.25">
      <c r="O2628" s="73"/>
      <c r="P2628" s="73"/>
      <c r="Q2628" s="73"/>
    </row>
    <row r="2629" spans="15:17" x14ac:dyDescent="0.25">
      <c r="O2629" s="73"/>
      <c r="P2629" s="73"/>
      <c r="Q2629" s="73"/>
    </row>
    <row r="2630" spans="15:17" x14ac:dyDescent="0.25">
      <c r="O2630" s="73"/>
      <c r="P2630" s="73"/>
      <c r="Q2630" s="73"/>
    </row>
    <row r="2631" spans="15:17" x14ac:dyDescent="0.25">
      <c r="O2631" s="73"/>
      <c r="P2631" s="73"/>
      <c r="Q2631" s="73"/>
    </row>
    <row r="2632" spans="15:17" x14ac:dyDescent="0.25">
      <c r="O2632" s="73"/>
      <c r="P2632" s="73"/>
      <c r="Q2632" s="73"/>
    </row>
    <row r="2633" spans="15:17" x14ac:dyDescent="0.25">
      <c r="O2633" s="73"/>
      <c r="P2633" s="73"/>
      <c r="Q2633" s="73"/>
    </row>
    <row r="2634" spans="15:17" x14ac:dyDescent="0.25">
      <c r="O2634" s="73"/>
      <c r="P2634" s="73"/>
      <c r="Q2634" s="73"/>
    </row>
    <row r="2635" spans="15:17" x14ac:dyDescent="0.25">
      <c r="O2635" s="73"/>
      <c r="P2635" s="73"/>
      <c r="Q2635" s="73"/>
    </row>
    <row r="2636" spans="15:17" x14ac:dyDescent="0.25">
      <c r="O2636" s="73"/>
      <c r="P2636" s="73"/>
      <c r="Q2636" s="73"/>
    </row>
    <row r="2637" spans="15:17" x14ac:dyDescent="0.25">
      <c r="O2637" s="73"/>
      <c r="P2637" s="73"/>
      <c r="Q2637" s="73"/>
    </row>
    <row r="2638" spans="15:17" x14ac:dyDescent="0.25">
      <c r="O2638" s="73"/>
      <c r="P2638" s="73"/>
      <c r="Q2638" s="73"/>
    </row>
    <row r="2639" spans="15:17" x14ac:dyDescent="0.25">
      <c r="O2639" s="73"/>
      <c r="P2639" s="73"/>
      <c r="Q2639" s="73"/>
    </row>
    <row r="2640" spans="15:17" x14ac:dyDescent="0.25">
      <c r="O2640" s="73"/>
      <c r="P2640" s="73"/>
      <c r="Q2640" s="73"/>
    </row>
    <row r="2641" spans="15:17" x14ac:dyDescent="0.25">
      <c r="O2641" s="73"/>
      <c r="P2641" s="73"/>
      <c r="Q2641" s="73"/>
    </row>
    <row r="2642" spans="15:17" x14ac:dyDescent="0.25">
      <c r="O2642" s="73"/>
      <c r="P2642" s="73"/>
      <c r="Q2642" s="73"/>
    </row>
    <row r="2643" spans="15:17" x14ac:dyDescent="0.25">
      <c r="O2643" s="73"/>
      <c r="P2643" s="73"/>
      <c r="Q2643" s="73"/>
    </row>
    <row r="2644" spans="15:17" x14ac:dyDescent="0.25">
      <c r="O2644" s="73"/>
      <c r="P2644" s="73"/>
      <c r="Q2644" s="73"/>
    </row>
    <row r="2645" spans="15:17" x14ac:dyDescent="0.25">
      <c r="O2645" s="73"/>
      <c r="P2645" s="73"/>
      <c r="Q2645" s="73"/>
    </row>
    <row r="2646" spans="15:17" x14ac:dyDescent="0.25">
      <c r="O2646" s="73"/>
      <c r="P2646" s="73"/>
      <c r="Q2646" s="73"/>
    </row>
    <row r="2647" spans="15:17" x14ac:dyDescent="0.25">
      <c r="O2647" s="73"/>
      <c r="P2647" s="73"/>
      <c r="Q2647" s="73"/>
    </row>
    <row r="2648" spans="15:17" x14ac:dyDescent="0.25">
      <c r="O2648" s="73"/>
      <c r="P2648" s="73"/>
      <c r="Q2648" s="73"/>
    </row>
    <row r="2649" spans="15:17" x14ac:dyDescent="0.25">
      <c r="O2649" s="73"/>
      <c r="P2649" s="73"/>
      <c r="Q2649" s="73"/>
    </row>
    <row r="2650" spans="15:17" x14ac:dyDescent="0.25">
      <c r="O2650" s="73"/>
      <c r="P2650" s="73"/>
      <c r="Q2650" s="73"/>
    </row>
    <row r="2651" spans="15:17" x14ac:dyDescent="0.25">
      <c r="O2651" s="73"/>
      <c r="P2651" s="73"/>
      <c r="Q2651" s="73"/>
    </row>
    <row r="2652" spans="15:17" x14ac:dyDescent="0.25">
      <c r="O2652" s="73"/>
      <c r="P2652" s="73"/>
      <c r="Q2652" s="73"/>
    </row>
    <row r="2653" spans="15:17" x14ac:dyDescent="0.25">
      <c r="O2653" s="73"/>
      <c r="P2653" s="73"/>
      <c r="Q2653" s="73"/>
    </row>
    <row r="2654" spans="15:17" x14ac:dyDescent="0.25">
      <c r="O2654" s="73"/>
      <c r="P2654" s="73"/>
      <c r="Q2654" s="73"/>
    </row>
    <row r="2655" spans="15:17" x14ac:dyDescent="0.25">
      <c r="O2655" s="73"/>
      <c r="P2655" s="73"/>
      <c r="Q2655" s="73"/>
    </row>
    <row r="2656" spans="15:17" x14ac:dyDescent="0.25">
      <c r="O2656" s="73"/>
      <c r="P2656" s="73"/>
      <c r="Q2656" s="73"/>
    </row>
    <row r="2657" spans="15:17" x14ac:dyDescent="0.25">
      <c r="O2657" s="73"/>
      <c r="P2657" s="73"/>
      <c r="Q2657" s="73"/>
    </row>
    <row r="2658" spans="15:17" x14ac:dyDescent="0.25">
      <c r="O2658" s="73"/>
      <c r="P2658" s="73"/>
      <c r="Q2658" s="73"/>
    </row>
    <row r="2659" spans="15:17" x14ac:dyDescent="0.25">
      <c r="O2659" s="73"/>
      <c r="P2659" s="73"/>
      <c r="Q2659" s="73"/>
    </row>
    <row r="2660" spans="15:17" x14ac:dyDescent="0.25">
      <c r="O2660" s="73"/>
      <c r="P2660" s="73"/>
      <c r="Q2660" s="73"/>
    </row>
    <row r="2661" spans="15:17" x14ac:dyDescent="0.25">
      <c r="O2661" s="73"/>
      <c r="P2661" s="73"/>
      <c r="Q2661" s="73"/>
    </row>
    <row r="2662" spans="15:17" x14ac:dyDescent="0.25">
      <c r="O2662" s="73"/>
      <c r="P2662" s="73"/>
      <c r="Q2662" s="73"/>
    </row>
    <row r="2663" spans="15:17" x14ac:dyDescent="0.25">
      <c r="O2663" s="73"/>
      <c r="P2663" s="73"/>
      <c r="Q2663" s="73"/>
    </row>
    <row r="2664" spans="15:17" x14ac:dyDescent="0.25">
      <c r="O2664" s="73"/>
      <c r="P2664" s="73"/>
      <c r="Q2664" s="73"/>
    </row>
    <row r="2665" spans="15:17" x14ac:dyDescent="0.25">
      <c r="O2665" s="73"/>
      <c r="P2665" s="73"/>
      <c r="Q2665" s="73"/>
    </row>
    <row r="2666" spans="15:17" x14ac:dyDescent="0.25">
      <c r="O2666" s="73"/>
      <c r="P2666" s="73"/>
      <c r="Q2666" s="73"/>
    </row>
    <row r="2667" spans="15:17" x14ac:dyDescent="0.25">
      <c r="O2667" s="73"/>
      <c r="P2667" s="73"/>
      <c r="Q2667" s="73"/>
    </row>
    <row r="2668" spans="15:17" x14ac:dyDescent="0.25">
      <c r="O2668" s="73"/>
      <c r="P2668" s="73"/>
      <c r="Q2668" s="73"/>
    </row>
    <row r="2669" spans="15:17" x14ac:dyDescent="0.25">
      <c r="O2669" s="73"/>
      <c r="P2669" s="73"/>
      <c r="Q2669" s="73"/>
    </row>
    <row r="2670" spans="15:17" x14ac:dyDescent="0.25">
      <c r="O2670" s="73"/>
      <c r="P2670" s="73"/>
      <c r="Q2670" s="73"/>
    </row>
    <row r="2671" spans="15:17" x14ac:dyDescent="0.25">
      <c r="O2671" s="73"/>
      <c r="P2671" s="73"/>
      <c r="Q2671" s="73"/>
    </row>
    <row r="2672" spans="15:17" x14ac:dyDescent="0.25">
      <c r="O2672" s="73"/>
      <c r="P2672" s="73"/>
      <c r="Q2672" s="73"/>
    </row>
    <row r="2673" spans="15:17" x14ac:dyDescent="0.25">
      <c r="O2673" s="73"/>
      <c r="P2673" s="73"/>
      <c r="Q2673" s="73"/>
    </row>
    <row r="2674" spans="15:17" x14ac:dyDescent="0.25">
      <c r="O2674" s="73"/>
      <c r="P2674" s="73"/>
      <c r="Q2674" s="73"/>
    </row>
    <row r="2675" spans="15:17" x14ac:dyDescent="0.25">
      <c r="O2675" s="73"/>
      <c r="P2675" s="73"/>
      <c r="Q2675" s="73"/>
    </row>
    <row r="2676" spans="15:17" x14ac:dyDescent="0.25">
      <c r="O2676" s="73"/>
      <c r="P2676" s="73"/>
      <c r="Q2676" s="73"/>
    </row>
    <row r="2677" spans="15:17" x14ac:dyDescent="0.25">
      <c r="O2677" s="73"/>
      <c r="P2677" s="73"/>
      <c r="Q2677" s="73"/>
    </row>
    <row r="2678" spans="15:17" x14ac:dyDescent="0.25">
      <c r="O2678" s="73"/>
      <c r="P2678" s="73"/>
      <c r="Q2678" s="73"/>
    </row>
    <row r="2679" spans="15:17" x14ac:dyDescent="0.25">
      <c r="O2679" s="73"/>
      <c r="P2679" s="73"/>
      <c r="Q2679" s="73"/>
    </row>
    <row r="2680" spans="15:17" x14ac:dyDescent="0.25">
      <c r="O2680" s="73"/>
      <c r="P2680" s="73"/>
      <c r="Q2680" s="73"/>
    </row>
    <row r="2681" spans="15:17" x14ac:dyDescent="0.25">
      <c r="O2681" s="73"/>
      <c r="P2681" s="73"/>
      <c r="Q2681" s="73"/>
    </row>
    <row r="2682" spans="15:17" x14ac:dyDescent="0.25">
      <c r="O2682" s="73"/>
      <c r="P2682" s="73"/>
      <c r="Q2682" s="73"/>
    </row>
    <row r="2683" spans="15:17" x14ac:dyDescent="0.25">
      <c r="O2683" s="73"/>
      <c r="P2683" s="73"/>
      <c r="Q2683" s="73"/>
    </row>
    <row r="2684" spans="15:17" x14ac:dyDescent="0.25">
      <c r="O2684" s="73"/>
      <c r="P2684" s="73"/>
      <c r="Q2684" s="73"/>
    </row>
    <row r="2685" spans="15:17" x14ac:dyDescent="0.25">
      <c r="O2685" s="73"/>
      <c r="P2685" s="73"/>
      <c r="Q2685" s="73"/>
    </row>
    <row r="2686" spans="15:17" x14ac:dyDescent="0.25">
      <c r="O2686" s="73"/>
      <c r="P2686" s="73"/>
      <c r="Q2686" s="73"/>
    </row>
    <row r="2687" spans="15:17" x14ac:dyDescent="0.25">
      <c r="O2687" s="73"/>
      <c r="P2687" s="73"/>
      <c r="Q2687" s="73"/>
    </row>
    <row r="2688" spans="15:17" x14ac:dyDescent="0.25">
      <c r="O2688" s="73"/>
      <c r="P2688" s="73"/>
      <c r="Q2688" s="73"/>
    </row>
    <row r="2689" spans="15:17" x14ac:dyDescent="0.25">
      <c r="O2689" s="73"/>
      <c r="P2689" s="73"/>
      <c r="Q2689" s="73"/>
    </row>
    <row r="2690" spans="15:17" x14ac:dyDescent="0.25">
      <c r="O2690" s="73"/>
      <c r="P2690" s="73"/>
      <c r="Q2690" s="73"/>
    </row>
    <row r="2691" spans="15:17" x14ac:dyDescent="0.25">
      <c r="O2691" s="73"/>
      <c r="P2691" s="73"/>
      <c r="Q2691" s="73"/>
    </row>
    <row r="2692" spans="15:17" x14ac:dyDescent="0.25">
      <c r="O2692" s="73"/>
      <c r="P2692" s="73"/>
      <c r="Q2692" s="73"/>
    </row>
    <row r="2693" spans="15:17" x14ac:dyDescent="0.25">
      <c r="O2693" s="73"/>
      <c r="P2693" s="73"/>
      <c r="Q2693" s="73"/>
    </row>
    <row r="2694" spans="15:17" x14ac:dyDescent="0.25">
      <c r="O2694" s="73"/>
      <c r="P2694" s="73"/>
      <c r="Q2694" s="73"/>
    </row>
    <row r="2695" spans="15:17" x14ac:dyDescent="0.25">
      <c r="O2695" s="73"/>
      <c r="P2695" s="73"/>
      <c r="Q2695" s="73"/>
    </row>
    <row r="2696" spans="15:17" x14ac:dyDescent="0.25">
      <c r="O2696" s="73"/>
      <c r="P2696" s="73"/>
      <c r="Q2696" s="73"/>
    </row>
    <row r="2697" spans="15:17" x14ac:dyDescent="0.25">
      <c r="O2697" s="73"/>
      <c r="P2697" s="73"/>
      <c r="Q2697" s="73"/>
    </row>
    <row r="2698" spans="15:17" x14ac:dyDescent="0.25">
      <c r="O2698" s="73"/>
      <c r="P2698" s="73"/>
      <c r="Q2698" s="73"/>
    </row>
    <row r="2699" spans="15:17" x14ac:dyDescent="0.25">
      <c r="O2699" s="73"/>
      <c r="P2699" s="73"/>
      <c r="Q2699" s="73"/>
    </row>
    <row r="2700" spans="15:17" x14ac:dyDescent="0.25">
      <c r="O2700" s="73"/>
      <c r="P2700" s="73"/>
      <c r="Q2700" s="73"/>
    </row>
    <row r="2701" spans="15:17" x14ac:dyDescent="0.25">
      <c r="O2701" s="73"/>
      <c r="P2701" s="73"/>
      <c r="Q2701" s="73"/>
    </row>
    <row r="2702" spans="15:17" x14ac:dyDescent="0.25">
      <c r="O2702" s="73"/>
      <c r="P2702" s="73"/>
      <c r="Q2702" s="73"/>
    </row>
    <row r="2703" spans="15:17" x14ac:dyDescent="0.25">
      <c r="O2703" s="73"/>
      <c r="P2703" s="73"/>
      <c r="Q2703" s="73"/>
    </row>
    <row r="2704" spans="15:17" x14ac:dyDescent="0.25">
      <c r="O2704" s="73"/>
      <c r="P2704" s="73"/>
      <c r="Q2704" s="73"/>
    </row>
    <row r="2705" spans="15:17" x14ac:dyDescent="0.25">
      <c r="O2705" s="73"/>
      <c r="P2705" s="73"/>
      <c r="Q2705" s="73"/>
    </row>
    <row r="2706" spans="15:17" x14ac:dyDescent="0.25">
      <c r="O2706" s="73"/>
      <c r="P2706" s="73"/>
      <c r="Q2706" s="73"/>
    </row>
    <row r="2707" spans="15:17" x14ac:dyDescent="0.25">
      <c r="O2707" s="73"/>
      <c r="P2707" s="73"/>
      <c r="Q2707" s="73"/>
    </row>
    <row r="2708" spans="15:17" x14ac:dyDescent="0.25">
      <c r="O2708" s="73"/>
      <c r="P2708" s="73"/>
      <c r="Q2708" s="73"/>
    </row>
    <row r="2709" spans="15:17" x14ac:dyDescent="0.25">
      <c r="O2709" s="73"/>
      <c r="P2709" s="73"/>
      <c r="Q2709" s="73"/>
    </row>
    <row r="2710" spans="15:17" x14ac:dyDescent="0.25">
      <c r="O2710" s="73"/>
      <c r="P2710" s="73"/>
      <c r="Q2710" s="73"/>
    </row>
    <row r="2711" spans="15:17" x14ac:dyDescent="0.25">
      <c r="O2711" s="73"/>
      <c r="P2711" s="73"/>
      <c r="Q2711" s="73"/>
    </row>
    <row r="2712" spans="15:17" x14ac:dyDescent="0.25">
      <c r="O2712" s="73"/>
      <c r="P2712" s="73"/>
      <c r="Q2712" s="73"/>
    </row>
    <row r="2713" spans="15:17" x14ac:dyDescent="0.25">
      <c r="O2713" s="73"/>
      <c r="P2713" s="73"/>
      <c r="Q2713" s="73"/>
    </row>
    <row r="2714" spans="15:17" x14ac:dyDescent="0.25">
      <c r="O2714" s="73"/>
      <c r="P2714" s="73"/>
      <c r="Q2714" s="73"/>
    </row>
    <row r="2715" spans="15:17" x14ac:dyDescent="0.25">
      <c r="O2715" s="73"/>
      <c r="P2715" s="73"/>
      <c r="Q2715" s="73"/>
    </row>
    <row r="2716" spans="15:17" x14ac:dyDescent="0.25">
      <c r="O2716" s="73"/>
      <c r="P2716" s="73"/>
      <c r="Q2716" s="73"/>
    </row>
    <row r="2717" spans="15:17" x14ac:dyDescent="0.25">
      <c r="O2717" s="73"/>
      <c r="P2717" s="73"/>
      <c r="Q2717" s="73"/>
    </row>
    <row r="2718" spans="15:17" x14ac:dyDescent="0.25">
      <c r="O2718" s="73"/>
      <c r="P2718" s="73"/>
      <c r="Q2718" s="73"/>
    </row>
    <row r="2719" spans="15:17" x14ac:dyDescent="0.25">
      <c r="O2719" s="73"/>
      <c r="P2719" s="73"/>
      <c r="Q2719" s="73"/>
    </row>
    <row r="2720" spans="15:17" x14ac:dyDescent="0.25">
      <c r="O2720" s="73"/>
      <c r="P2720" s="73"/>
      <c r="Q2720" s="73"/>
    </row>
    <row r="2721" spans="15:17" x14ac:dyDescent="0.25">
      <c r="O2721" s="73"/>
      <c r="P2721" s="73"/>
      <c r="Q2721" s="73"/>
    </row>
    <row r="2722" spans="15:17" x14ac:dyDescent="0.25">
      <c r="O2722" s="73"/>
      <c r="P2722" s="73"/>
      <c r="Q2722" s="73"/>
    </row>
    <row r="2723" spans="15:17" x14ac:dyDescent="0.25">
      <c r="O2723" s="73"/>
      <c r="P2723" s="73"/>
      <c r="Q2723" s="73"/>
    </row>
    <row r="2724" spans="15:17" x14ac:dyDescent="0.25">
      <c r="O2724" s="73"/>
      <c r="P2724" s="73"/>
      <c r="Q2724" s="73"/>
    </row>
    <row r="2725" spans="15:17" x14ac:dyDescent="0.25">
      <c r="O2725" s="73"/>
      <c r="P2725" s="73"/>
      <c r="Q2725" s="73"/>
    </row>
    <row r="2726" spans="15:17" x14ac:dyDescent="0.25">
      <c r="O2726" s="73"/>
      <c r="P2726" s="73"/>
      <c r="Q2726" s="73"/>
    </row>
    <row r="2727" spans="15:17" x14ac:dyDescent="0.25">
      <c r="O2727" s="73"/>
      <c r="P2727" s="73"/>
      <c r="Q2727" s="73"/>
    </row>
    <row r="2728" spans="15:17" x14ac:dyDescent="0.25">
      <c r="O2728" s="73"/>
      <c r="P2728" s="73"/>
      <c r="Q2728" s="73"/>
    </row>
    <row r="2729" spans="15:17" x14ac:dyDescent="0.25">
      <c r="O2729" s="73"/>
      <c r="P2729" s="73"/>
      <c r="Q2729" s="73"/>
    </row>
    <row r="2730" spans="15:17" x14ac:dyDescent="0.25">
      <c r="O2730" s="73"/>
      <c r="P2730" s="73"/>
      <c r="Q2730" s="73"/>
    </row>
    <row r="2731" spans="15:17" x14ac:dyDescent="0.25">
      <c r="O2731" s="73"/>
      <c r="P2731" s="73"/>
      <c r="Q2731" s="73"/>
    </row>
    <row r="2732" spans="15:17" x14ac:dyDescent="0.25">
      <c r="O2732" s="73"/>
      <c r="P2732" s="73"/>
      <c r="Q2732" s="73"/>
    </row>
    <row r="2733" spans="15:17" x14ac:dyDescent="0.25">
      <c r="O2733" s="73"/>
      <c r="P2733" s="73"/>
      <c r="Q2733" s="73"/>
    </row>
    <row r="2734" spans="15:17" x14ac:dyDescent="0.25">
      <c r="O2734" s="73"/>
      <c r="P2734" s="73"/>
      <c r="Q2734" s="73"/>
    </row>
    <row r="2735" spans="15:17" x14ac:dyDescent="0.25">
      <c r="O2735" s="73"/>
      <c r="P2735" s="73"/>
      <c r="Q2735" s="73"/>
    </row>
    <row r="2736" spans="15:17" x14ac:dyDescent="0.25">
      <c r="O2736" s="73"/>
      <c r="P2736" s="73"/>
      <c r="Q2736" s="73"/>
    </row>
    <row r="2737" spans="15:17" x14ac:dyDescent="0.25">
      <c r="O2737" s="73"/>
      <c r="P2737" s="73"/>
      <c r="Q2737" s="73"/>
    </row>
    <row r="2738" spans="15:17" x14ac:dyDescent="0.25">
      <c r="O2738" s="73"/>
      <c r="P2738" s="73"/>
      <c r="Q2738" s="73"/>
    </row>
    <row r="2739" spans="15:17" x14ac:dyDescent="0.25">
      <c r="O2739" s="73"/>
      <c r="P2739" s="73"/>
      <c r="Q2739" s="73"/>
    </row>
    <row r="2740" spans="15:17" x14ac:dyDescent="0.25">
      <c r="O2740" s="73"/>
      <c r="P2740" s="73"/>
      <c r="Q2740" s="73"/>
    </row>
    <row r="2741" spans="15:17" x14ac:dyDescent="0.25">
      <c r="O2741" s="73"/>
      <c r="P2741" s="73"/>
      <c r="Q2741" s="73"/>
    </row>
    <row r="2742" spans="15:17" x14ac:dyDescent="0.25">
      <c r="O2742" s="73"/>
      <c r="P2742" s="73"/>
      <c r="Q2742" s="73"/>
    </row>
    <row r="2743" spans="15:17" x14ac:dyDescent="0.25">
      <c r="O2743" s="73"/>
      <c r="P2743" s="73"/>
      <c r="Q2743" s="73"/>
    </row>
    <row r="2744" spans="15:17" x14ac:dyDescent="0.25">
      <c r="O2744" s="73"/>
      <c r="P2744" s="73"/>
      <c r="Q2744" s="73"/>
    </row>
    <row r="2745" spans="15:17" x14ac:dyDescent="0.25">
      <c r="O2745" s="73"/>
      <c r="P2745" s="73"/>
      <c r="Q2745" s="73"/>
    </row>
    <row r="2746" spans="15:17" x14ac:dyDescent="0.25">
      <c r="O2746" s="73"/>
      <c r="P2746" s="73"/>
      <c r="Q2746" s="73"/>
    </row>
    <row r="2747" spans="15:17" x14ac:dyDescent="0.25">
      <c r="O2747" s="73"/>
      <c r="P2747" s="73"/>
      <c r="Q2747" s="73"/>
    </row>
    <row r="2748" spans="15:17" x14ac:dyDescent="0.25">
      <c r="O2748" s="73"/>
      <c r="P2748" s="73"/>
      <c r="Q2748" s="73"/>
    </row>
    <row r="2749" spans="15:17" x14ac:dyDescent="0.25">
      <c r="O2749" s="73"/>
      <c r="P2749" s="73"/>
      <c r="Q2749" s="73"/>
    </row>
    <row r="2750" spans="15:17" x14ac:dyDescent="0.25">
      <c r="O2750" s="73"/>
      <c r="P2750" s="73"/>
      <c r="Q2750" s="73"/>
    </row>
    <row r="2751" spans="15:17" x14ac:dyDescent="0.25">
      <c r="O2751" s="73"/>
      <c r="P2751" s="73"/>
      <c r="Q2751" s="73"/>
    </row>
    <row r="2752" spans="15:17" x14ac:dyDescent="0.25">
      <c r="O2752" s="73"/>
      <c r="P2752" s="73"/>
      <c r="Q2752" s="73"/>
    </row>
    <row r="2753" spans="15:17" x14ac:dyDescent="0.25">
      <c r="O2753" s="73"/>
      <c r="P2753" s="73"/>
      <c r="Q2753" s="73"/>
    </row>
    <row r="2754" spans="15:17" x14ac:dyDescent="0.25">
      <c r="O2754" s="73"/>
      <c r="P2754" s="73"/>
      <c r="Q2754" s="73"/>
    </row>
    <row r="2755" spans="15:17" x14ac:dyDescent="0.25">
      <c r="O2755" s="73"/>
      <c r="P2755" s="73"/>
      <c r="Q2755" s="73"/>
    </row>
    <row r="2756" spans="15:17" x14ac:dyDescent="0.25">
      <c r="O2756" s="73"/>
      <c r="P2756" s="73"/>
      <c r="Q2756" s="73"/>
    </row>
    <row r="2757" spans="15:17" x14ac:dyDescent="0.25">
      <c r="O2757" s="73"/>
      <c r="P2757" s="73"/>
      <c r="Q2757" s="73"/>
    </row>
    <row r="2758" spans="15:17" x14ac:dyDescent="0.25">
      <c r="O2758" s="73"/>
      <c r="P2758" s="73"/>
      <c r="Q2758" s="73"/>
    </row>
    <row r="2759" spans="15:17" x14ac:dyDescent="0.25">
      <c r="O2759" s="73"/>
      <c r="P2759" s="73"/>
      <c r="Q2759" s="73"/>
    </row>
    <row r="2760" spans="15:17" x14ac:dyDescent="0.25">
      <c r="O2760" s="73"/>
      <c r="P2760" s="73"/>
      <c r="Q2760" s="73"/>
    </row>
    <row r="2761" spans="15:17" x14ac:dyDescent="0.25">
      <c r="O2761" s="73"/>
      <c r="P2761" s="73"/>
      <c r="Q2761" s="73"/>
    </row>
    <row r="2762" spans="15:17" x14ac:dyDescent="0.25">
      <c r="O2762" s="73"/>
      <c r="P2762" s="73"/>
      <c r="Q2762" s="73"/>
    </row>
    <row r="2763" spans="15:17" x14ac:dyDescent="0.25">
      <c r="O2763" s="73"/>
      <c r="P2763" s="73"/>
      <c r="Q2763" s="73"/>
    </row>
    <row r="2764" spans="15:17" x14ac:dyDescent="0.25">
      <c r="O2764" s="73"/>
      <c r="P2764" s="73"/>
      <c r="Q2764" s="73"/>
    </row>
    <row r="2765" spans="15:17" x14ac:dyDescent="0.25">
      <c r="O2765" s="73"/>
      <c r="P2765" s="73"/>
      <c r="Q2765" s="73"/>
    </row>
    <row r="2766" spans="15:17" x14ac:dyDescent="0.25">
      <c r="O2766" s="73"/>
      <c r="P2766" s="73"/>
      <c r="Q2766" s="73"/>
    </row>
    <row r="2767" spans="15:17" x14ac:dyDescent="0.25">
      <c r="O2767" s="73"/>
      <c r="P2767" s="73"/>
      <c r="Q2767" s="73"/>
    </row>
    <row r="2768" spans="15:17" x14ac:dyDescent="0.25">
      <c r="O2768" s="73"/>
      <c r="P2768" s="73"/>
      <c r="Q2768" s="73"/>
    </row>
    <row r="2769" spans="15:17" x14ac:dyDescent="0.25">
      <c r="O2769" s="73"/>
      <c r="P2769" s="73"/>
      <c r="Q2769" s="73"/>
    </row>
    <row r="2770" spans="15:17" x14ac:dyDescent="0.25">
      <c r="O2770" s="73"/>
      <c r="P2770" s="73"/>
      <c r="Q2770" s="73"/>
    </row>
    <row r="2771" spans="15:17" x14ac:dyDescent="0.25">
      <c r="O2771" s="73"/>
      <c r="P2771" s="73"/>
      <c r="Q2771" s="73"/>
    </row>
    <row r="2772" spans="15:17" x14ac:dyDescent="0.25">
      <c r="O2772" s="73"/>
      <c r="P2772" s="73"/>
      <c r="Q2772" s="73"/>
    </row>
    <row r="2773" spans="15:17" x14ac:dyDescent="0.25">
      <c r="O2773" s="73"/>
      <c r="P2773" s="73"/>
      <c r="Q2773" s="73"/>
    </row>
    <row r="2774" spans="15:17" x14ac:dyDescent="0.25">
      <c r="O2774" s="73"/>
      <c r="P2774" s="73"/>
      <c r="Q2774" s="73"/>
    </row>
    <row r="2775" spans="15:17" x14ac:dyDescent="0.25">
      <c r="O2775" s="73"/>
      <c r="P2775" s="73"/>
      <c r="Q2775" s="73"/>
    </row>
    <row r="2776" spans="15:17" x14ac:dyDescent="0.25">
      <c r="O2776" s="73"/>
      <c r="P2776" s="73"/>
      <c r="Q2776" s="73"/>
    </row>
    <row r="2777" spans="15:17" x14ac:dyDescent="0.25">
      <c r="O2777" s="73"/>
      <c r="P2777" s="73"/>
      <c r="Q2777" s="73"/>
    </row>
    <row r="2778" spans="15:17" x14ac:dyDescent="0.25">
      <c r="O2778" s="73"/>
      <c r="P2778" s="73"/>
      <c r="Q2778" s="73"/>
    </row>
    <row r="2779" spans="15:17" x14ac:dyDescent="0.25">
      <c r="O2779" s="73"/>
      <c r="P2779" s="73"/>
      <c r="Q2779" s="73"/>
    </row>
    <row r="2780" spans="15:17" x14ac:dyDescent="0.25">
      <c r="O2780" s="73"/>
      <c r="P2780" s="73"/>
      <c r="Q2780" s="73"/>
    </row>
    <row r="2781" spans="15:17" x14ac:dyDescent="0.25">
      <c r="O2781" s="73"/>
      <c r="P2781" s="73"/>
      <c r="Q2781" s="73"/>
    </row>
    <row r="2782" spans="15:17" x14ac:dyDescent="0.25">
      <c r="O2782" s="73"/>
      <c r="P2782" s="73"/>
      <c r="Q2782" s="73"/>
    </row>
    <row r="2783" spans="15:17" x14ac:dyDescent="0.25">
      <c r="O2783" s="73"/>
      <c r="P2783" s="73"/>
      <c r="Q2783" s="73"/>
    </row>
    <row r="2784" spans="15:17" x14ac:dyDescent="0.25">
      <c r="O2784" s="73"/>
      <c r="P2784" s="73"/>
      <c r="Q2784" s="73"/>
    </row>
    <row r="2785" spans="15:17" x14ac:dyDescent="0.25">
      <c r="O2785" s="73"/>
      <c r="P2785" s="73"/>
      <c r="Q2785" s="73"/>
    </row>
    <row r="2786" spans="15:17" x14ac:dyDescent="0.25">
      <c r="O2786" s="73"/>
      <c r="P2786" s="73"/>
      <c r="Q2786" s="73"/>
    </row>
    <row r="2787" spans="15:17" x14ac:dyDescent="0.25">
      <c r="O2787" s="73"/>
      <c r="P2787" s="73"/>
      <c r="Q2787" s="73"/>
    </row>
    <row r="2788" spans="15:17" x14ac:dyDescent="0.25">
      <c r="O2788" s="73"/>
      <c r="P2788" s="73"/>
      <c r="Q2788" s="73"/>
    </row>
    <row r="2789" spans="15:17" x14ac:dyDescent="0.25">
      <c r="O2789" s="73"/>
      <c r="P2789" s="73"/>
      <c r="Q2789" s="73"/>
    </row>
    <row r="2790" spans="15:17" x14ac:dyDescent="0.25">
      <c r="O2790" s="73"/>
      <c r="P2790" s="73"/>
      <c r="Q2790" s="73"/>
    </row>
    <row r="2791" spans="15:17" x14ac:dyDescent="0.25">
      <c r="O2791" s="73"/>
      <c r="P2791" s="73"/>
      <c r="Q2791" s="73"/>
    </row>
    <row r="2792" spans="15:17" x14ac:dyDescent="0.25">
      <c r="O2792" s="73"/>
      <c r="P2792" s="73"/>
      <c r="Q2792" s="73"/>
    </row>
    <row r="2793" spans="15:17" x14ac:dyDescent="0.25">
      <c r="O2793" s="73"/>
      <c r="P2793" s="73"/>
      <c r="Q2793" s="73"/>
    </row>
    <row r="2794" spans="15:17" x14ac:dyDescent="0.25">
      <c r="O2794" s="73"/>
      <c r="P2794" s="73"/>
      <c r="Q2794" s="73"/>
    </row>
    <row r="2795" spans="15:17" x14ac:dyDescent="0.25">
      <c r="O2795" s="73"/>
      <c r="P2795" s="73"/>
      <c r="Q2795" s="73"/>
    </row>
    <row r="2796" spans="15:17" x14ac:dyDescent="0.25">
      <c r="O2796" s="73"/>
      <c r="P2796" s="73"/>
      <c r="Q2796" s="73"/>
    </row>
    <row r="2797" spans="15:17" x14ac:dyDescent="0.25">
      <c r="O2797" s="73"/>
      <c r="P2797" s="73"/>
      <c r="Q2797" s="73"/>
    </row>
    <row r="2798" spans="15:17" x14ac:dyDescent="0.25">
      <c r="O2798" s="73"/>
      <c r="P2798" s="73"/>
      <c r="Q2798" s="73"/>
    </row>
    <row r="2799" spans="15:17" x14ac:dyDescent="0.25">
      <c r="O2799" s="73"/>
      <c r="P2799" s="73"/>
      <c r="Q2799" s="73"/>
    </row>
    <row r="2800" spans="15:17" x14ac:dyDescent="0.25">
      <c r="O2800" s="73"/>
      <c r="P2800" s="73"/>
      <c r="Q2800" s="73"/>
    </row>
    <row r="2801" spans="15:17" x14ac:dyDescent="0.25">
      <c r="O2801" s="73"/>
      <c r="P2801" s="73"/>
      <c r="Q2801" s="73"/>
    </row>
    <row r="2802" spans="15:17" x14ac:dyDescent="0.25">
      <c r="O2802" s="73"/>
      <c r="P2802" s="73"/>
      <c r="Q2802" s="73"/>
    </row>
    <row r="2803" spans="15:17" x14ac:dyDescent="0.25">
      <c r="O2803" s="73"/>
      <c r="P2803" s="73"/>
      <c r="Q2803" s="73"/>
    </row>
    <row r="2804" spans="15:17" x14ac:dyDescent="0.25">
      <c r="O2804" s="73"/>
      <c r="P2804" s="73"/>
      <c r="Q2804" s="73"/>
    </row>
    <row r="2805" spans="15:17" x14ac:dyDescent="0.25">
      <c r="O2805" s="73"/>
      <c r="P2805" s="73"/>
      <c r="Q2805" s="73"/>
    </row>
    <row r="2806" spans="15:17" x14ac:dyDescent="0.25">
      <c r="O2806" s="73"/>
      <c r="P2806" s="73"/>
      <c r="Q2806" s="73"/>
    </row>
    <row r="2807" spans="15:17" x14ac:dyDescent="0.25">
      <c r="O2807" s="73"/>
      <c r="P2807" s="73"/>
      <c r="Q2807" s="73"/>
    </row>
    <row r="2808" spans="15:17" x14ac:dyDescent="0.25">
      <c r="O2808" s="73"/>
      <c r="P2808" s="73"/>
      <c r="Q2808" s="73"/>
    </row>
    <row r="2809" spans="15:17" x14ac:dyDescent="0.25">
      <c r="O2809" s="73"/>
      <c r="P2809" s="73"/>
      <c r="Q2809" s="73"/>
    </row>
    <row r="2810" spans="15:17" x14ac:dyDescent="0.25">
      <c r="O2810" s="73"/>
      <c r="P2810" s="73"/>
      <c r="Q2810" s="73"/>
    </row>
    <row r="2811" spans="15:17" x14ac:dyDescent="0.25">
      <c r="O2811" s="73"/>
      <c r="P2811" s="73"/>
      <c r="Q2811" s="73"/>
    </row>
    <row r="2812" spans="15:17" x14ac:dyDescent="0.25">
      <c r="O2812" s="73"/>
      <c r="P2812" s="73"/>
      <c r="Q2812" s="73"/>
    </row>
    <row r="2813" spans="15:17" x14ac:dyDescent="0.25">
      <c r="O2813" s="73"/>
      <c r="P2813" s="73"/>
      <c r="Q2813" s="73"/>
    </row>
    <row r="2814" spans="15:17" x14ac:dyDescent="0.25">
      <c r="O2814" s="73"/>
      <c r="P2814" s="73"/>
      <c r="Q2814" s="73"/>
    </row>
    <row r="2815" spans="15:17" x14ac:dyDescent="0.25">
      <c r="O2815" s="73"/>
      <c r="P2815" s="73"/>
      <c r="Q2815" s="73"/>
    </row>
    <row r="2816" spans="15:17" x14ac:dyDescent="0.25">
      <c r="O2816" s="73"/>
      <c r="P2816" s="73"/>
      <c r="Q2816" s="73"/>
    </row>
    <row r="2817" spans="15:17" x14ac:dyDescent="0.25">
      <c r="O2817" s="73"/>
      <c r="P2817" s="73"/>
      <c r="Q2817" s="73"/>
    </row>
    <row r="2818" spans="15:17" x14ac:dyDescent="0.25">
      <c r="O2818" s="73"/>
      <c r="P2818" s="73"/>
      <c r="Q2818" s="73"/>
    </row>
    <row r="2819" spans="15:17" x14ac:dyDescent="0.25">
      <c r="O2819" s="73"/>
      <c r="P2819" s="73"/>
      <c r="Q2819" s="73"/>
    </row>
    <row r="2820" spans="15:17" x14ac:dyDescent="0.25">
      <c r="O2820" s="73"/>
      <c r="P2820" s="73"/>
      <c r="Q2820" s="73"/>
    </row>
    <row r="2821" spans="15:17" x14ac:dyDescent="0.25">
      <c r="O2821" s="73"/>
      <c r="P2821" s="73"/>
      <c r="Q2821" s="73"/>
    </row>
    <row r="2822" spans="15:17" x14ac:dyDescent="0.25">
      <c r="O2822" s="73"/>
      <c r="P2822" s="73"/>
      <c r="Q2822" s="73"/>
    </row>
    <row r="2823" spans="15:17" x14ac:dyDescent="0.25">
      <c r="O2823" s="73"/>
      <c r="P2823" s="73"/>
      <c r="Q2823" s="73"/>
    </row>
    <row r="2824" spans="15:17" x14ac:dyDescent="0.25">
      <c r="O2824" s="73"/>
      <c r="P2824" s="73"/>
      <c r="Q2824" s="73"/>
    </row>
    <row r="2825" spans="15:17" x14ac:dyDescent="0.25">
      <c r="O2825" s="73"/>
      <c r="P2825" s="73"/>
      <c r="Q2825" s="73"/>
    </row>
    <row r="2826" spans="15:17" x14ac:dyDescent="0.25">
      <c r="O2826" s="73"/>
      <c r="P2826" s="73"/>
      <c r="Q2826" s="73"/>
    </row>
    <row r="2827" spans="15:17" x14ac:dyDescent="0.25">
      <c r="O2827" s="73"/>
      <c r="P2827" s="73"/>
      <c r="Q2827" s="73"/>
    </row>
    <row r="2828" spans="15:17" x14ac:dyDescent="0.25">
      <c r="O2828" s="73"/>
      <c r="P2828" s="73"/>
      <c r="Q2828" s="73"/>
    </row>
    <row r="2829" spans="15:17" x14ac:dyDescent="0.25">
      <c r="O2829" s="73"/>
      <c r="P2829" s="73"/>
      <c r="Q2829" s="73"/>
    </row>
    <row r="2830" spans="15:17" x14ac:dyDescent="0.25">
      <c r="O2830" s="73"/>
      <c r="P2830" s="73"/>
      <c r="Q2830" s="73"/>
    </row>
    <row r="2831" spans="15:17" x14ac:dyDescent="0.25">
      <c r="O2831" s="73"/>
      <c r="P2831" s="73"/>
      <c r="Q2831" s="73"/>
    </row>
    <row r="2832" spans="15:17" x14ac:dyDescent="0.25">
      <c r="O2832" s="73"/>
      <c r="P2832" s="73"/>
      <c r="Q2832" s="73"/>
    </row>
    <row r="2833" spans="15:17" x14ac:dyDescent="0.25">
      <c r="O2833" s="73"/>
      <c r="P2833" s="73"/>
      <c r="Q2833" s="73"/>
    </row>
    <row r="2834" spans="15:17" x14ac:dyDescent="0.25">
      <c r="O2834" s="73"/>
      <c r="P2834" s="73"/>
      <c r="Q2834" s="73"/>
    </row>
    <row r="2835" spans="15:17" x14ac:dyDescent="0.25">
      <c r="O2835" s="73"/>
      <c r="P2835" s="73"/>
      <c r="Q2835" s="73"/>
    </row>
    <row r="2836" spans="15:17" x14ac:dyDescent="0.25">
      <c r="O2836" s="73"/>
      <c r="P2836" s="73"/>
      <c r="Q2836" s="73"/>
    </row>
    <row r="2837" spans="15:17" x14ac:dyDescent="0.25">
      <c r="O2837" s="73"/>
      <c r="P2837" s="73"/>
      <c r="Q2837" s="73"/>
    </row>
    <row r="2838" spans="15:17" x14ac:dyDescent="0.25">
      <c r="O2838" s="73"/>
      <c r="P2838" s="73"/>
      <c r="Q2838" s="73"/>
    </row>
    <row r="2839" spans="15:17" x14ac:dyDescent="0.25">
      <c r="O2839" s="73"/>
      <c r="P2839" s="73"/>
      <c r="Q2839" s="73"/>
    </row>
    <row r="2840" spans="15:17" x14ac:dyDescent="0.25">
      <c r="O2840" s="73"/>
      <c r="P2840" s="73"/>
      <c r="Q2840" s="73"/>
    </row>
    <row r="2841" spans="15:17" x14ac:dyDescent="0.25">
      <c r="O2841" s="73"/>
      <c r="P2841" s="73"/>
      <c r="Q2841" s="73"/>
    </row>
    <row r="2842" spans="15:17" x14ac:dyDescent="0.25">
      <c r="O2842" s="73"/>
      <c r="P2842" s="73"/>
      <c r="Q2842" s="73"/>
    </row>
    <row r="2843" spans="15:17" x14ac:dyDescent="0.25">
      <c r="O2843" s="73"/>
      <c r="P2843" s="73"/>
      <c r="Q2843" s="73"/>
    </row>
    <row r="2844" spans="15:17" x14ac:dyDescent="0.25">
      <c r="O2844" s="73"/>
      <c r="P2844" s="73"/>
      <c r="Q2844" s="73"/>
    </row>
    <row r="2845" spans="15:17" x14ac:dyDescent="0.25">
      <c r="O2845" s="73"/>
      <c r="P2845" s="73"/>
      <c r="Q2845" s="73"/>
    </row>
    <row r="2846" spans="15:17" x14ac:dyDescent="0.25">
      <c r="O2846" s="73"/>
      <c r="P2846" s="73"/>
      <c r="Q2846" s="73"/>
    </row>
    <row r="2847" spans="15:17" x14ac:dyDescent="0.25">
      <c r="O2847" s="73"/>
      <c r="P2847" s="73"/>
      <c r="Q2847" s="73"/>
    </row>
    <row r="2848" spans="15:17" x14ac:dyDescent="0.25">
      <c r="O2848" s="73"/>
      <c r="P2848" s="73"/>
      <c r="Q2848" s="73"/>
    </row>
    <row r="2849" spans="15:17" x14ac:dyDescent="0.25">
      <c r="O2849" s="73"/>
      <c r="P2849" s="73"/>
      <c r="Q2849" s="73"/>
    </row>
    <row r="2850" spans="15:17" x14ac:dyDescent="0.25">
      <c r="O2850" s="73"/>
      <c r="P2850" s="73"/>
      <c r="Q2850" s="73"/>
    </row>
    <row r="2851" spans="15:17" x14ac:dyDescent="0.25">
      <c r="O2851" s="73"/>
      <c r="P2851" s="73"/>
      <c r="Q2851" s="73"/>
    </row>
    <row r="2852" spans="15:17" x14ac:dyDescent="0.25">
      <c r="O2852" s="73"/>
      <c r="P2852" s="73"/>
      <c r="Q2852" s="73"/>
    </row>
    <row r="2853" spans="15:17" x14ac:dyDescent="0.25">
      <c r="O2853" s="73"/>
      <c r="P2853" s="73"/>
      <c r="Q2853" s="73"/>
    </row>
    <row r="2854" spans="15:17" x14ac:dyDescent="0.25">
      <c r="O2854" s="73"/>
      <c r="P2854" s="73"/>
      <c r="Q2854" s="73"/>
    </row>
    <row r="2855" spans="15:17" x14ac:dyDescent="0.25">
      <c r="O2855" s="73"/>
      <c r="P2855" s="73"/>
      <c r="Q2855" s="73"/>
    </row>
    <row r="2856" spans="15:17" x14ac:dyDescent="0.25">
      <c r="O2856" s="73"/>
      <c r="P2856" s="73"/>
      <c r="Q2856" s="73"/>
    </row>
    <row r="2857" spans="15:17" x14ac:dyDescent="0.25">
      <c r="O2857" s="73"/>
      <c r="P2857" s="73"/>
      <c r="Q2857" s="73"/>
    </row>
    <row r="2858" spans="15:17" x14ac:dyDescent="0.25">
      <c r="O2858" s="73"/>
      <c r="P2858" s="73"/>
      <c r="Q2858" s="73"/>
    </row>
    <row r="2859" spans="15:17" x14ac:dyDescent="0.25">
      <c r="O2859" s="73"/>
      <c r="P2859" s="73"/>
      <c r="Q2859" s="73"/>
    </row>
    <row r="2860" spans="15:17" x14ac:dyDescent="0.25">
      <c r="O2860" s="73"/>
      <c r="P2860" s="73"/>
      <c r="Q2860" s="73"/>
    </row>
    <row r="2861" spans="15:17" x14ac:dyDescent="0.25">
      <c r="O2861" s="73"/>
      <c r="P2861" s="73"/>
      <c r="Q2861" s="73"/>
    </row>
    <row r="2862" spans="15:17" x14ac:dyDescent="0.25">
      <c r="O2862" s="73"/>
      <c r="P2862" s="73"/>
      <c r="Q2862" s="73"/>
    </row>
    <row r="2863" spans="15:17" x14ac:dyDescent="0.25">
      <c r="O2863" s="73"/>
      <c r="P2863" s="73"/>
      <c r="Q2863" s="73"/>
    </row>
    <row r="2864" spans="15:17" x14ac:dyDescent="0.25">
      <c r="O2864" s="73"/>
      <c r="P2864" s="73"/>
      <c r="Q2864" s="73"/>
    </row>
    <row r="2865" spans="15:17" x14ac:dyDescent="0.25">
      <c r="O2865" s="73"/>
      <c r="P2865" s="73"/>
      <c r="Q2865" s="73"/>
    </row>
    <row r="2866" spans="15:17" x14ac:dyDescent="0.25">
      <c r="O2866" s="73"/>
      <c r="P2866" s="73"/>
      <c r="Q2866" s="73"/>
    </row>
    <row r="2867" spans="15:17" x14ac:dyDescent="0.25">
      <c r="O2867" s="73"/>
      <c r="P2867" s="73"/>
      <c r="Q2867" s="73"/>
    </row>
    <row r="2868" spans="15:17" x14ac:dyDescent="0.25">
      <c r="O2868" s="73"/>
      <c r="P2868" s="73"/>
      <c r="Q2868" s="73"/>
    </row>
    <row r="2869" spans="15:17" x14ac:dyDescent="0.25">
      <c r="O2869" s="73"/>
      <c r="P2869" s="73"/>
      <c r="Q2869" s="73"/>
    </row>
    <row r="2870" spans="15:17" x14ac:dyDescent="0.25">
      <c r="O2870" s="73"/>
      <c r="P2870" s="73"/>
      <c r="Q2870" s="73"/>
    </row>
    <row r="2871" spans="15:17" x14ac:dyDescent="0.25">
      <c r="O2871" s="73"/>
      <c r="P2871" s="73"/>
      <c r="Q2871" s="73"/>
    </row>
    <row r="2872" spans="15:17" x14ac:dyDescent="0.25">
      <c r="O2872" s="73"/>
      <c r="P2872" s="73"/>
      <c r="Q2872" s="73"/>
    </row>
    <row r="2873" spans="15:17" x14ac:dyDescent="0.25">
      <c r="O2873" s="73"/>
      <c r="P2873" s="73"/>
      <c r="Q2873" s="73"/>
    </row>
    <row r="2874" spans="15:17" x14ac:dyDescent="0.25">
      <c r="O2874" s="73"/>
      <c r="P2874" s="73"/>
      <c r="Q2874" s="73"/>
    </row>
    <row r="2875" spans="15:17" x14ac:dyDescent="0.25">
      <c r="O2875" s="73"/>
      <c r="P2875" s="73"/>
      <c r="Q2875" s="73"/>
    </row>
    <row r="2876" spans="15:17" x14ac:dyDescent="0.25">
      <c r="O2876" s="73"/>
      <c r="P2876" s="73"/>
      <c r="Q2876" s="73"/>
    </row>
    <row r="2877" spans="15:17" x14ac:dyDescent="0.25">
      <c r="O2877" s="73"/>
      <c r="P2877" s="73"/>
      <c r="Q2877" s="73"/>
    </row>
    <row r="2878" spans="15:17" x14ac:dyDescent="0.25">
      <c r="O2878" s="73"/>
      <c r="P2878" s="73"/>
      <c r="Q2878" s="73"/>
    </row>
    <row r="2879" spans="15:17" x14ac:dyDescent="0.25">
      <c r="O2879" s="73"/>
      <c r="P2879" s="73"/>
      <c r="Q2879" s="73"/>
    </row>
    <row r="2880" spans="15:17" x14ac:dyDescent="0.25">
      <c r="O2880" s="73"/>
      <c r="P2880" s="73"/>
      <c r="Q2880" s="73"/>
    </row>
    <row r="2881" spans="15:17" x14ac:dyDescent="0.25">
      <c r="O2881" s="73"/>
      <c r="P2881" s="73"/>
      <c r="Q2881" s="73"/>
    </row>
    <row r="2882" spans="15:17" x14ac:dyDescent="0.25">
      <c r="O2882" s="73"/>
      <c r="P2882" s="73"/>
      <c r="Q2882" s="73"/>
    </row>
    <row r="2883" spans="15:17" x14ac:dyDescent="0.25">
      <c r="O2883" s="73"/>
      <c r="P2883" s="73"/>
      <c r="Q2883" s="73"/>
    </row>
    <row r="2884" spans="15:17" x14ac:dyDescent="0.25">
      <c r="O2884" s="73"/>
      <c r="P2884" s="73"/>
      <c r="Q2884" s="73"/>
    </row>
    <row r="2885" spans="15:17" x14ac:dyDescent="0.25">
      <c r="O2885" s="73"/>
      <c r="P2885" s="73"/>
      <c r="Q2885" s="73"/>
    </row>
    <row r="2886" spans="15:17" x14ac:dyDescent="0.25">
      <c r="O2886" s="73"/>
      <c r="P2886" s="73"/>
      <c r="Q2886" s="73"/>
    </row>
    <row r="2887" spans="15:17" x14ac:dyDescent="0.25">
      <c r="O2887" s="73"/>
      <c r="P2887" s="73"/>
      <c r="Q2887" s="73"/>
    </row>
    <row r="2888" spans="15:17" x14ac:dyDescent="0.25">
      <c r="O2888" s="73"/>
      <c r="P2888" s="73"/>
      <c r="Q2888" s="73"/>
    </row>
    <row r="2889" spans="15:17" x14ac:dyDescent="0.25">
      <c r="O2889" s="73"/>
      <c r="P2889" s="73"/>
      <c r="Q2889" s="73"/>
    </row>
    <row r="2890" spans="15:17" x14ac:dyDescent="0.25">
      <c r="O2890" s="73"/>
      <c r="P2890" s="73"/>
      <c r="Q2890" s="73"/>
    </row>
    <row r="2891" spans="15:17" x14ac:dyDescent="0.25">
      <c r="O2891" s="73"/>
      <c r="P2891" s="73"/>
      <c r="Q2891" s="73"/>
    </row>
    <row r="2892" spans="15:17" x14ac:dyDescent="0.25">
      <c r="O2892" s="73"/>
      <c r="P2892" s="73"/>
      <c r="Q2892" s="73"/>
    </row>
    <row r="2893" spans="15:17" x14ac:dyDescent="0.25">
      <c r="O2893" s="73"/>
      <c r="P2893" s="73"/>
      <c r="Q2893" s="73"/>
    </row>
    <row r="2894" spans="15:17" x14ac:dyDescent="0.25">
      <c r="O2894" s="73"/>
      <c r="P2894" s="73"/>
      <c r="Q2894" s="73"/>
    </row>
    <row r="2895" spans="15:17" x14ac:dyDescent="0.25">
      <c r="O2895" s="73"/>
      <c r="P2895" s="73"/>
      <c r="Q2895" s="73"/>
    </row>
    <row r="2896" spans="15:17" x14ac:dyDescent="0.25">
      <c r="O2896" s="73"/>
      <c r="P2896" s="73"/>
      <c r="Q2896" s="73"/>
    </row>
    <row r="2897" spans="15:17" x14ac:dyDescent="0.25">
      <c r="O2897" s="73"/>
      <c r="P2897" s="73"/>
      <c r="Q2897" s="73"/>
    </row>
    <row r="2898" spans="15:17" x14ac:dyDescent="0.25">
      <c r="O2898" s="73"/>
      <c r="P2898" s="73"/>
      <c r="Q2898" s="73"/>
    </row>
    <row r="2899" spans="15:17" x14ac:dyDescent="0.25">
      <c r="O2899" s="73"/>
      <c r="P2899" s="73"/>
      <c r="Q2899" s="73"/>
    </row>
    <row r="2900" spans="15:17" x14ac:dyDescent="0.25">
      <c r="O2900" s="73"/>
      <c r="P2900" s="73"/>
      <c r="Q2900" s="73"/>
    </row>
    <row r="2901" spans="15:17" x14ac:dyDescent="0.25">
      <c r="O2901" s="73"/>
      <c r="P2901" s="73"/>
      <c r="Q2901" s="73"/>
    </row>
    <row r="2902" spans="15:17" x14ac:dyDescent="0.25">
      <c r="O2902" s="73"/>
      <c r="P2902" s="73"/>
      <c r="Q2902" s="73"/>
    </row>
    <row r="2903" spans="15:17" x14ac:dyDescent="0.25">
      <c r="O2903" s="73"/>
      <c r="P2903" s="73"/>
      <c r="Q2903" s="73"/>
    </row>
    <row r="2904" spans="15:17" x14ac:dyDescent="0.25">
      <c r="O2904" s="73"/>
      <c r="P2904" s="73"/>
      <c r="Q2904" s="73"/>
    </row>
    <row r="2905" spans="15:17" x14ac:dyDescent="0.25">
      <c r="O2905" s="73"/>
      <c r="P2905" s="73"/>
      <c r="Q2905" s="73"/>
    </row>
    <row r="2906" spans="15:17" x14ac:dyDescent="0.25">
      <c r="O2906" s="73"/>
      <c r="P2906" s="73"/>
      <c r="Q2906" s="73"/>
    </row>
    <row r="2907" spans="15:17" x14ac:dyDescent="0.25">
      <c r="O2907" s="73"/>
      <c r="P2907" s="73"/>
      <c r="Q2907" s="73"/>
    </row>
    <row r="2908" spans="15:17" x14ac:dyDescent="0.25">
      <c r="O2908" s="73"/>
      <c r="P2908" s="73"/>
      <c r="Q2908" s="73"/>
    </row>
    <row r="2909" spans="15:17" x14ac:dyDescent="0.25">
      <c r="O2909" s="73"/>
      <c r="P2909" s="73"/>
      <c r="Q2909" s="73"/>
    </row>
    <row r="2910" spans="15:17" x14ac:dyDescent="0.25">
      <c r="O2910" s="73"/>
      <c r="P2910" s="73"/>
      <c r="Q2910" s="73"/>
    </row>
    <row r="2911" spans="15:17" x14ac:dyDescent="0.25">
      <c r="O2911" s="73"/>
      <c r="P2911" s="73"/>
      <c r="Q2911" s="73"/>
    </row>
    <row r="2912" spans="15:17" x14ac:dyDescent="0.25">
      <c r="O2912" s="73"/>
      <c r="P2912" s="73"/>
      <c r="Q2912" s="73"/>
    </row>
    <row r="2913" spans="15:17" x14ac:dyDescent="0.25">
      <c r="O2913" s="73"/>
      <c r="P2913" s="73"/>
      <c r="Q2913" s="73"/>
    </row>
    <row r="2914" spans="15:17" x14ac:dyDescent="0.25">
      <c r="O2914" s="73"/>
      <c r="P2914" s="73"/>
      <c r="Q2914" s="73"/>
    </row>
    <row r="2915" spans="15:17" x14ac:dyDescent="0.25">
      <c r="O2915" s="73"/>
      <c r="P2915" s="73"/>
      <c r="Q2915" s="73"/>
    </row>
    <row r="2916" spans="15:17" x14ac:dyDescent="0.25">
      <c r="O2916" s="73"/>
      <c r="P2916" s="73"/>
      <c r="Q2916" s="73"/>
    </row>
    <row r="2917" spans="15:17" x14ac:dyDescent="0.25">
      <c r="O2917" s="73"/>
      <c r="P2917" s="73"/>
      <c r="Q2917" s="73"/>
    </row>
    <row r="2918" spans="15:17" x14ac:dyDescent="0.25">
      <c r="O2918" s="73"/>
      <c r="P2918" s="73"/>
      <c r="Q2918" s="73"/>
    </row>
    <row r="2919" spans="15:17" x14ac:dyDescent="0.25">
      <c r="O2919" s="73"/>
      <c r="P2919" s="73"/>
      <c r="Q2919" s="73"/>
    </row>
    <row r="2920" spans="15:17" x14ac:dyDescent="0.25">
      <c r="O2920" s="73"/>
      <c r="P2920" s="73"/>
      <c r="Q2920" s="73"/>
    </row>
    <row r="2921" spans="15:17" x14ac:dyDescent="0.25">
      <c r="O2921" s="73"/>
      <c r="P2921" s="73"/>
      <c r="Q2921" s="73"/>
    </row>
    <row r="2922" spans="15:17" x14ac:dyDescent="0.25">
      <c r="O2922" s="73"/>
      <c r="P2922" s="73"/>
      <c r="Q2922" s="73"/>
    </row>
    <row r="2923" spans="15:17" x14ac:dyDescent="0.25">
      <c r="O2923" s="73"/>
      <c r="P2923" s="73"/>
      <c r="Q2923" s="73"/>
    </row>
    <row r="2924" spans="15:17" x14ac:dyDescent="0.25">
      <c r="O2924" s="73"/>
      <c r="P2924" s="73"/>
      <c r="Q2924" s="73"/>
    </row>
    <row r="2925" spans="15:17" x14ac:dyDescent="0.25">
      <c r="O2925" s="73"/>
      <c r="P2925" s="73"/>
      <c r="Q2925" s="73"/>
    </row>
    <row r="2926" spans="15:17" x14ac:dyDescent="0.25">
      <c r="O2926" s="73"/>
      <c r="P2926" s="73"/>
      <c r="Q2926" s="73"/>
    </row>
    <row r="2927" spans="15:17" x14ac:dyDescent="0.25">
      <c r="O2927" s="73"/>
      <c r="P2927" s="73"/>
      <c r="Q2927" s="73"/>
    </row>
    <row r="2928" spans="15:17" x14ac:dyDescent="0.25">
      <c r="O2928" s="73"/>
      <c r="P2928" s="73"/>
      <c r="Q2928" s="73"/>
    </row>
    <row r="2929" spans="15:17" x14ac:dyDescent="0.25">
      <c r="O2929" s="73"/>
      <c r="P2929" s="73"/>
      <c r="Q2929" s="73"/>
    </row>
    <row r="2930" spans="15:17" x14ac:dyDescent="0.25">
      <c r="O2930" s="73"/>
      <c r="P2930" s="73"/>
      <c r="Q2930" s="73"/>
    </row>
    <row r="2931" spans="15:17" x14ac:dyDescent="0.25">
      <c r="O2931" s="73"/>
      <c r="P2931" s="73"/>
      <c r="Q2931" s="73"/>
    </row>
    <row r="2932" spans="15:17" x14ac:dyDescent="0.25">
      <c r="O2932" s="73"/>
      <c r="P2932" s="73"/>
      <c r="Q2932" s="73"/>
    </row>
    <row r="2933" spans="15:17" x14ac:dyDescent="0.25">
      <c r="O2933" s="73"/>
      <c r="P2933" s="73"/>
      <c r="Q2933" s="73"/>
    </row>
    <row r="2934" spans="15:17" x14ac:dyDescent="0.25">
      <c r="O2934" s="73"/>
      <c r="P2934" s="73"/>
      <c r="Q2934" s="73"/>
    </row>
    <row r="2935" spans="15:17" x14ac:dyDescent="0.25">
      <c r="O2935" s="73"/>
      <c r="P2935" s="73"/>
      <c r="Q2935" s="73"/>
    </row>
    <row r="2936" spans="15:17" x14ac:dyDescent="0.25">
      <c r="O2936" s="73"/>
      <c r="P2936" s="73"/>
      <c r="Q2936" s="73"/>
    </row>
    <row r="2937" spans="15:17" x14ac:dyDescent="0.25">
      <c r="O2937" s="73"/>
      <c r="P2937" s="73"/>
      <c r="Q2937" s="73"/>
    </row>
    <row r="2938" spans="15:17" x14ac:dyDescent="0.25">
      <c r="O2938" s="73"/>
      <c r="P2938" s="73"/>
      <c r="Q2938" s="73"/>
    </row>
    <row r="2939" spans="15:17" x14ac:dyDescent="0.25">
      <c r="O2939" s="73"/>
      <c r="P2939" s="73"/>
      <c r="Q2939" s="73"/>
    </row>
    <row r="2940" spans="15:17" x14ac:dyDescent="0.25">
      <c r="O2940" s="73"/>
      <c r="P2940" s="73"/>
      <c r="Q2940" s="73"/>
    </row>
    <row r="2941" spans="15:17" x14ac:dyDescent="0.25">
      <c r="O2941" s="73"/>
      <c r="P2941" s="73"/>
      <c r="Q2941" s="73"/>
    </row>
    <row r="2942" spans="15:17" x14ac:dyDescent="0.25">
      <c r="O2942" s="73"/>
      <c r="P2942" s="73"/>
      <c r="Q2942" s="73"/>
    </row>
    <row r="2943" spans="15:17" x14ac:dyDescent="0.25">
      <c r="O2943" s="73"/>
      <c r="P2943" s="73"/>
      <c r="Q2943" s="73"/>
    </row>
    <row r="2944" spans="15:17" x14ac:dyDescent="0.25">
      <c r="O2944" s="73"/>
      <c r="P2944" s="73"/>
      <c r="Q2944" s="73"/>
    </row>
    <row r="2945" spans="15:17" x14ac:dyDescent="0.25">
      <c r="O2945" s="73"/>
      <c r="P2945" s="73"/>
      <c r="Q2945" s="73"/>
    </row>
    <row r="2946" spans="15:17" x14ac:dyDescent="0.25">
      <c r="O2946" s="73"/>
      <c r="P2946" s="73"/>
      <c r="Q2946" s="73"/>
    </row>
    <row r="2947" spans="15:17" x14ac:dyDescent="0.25">
      <c r="O2947" s="73"/>
      <c r="P2947" s="73"/>
      <c r="Q2947" s="73"/>
    </row>
    <row r="2948" spans="15:17" x14ac:dyDescent="0.25">
      <c r="O2948" s="73"/>
      <c r="P2948" s="73"/>
      <c r="Q2948" s="73"/>
    </row>
    <row r="2949" spans="15:17" x14ac:dyDescent="0.25">
      <c r="O2949" s="73"/>
      <c r="P2949" s="73"/>
      <c r="Q2949" s="73"/>
    </row>
    <row r="2950" spans="15:17" x14ac:dyDescent="0.25">
      <c r="O2950" s="73"/>
      <c r="P2950" s="73"/>
      <c r="Q2950" s="73"/>
    </row>
    <row r="2951" spans="15:17" x14ac:dyDescent="0.25">
      <c r="O2951" s="73"/>
      <c r="P2951" s="73"/>
      <c r="Q2951" s="73"/>
    </row>
    <row r="2952" spans="15:17" x14ac:dyDescent="0.25">
      <c r="O2952" s="73"/>
      <c r="P2952" s="73"/>
      <c r="Q2952" s="73"/>
    </row>
    <row r="2953" spans="15:17" x14ac:dyDescent="0.25">
      <c r="O2953" s="73"/>
      <c r="P2953" s="73"/>
      <c r="Q2953" s="73"/>
    </row>
    <row r="2954" spans="15:17" x14ac:dyDescent="0.25">
      <c r="O2954" s="73"/>
      <c r="P2954" s="73"/>
      <c r="Q2954" s="73"/>
    </row>
    <row r="2955" spans="15:17" x14ac:dyDescent="0.25">
      <c r="O2955" s="73"/>
      <c r="P2955" s="73"/>
      <c r="Q2955" s="73"/>
    </row>
    <row r="2956" spans="15:17" x14ac:dyDescent="0.25">
      <c r="O2956" s="73"/>
      <c r="P2956" s="73"/>
      <c r="Q2956" s="73"/>
    </row>
    <row r="2957" spans="15:17" x14ac:dyDescent="0.25">
      <c r="O2957" s="73"/>
      <c r="P2957" s="73"/>
      <c r="Q2957" s="73"/>
    </row>
    <row r="2958" spans="15:17" x14ac:dyDescent="0.25">
      <c r="O2958" s="73"/>
      <c r="P2958" s="73"/>
      <c r="Q2958" s="73"/>
    </row>
    <row r="2959" spans="15:17" x14ac:dyDescent="0.25">
      <c r="O2959" s="73"/>
      <c r="P2959" s="73"/>
      <c r="Q2959" s="73"/>
    </row>
    <row r="2960" spans="15:17" x14ac:dyDescent="0.25">
      <c r="O2960" s="73"/>
      <c r="P2960" s="73"/>
      <c r="Q2960" s="73"/>
    </row>
    <row r="2961" spans="15:17" x14ac:dyDescent="0.25">
      <c r="O2961" s="73"/>
      <c r="P2961" s="73"/>
      <c r="Q2961" s="73"/>
    </row>
    <row r="2962" spans="15:17" x14ac:dyDescent="0.25">
      <c r="O2962" s="73"/>
      <c r="P2962" s="73"/>
      <c r="Q2962" s="73"/>
    </row>
    <row r="2963" spans="15:17" x14ac:dyDescent="0.25">
      <c r="O2963" s="73"/>
      <c r="P2963" s="73"/>
      <c r="Q2963" s="73"/>
    </row>
    <row r="2964" spans="15:17" x14ac:dyDescent="0.25">
      <c r="O2964" s="73"/>
      <c r="P2964" s="73"/>
      <c r="Q2964" s="73"/>
    </row>
    <row r="2965" spans="15:17" x14ac:dyDescent="0.25">
      <c r="O2965" s="73"/>
      <c r="P2965" s="73"/>
      <c r="Q2965" s="73"/>
    </row>
    <row r="2966" spans="15:17" x14ac:dyDescent="0.25">
      <c r="O2966" s="73"/>
      <c r="P2966" s="73"/>
      <c r="Q2966" s="73"/>
    </row>
    <row r="2967" spans="15:17" x14ac:dyDescent="0.25">
      <c r="O2967" s="73"/>
      <c r="P2967" s="73"/>
      <c r="Q2967" s="73"/>
    </row>
    <row r="2968" spans="15:17" x14ac:dyDescent="0.25">
      <c r="O2968" s="73"/>
      <c r="P2968" s="73"/>
      <c r="Q2968" s="73"/>
    </row>
    <row r="2969" spans="15:17" x14ac:dyDescent="0.25">
      <c r="O2969" s="73"/>
      <c r="P2969" s="73"/>
      <c r="Q2969" s="73"/>
    </row>
    <row r="2970" spans="15:17" x14ac:dyDescent="0.25">
      <c r="O2970" s="73"/>
      <c r="P2970" s="73"/>
      <c r="Q2970" s="73"/>
    </row>
    <row r="2971" spans="15:17" x14ac:dyDescent="0.25">
      <c r="O2971" s="73"/>
      <c r="P2971" s="73"/>
      <c r="Q2971" s="73"/>
    </row>
    <row r="2972" spans="15:17" x14ac:dyDescent="0.25">
      <c r="O2972" s="73"/>
      <c r="P2972" s="73"/>
      <c r="Q2972" s="73"/>
    </row>
    <row r="2973" spans="15:17" x14ac:dyDescent="0.25">
      <c r="O2973" s="73"/>
      <c r="P2973" s="73"/>
      <c r="Q2973" s="73"/>
    </row>
    <row r="2974" spans="15:17" x14ac:dyDescent="0.25">
      <c r="O2974" s="73"/>
      <c r="P2974" s="73"/>
      <c r="Q2974" s="73"/>
    </row>
    <row r="2975" spans="15:17" x14ac:dyDescent="0.25">
      <c r="O2975" s="73"/>
      <c r="P2975" s="73"/>
      <c r="Q2975" s="73"/>
    </row>
    <row r="2976" spans="15:17" x14ac:dyDescent="0.25">
      <c r="O2976" s="73"/>
      <c r="P2976" s="73"/>
      <c r="Q2976" s="73"/>
    </row>
    <row r="2977" spans="15:17" x14ac:dyDescent="0.25">
      <c r="O2977" s="73"/>
      <c r="P2977" s="73"/>
      <c r="Q2977" s="73"/>
    </row>
    <row r="2978" spans="15:17" x14ac:dyDescent="0.25">
      <c r="O2978" s="73"/>
      <c r="P2978" s="73"/>
      <c r="Q2978" s="73"/>
    </row>
    <row r="2979" spans="15:17" x14ac:dyDescent="0.25">
      <c r="O2979" s="73"/>
      <c r="P2979" s="73"/>
      <c r="Q2979" s="73"/>
    </row>
    <row r="2980" spans="15:17" x14ac:dyDescent="0.25">
      <c r="O2980" s="73"/>
      <c r="P2980" s="73"/>
      <c r="Q2980" s="73"/>
    </row>
    <row r="2981" spans="15:17" x14ac:dyDescent="0.25">
      <c r="O2981" s="73"/>
      <c r="P2981" s="73"/>
      <c r="Q2981" s="73"/>
    </row>
    <row r="2982" spans="15:17" x14ac:dyDescent="0.25">
      <c r="O2982" s="73"/>
      <c r="P2982" s="73"/>
      <c r="Q2982" s="73"/>
    </row>
    <row r="2983" spans="15:17" x14ac:dyDescent="0.25">
      <c r="O2983" s="73"/>
      <c r="P2983" s="73"/>
      <c r="Q2983" s="73"/>
    </row>
    <row r="2984" spans="15:17" x14ac:dyDescent="0.25">
      <c r="O2984" s="73"/>
      <c r="P2984" s="73"/>
      <c r="Q2984" s="73"/>
    </row>
    <row r="2985" spans="15:17" x14ac:dyDescent="0.25">
      <c r="O2985" s="73"/>
      <c r="P2985" s="73"/>
      <c r="Q2985" s="73"/>
    </row>
    <row r="2986" spans="15:17" x14ac:dyDescent="0.25">
      <c r="O2986" s="73"/>
      <c r="P2986" s="73"/>
      <c r="Q2986" s="73"/>
    </row>
    <row r="2987" spans="15:17" x14ac:dyDescent="0.25">
      <c r="O2987" s="73"/>
      <c r="P2987" s="73"/>
      <c r="Q2987" s="73"/>
    </row>
    <row r="2988" spans="15:17" x14ac:dyDescent="0.25">
      <c r="O2988" s="73"/>
      <c r="P2988" s="73"/>
      <c r="Q2988" s="73"/>
    </row>
    <row r="2989" spans="15:17" x14ac:dyDescent="0.25">
      <c r="O2989" s="73"/>
      <c r="P2989" s="73"/>
      <c r="Q2989" s="73"/>
    </row>
    <row r="2990" spans="15:17" x14ac:dyDescent="0.25">
      <c r="O2990" s="73"/>
      <c r="P2990" s="73"/>
      <c r="Q2990" s="73"/>
    </row>
    <row r="2991" spans="15:17" x14ac:dyDescent="0.25">
      <c r="O2991" s="73"/>
      <c r="P2991" s="73"/>
      <c r="Q2991" s="73"/>
    </row>
    <row r="2992" spans="15:17" x14ac:dyDescent="0.25">
      <c r="O2992" s="73"/>
      <c r="P2992" s="73"/>
      <c r="Q2992" s="73"/>
    </row>
    <row r="2993" spans="15:17" x14ac:dyDescent="0.25">
      <c r="O2993" s="73"/>
      <c r="P2993" s="73"/>
      <c r="Q2993" s="73"/>
    </row>
    <row r="2994" spans="15:17" x14ac:dyDescent="0.25">
      <c r="O2994" s="73"/>
      <c r="P2994" s="73"/>
      <c r="Q2994" s="73"/>
    </row>
    <row r="2995" spans="15:17" x14ac:dyDescent="0.25">
      <c r="O2995" s="73"/>
      <c r="P2995" s="73"/>
      <c r="Q2995" s="73"/>
    </row>
    <row r="2996" spans="15:17" x14ac:dyDescent="0.25">
      <c r="O2996" s="73"/>
      <c r="P2996" s="73"/>
      <c r="Q2996" s="73"/>
    </row>
    <row r="2997" spans="15:17" x14ac:dyDescent="0.25">
      <c r="O2997" s="73"/>
      <c r="P2997" s="73"/>
      <c r="Q2997" s="73"/>
    </row>
    <row r="2998" spans="15:17" x14ac:dyDescent="0.25">
      <c r="O2998" s="73"/>
      <c r="P2998" s="73"/>
      <c r="Q2998" s="73"/>
    </row>
    <row r="2999" spans="15:17" x14ac:dyDescent="0.25">
      <c r="O2999" s="73"/>
      <c r="P2999" s="73"/>
      <c r="Q2999" s="73"/>
    </row>
    <row r="3000" spans="15:17" x14ac:dyDescent="0.25">
      <c r="O3000" s="73"/>
      <c r="P3000" s="73"/>
      <c r="Q3000" s="73"/>
    </row>
    <row r="3001" spans="15:17" x14ac:dyDescent="0.25">
      <c r="O3001" s="73"/>
      <c r="P3001" s="73"/>
      <c r="Q3001" s="73"/>
    </row>
    <row r="3002" spans="15:17" x14ac:dyDescent="0.25">
      <c r="O3002" s="73"/>
      <c r="P3002" s="73"/>
      <c r="Q3002" s="73"/>
    </row>
    <row r="3003" spans="15:17" x14ac:dyDescent="0.25">
      <c r="O3003" s="73"/>
      <c r="P3003" s="73"/>
      <c r="Q3003" s="73"/>
    </row>
    <row r="3004" spans="15:17" x14ac:dyDescent="0.25">
      <c r="O3004" s="73"/>
      <c r="P3004" s="73"/>
      <c r="Q3004" s="73"/>
    </row>
    <row r="3005" spans="15:17" x14ac:dyDescent="0.25">
      <c r="O3005" s="73"/>
      <c r="P3005" s="73"/>
      <c r="Q3005" s="73"/>
    </row>
    <row r="3006" spans="15:17" x14ac:dyDescent="0.25">
      <c r="O3006" s="73"/>
      <c r="P3006" s="73"/>
      <c r="Q3006" s="73"/>
    </row>
    <row r="3007" spans="15:17" x14ac:dyDescent="0.25">
      <c r="O3007" s="73"/>
      <c r="P3007" s="73"/>
      <c r="Q3007" s="73"/>
    </row>
    <row r="3008" spans="15:17" x14ac:dyDescent="0.25">
      <c r="O3008" s="73"/>
      <c r="P3008" s="73"/>
      <c r="Q3008" s="73"/>
    </row>
    <row r="3009" spans="15:17" x14ac:dyDescent="0.25">
      <c r="O3009" s="73"/>
      <c r="P3009" s="73"/>
      <c r="Q3009" s="73"/>
    </row>
    <row r="3010" spans="15:17" x14ac:dyDescent="0.25">
      <c r="O3010" s="73"/>
      <c r="P3010" s="73"/>
      <c r="Q3010" s="73"/>
    </row>
    <row r="3011" spans="15:17" x14ac:dyDescent="0.25">
      <c r="O3011" s="73"/>
      <c r="P3011" s="73"/>
      <c r="Q3011" s="73"/>
    </row>
    <row r="3012" spans="15:17" x14ac:dyDescent="0.25">
      <c r="O3012" s="73"/>
      <c r="P3012" s="73"/>
      <c r="Q3012" s="73"/>
    </row>
    <row r="3013" spans="15:17" x14ac:dyDescent="0.25">
      <c r="O3013" s="73"/>
      <c r="P3013" s="73"/>
      <c r="Q3013" s="73"/>
    </row>
    <row r="3014" spans="15:17" x14ac:dyDescent="0.25">
      <c r="O3014" s="73"/>
      <c r="P3014" s="73"/>
      <c r="Q3014" s="73"/>
    </row>
    <row r="3015" spans="15:17" x14ac:dyDescent="0.25">
      <c r="O3015" s="73"/>
      <c r="P3015" s="73"/>
      <c r="Q3015" s="73"/>
    </row>
    <row r="3016" spans="15:17" x14ac:dyDescent="0.25">
      <c r="O3016" s="73"/>
      <c r="P3016" s="73"/>
      <c r="Q3016" s="73"/>
    </row>
    <row r="3017" spans="15:17" x14ac:dyDescent="0.25">
      <c r="O3017" s="73"/>
      <c r="P3017" s="73"/>
      <c r="Q3017" s="73"/>
    </row>
    <row r="3018" spans="15:17" x14ac:dyDescent="0.25">
      <c r="O3018" s="73"/>
      <c r="P3018" s="73"/>
      <c r="Q3018" s="73"/>
    </row>
    <row r="3019" spans="15:17" x14ac:dyDescent="0.25">
      <c r="O3019" s="73"/>
      <c r="P3019" s="73"/>
      <c r="Q3019" s="73"/>
    </row>
    <row r="3020" spans="15:17" x14ac:dyDescent="0.25">
      <c r="O3020" s="73"/>
      <c r="P3020" s="73"/>
      <c r="Q3020" s="73"/>
    </row>
    <row r="3021" spans="15:17" x14ac:dyDescent="0.25">
      <c r="O3021" s="73"/>
      <c r="P3021" s="73"/>
      <c r="Q3021" s="73"/>
    </row>
    <row r="3022" spans="15:17" x14ac:dyDescent="0.25">
      <c r="O3022" s="73"/>
      <c r="P3022" s="73"/>
      <c r="Q3022" s="73"/>
    </row>
    <row r="3023" spans="15:17" x14ac:dyDescent="0.25">
      <c r="O3023" s="73"/>
      <c r="P3023" s="73"/>
      <c r="Q3023" s="73"/>
    </row>
    <row r="3024" spans="15:17" x14ac:dyDescent="0.25">
      <c r="O3024" s="73"/>
      <c r="P3024" s="73"/>
      <c r="Q3024" s="73"/>
    </row>
    <row r="3025" spans="15:17" x14ac:dyDescent="0.25">
      <c r="O3025" s="73"/>
      <c r="P3025" s="73"/>
      <c r="Q3025" s="73"/>
    </row>
    <row r="3026" spans="15:17" x14ac:dyDescent="0.25">
      <c r="O3026" s="73"/>
      <c r="P3026" s="73"/>
      <c r="Q3026" s="73"/>
    </row>
    <row r="3027" spans="15:17" x14ac:dyDescent="0.25">
      <c r="O3027" s="73"/>
      <c r="P3027" s="73"/>
      <c r="Q3027" s="73"/>
    </row>
    <row r="3028" spans="15:17" x14ac:dyDescent="0.25">
      <c r="O3028" s="73"/>
      <c r="P3028" s="73"/>
      <c r="Q3028" s="73"/>
    </row>
    <row r="3029" spans="15:17" x14ac:dyDescent="0.25">
      <c r="O3029" s="73"/>
      <c r="P3029" s="73"/>
      <c r="Q3029" s="73"/>
    </row>
    <row r="3030" spans="15:17" x14ac:dyDescent="0.25">
      <c r="O3030" s="73"/>
      <c r="P3030" s="73"/>
      <c r="Q3030" s="73"/>
    </row>
    <row r="3031" spans="15:17" x14ac:dyDescent="0.25">
      <c r="O3031" s="73"/>
      <c r="P3031" s="73"/>
      <c r="Q3031" s="73"/>
    </row>
    <row r="3032" spans="15:17" x14ac:dyDescent="0.25">
      <c r="O3032" s="73"/>
      <c r="P3032" s="73"/>
      <c r="Q3032" s="73"/>
    </row>
    <row r="3033" spans="15:17" x14ac:dyDescent="0.25">
      <c r="O3033" s="73"/>
      <c r="P3033" s="73"/>
      <c r="Q3033" s="73"/>
    </row>
    <row r="3034" spans="15:17" x14ac:dyDescent="0.25">
      <c r="O3034" s="73"/>
      <c r="P3034" s="73"/>
      <c r="Q3034" s="73"/>
    </row>
    <row r="3035" spans="15:17" x14ac:dyDescent="0.25">
      <c r="O3035" s="73"/>
      <c r="P3035" s="73"/>
      <c r="Q3035" s="73"/>
    </row>
    <row r="3036" spans="15:17" x14ac:dyDescent="0.25">
      <c r="O3036" s="73"/>
      <c r="P3036" s="73"/>
      <c r="Q3036" s="73"/>
    </row>
    <row r="3037" spans="15:17" x14ac:dyDescent="0.25">
      <c r="O3037" s="73"/>
      <c r="P3037" s="73"/>
      <c r="Q3037" s="73"/>
    </row>
    <row r="3038" spans="15:17" x14ac:dyDescent="0.25">
      <c r="O3038" s="73"/>
      <c r="P3038" s="73"/>
      <c r="Q3038" s="73"/>
    </row>
    <row r="3039" spans="15:17" x14ac:dyDescent="0.25">
      <c r="O3039" s="73"/>
      <c r="P3039" s="73"/>
      <c r="Q3039" s="73"/>
    </row>
    <row r="3040" spans="15:17" x14ac:dyDescent="0.25">
      <c r="O3040" s="73"/>
      <c r="P3040" s="73"/>
      <c r="Q3040" s="73"/>
    </row>
    <row r="3041" spans="15:17" x14ac:dyDescent="0.25">
      <c r="O3041" s="73"/>
      <c r="P3041" s="73"/>
      <c r="Q3041" s="73"/>
    </row>
    <row r="3042" spans="15:17" x14ac:dyDescent="0.25">
      <c r="O3042" s="73"/>
      <c r="P3042" s="73"/>
      <c r="Q3042" s="73"/>
    </row>
    <row r="3043" spans="15:17" x14ac:dyDescent="0.25">
      <c r="O3043" s="73"/>
      <c r="P3043" s="73"/>
      <c r="Q3043" s="73"/>
    </row>
    <row r="3044" spans="15:17" x14ac:dyDescent="0.25">
      <c r="O3044" s="73"/>
      <c r="P3044" s="73"/>
      <c r="Q3044" s="73"/>
    </row>
    <row r="3045" spans="15:17" x14ac:dyDescent="0.25">
      <c r="O3045" s="73"/>
      <c r="P3045" s="73"/>
      <c r="Q3045" s="73"/>
    </row>
    <row r="3046" spans="15:17" x14ac:dyDescent="0.25">
      <c r="O3046" s="73"/>
      <c r="P3046" s="73"/>
      <c r="Q3046" s="73"/>
    </row>
    <row r="3047" spans="15:17" x14ac:dyDescent="0.25">
      <c r="O3047" s="73"/>
      <c r="P3047" s="73"/>
      <c r="Q3047" s="73"/>
    </row>
    <row r="3048" spans="15:17" x14ac:dyDescent="0.25">
      <c r="O3048" s="73"/>
      <c r="P3048" s="73"/>
      <c r="Q3048" s="73"/>
    </row>
    <row r="3049" spans="15:17" x14ac:dyDescent="0.25">
      <c r="O3049" s="73"/>
      <c r="P3049" s="73"/>
      <c r="Q3049" s="73"/>
    </row>
    <row r="3050" spans="15:17" x14ac:dyDescent="0.25">
      <c r="O3050" s="73"/>
      <c r="P3050" s="73"/>
      <c r="Q3050" s="73"/>
    </row>
    <row r="3051" spans="15:17" x14ac:dyDescent="0.25">
      <c r="O3051" s="73"/>
      <c r="P3051" s="73"/>
      <c r="Q3051" s="73"/>
    </row>
    <row r="3052" spans="15:17" x14ac:dyDescent="0.25">
      <c r="O3052" s="73"/>
      <c r="P3052" s="73"/>
      <c r="Q3052" s="73"/>
    </row>
    <row r="3053" spans="15:17" x14ac:dyDescent="0.25">
      <c r="O3053" s="73"/>
      <c r="P3053" s="73"/>
      <c r="Q3053" s="73"/>
    </row>
    <row r="3054" spans="15:17" x14ac:dyDescent="0.25">
      <c r="O3054" s="73"/>
      <c r="P3054" s="73"/>
      <c r="Q3054" s="73"/>
    </row>
    <row r="3055" spans="15:17" x14ac:dyDescent="0.25">
      <c r="O3055" s="73"/>
      <c r="P3055" s="73"/>
      <c r="Q3055" s="73"/>
    </row>
    <row r="3056" spans="15:17" x14ac:dyDescent="0.25">
      <c r="O3056" s="73"/>
      <c r="P3056" s="73"/>
      <c r="Q3056" s="73"/>
    </row>
    <row r="3057" spans="15:17" x14ac:dyDescent="0.25">
      <c r="O3057" s="73"/>
      <c r="P3057" s="73"/>
      <c r="Q3057" s="73"/>
    </row>
    <row r="3058" spans="15:17" x14ac:dyDescent="0.25">
      <c r="O3058" s="73"/>
      <c r="P3058" s="73"/>
      <c r="Q3058" s="73"/>
    </row>
    <row r="3059" spans="15:17" x14ac:dyDescent="0.25">
      <c r="O3059" s="73"/>
      <c r="P3059" s="73"/>
      <c r="Q3059" s="73"/>
    </row>
    <row r="3060" spans="15:17" x14ac:dyDescent="0.25">
      <c r="O3060" s="73"/>
      <c r="P3060" s="73"/>
      <c r="Q3060" s="73"/>
    </row>
    <row r="3061" spans="15:17" x14ac:dyDescent="0.25">
      <c r="O3061" s="73"/>
      <c r="P3061" s="73"/>
      <c r="Q3061" s="73"/>
    </row>
    <row r="3062" spans="15:17" x14ac:dyDescent="0.25">
      <c r="O3062" s="73"/>
      <c r="P3062" s="73"/>
      <c r="Q3062" s="73"/>
    </row>
    <row r="3063" spans="15:17" x14ac:dyDescent="0.25">
      <c r="O3063" s="73"/>
      <c r="P3063" s="73"/>
      <c r="Q3063" s="73"/>
    </row>
    <row r="3064" spans="15:17" x14ac:dyDescent="0.25">
      <c r="O3064" s="73"/>
      <c r="P3064" s="73"/>
      <c r="Q3064" s="73"/>
    </row>
    <row r="3065" spans="15:17" x14ac:dyDescent="0.25">
      <c r="O3065" s="73"/>
      <c r="P3065" s="73"/>
      <c r="Q3065" s="73"/>
    </row>
    <row r="3066" spans="15:17" x14ac:dyDescent="0.25">
      <c r="O3066" s="73"/>
      <c r="P3066" s="73"/>
      <c r="Q3066" s="73"/>
    </row>
    <row r="3067" spans="15:17" x14ac:dyDescent="0.25">
      <c r="O3067" s="73"/>
      <c r="P3067" s="73"/>
      <c r="Q3067" s="73"/>
    </row>
    <row r="3068" spans="15:17" x14ac:dyDescent="0.25">
      <c r="O3068" s="73"/>
      <c r="P3068" s="73"/>
      <c r="Q3068" s="73"/>
    </row>
    <row r="3069" spans="15:17" x14ac:dyDescent="0.25">
      <c r="O3069" s="73"/>
      <c r="P3069" s="73"/>
      <c r="Q3069" s="73"/>
    </row>
    <row r="3070" spans="15:17" x14ac:dyDescent="0.25">
      <c r="O3070" s="73"/>
      <c r="P3070" s="73"/>
      <c r="Q3070" s="73"/>
    </row>
    <row r="3071" spans="15:17" x14ac:dyDescent="0.25">
      <c r="O3071" s="73"/>
      <c r="P3071" s="73"/>
      <c r="Q3071" s="73"/>
    </row>
    <row r="3072" spans="15:17" x14ac:dyDescent="0.25">
      <c r="O3072" s="73"/>
      <c r="P3072" s="73"/>
      <c r="Q3072" s="73"/>
    </row>
    <row r="3073" spans="15:17" x14ac:dyDescent="0.25">
      <c r="O3073" s="73"/>
      <c r="P3073" s="73"/>
      <c r="Q3073" s="73"/>
    </row>
    <row r="3074" spans="15:17" x14ac:dyDescent="0.25">
      <c r="O3074" s="73"/>
      <c r="P3074" s="73"/>
      <c r="Q3074" s="73"/>
    </row>
    <row r="3075" spans="15:17" x14ac:dyDescent="0.25">
      <c r="O3075" s="73"/>
      <c r="P3075" s="73"/>
      <c r="Q3075" s="73"/>
    </row>
    <row r="3076" spans="15:17" x14ac:dyDescent="0.25">
      <c r="O3076" s="73"/>
      <c r="P3076" s="73"/>
      <c r="Q3076" s="73"/>
    </row>
    <row r="3077" spans="15:17" x14ac:dyDescent="0.25">
      <c r="O3077" s="73"/>
      <c r="P3077" s="73"/>
      <c r="Q3077" s="73"/>
    </row>
    <row r="3078" spans="15:17" x14ac:dyDescent="0.25">
      <c r="O3078" s="73"/>
      <c r="P3078" s="73"/>
      <c r="Q3078" s="73"/>
    </row>
    <row r="3079" spans="15:17" x14ac:dyDescent="0.25">
      <c r="O3079" s="73"/>
      <c r="P3079" s="73"/>
      <c r="Q3079" s="73"/>
    </row>
    <row r="3080" spans="15:17" x14ac:dyDescent="0.25">
      <c r="O3080" s="73"/>
      <c r="P3080" s="73"/>
      <c r="Q3080" s="73"/>
    </row>
    <row r="3081" spans="15:17" x14ac:dyDescent="0.25">
      <c r="O3081" s="73"/>
      <c r="P3081" s="73"/>
      <c r="Q3081" s="73"/>
    </row>
    <row r="3082" spans="15:17" x14ac:dyDescent="0.25">
      <c r="O3082" s="73"/>
      <c r="P3082" s="73"/>
      <c r="Q3082" s="73"/>
    </row>
    <row r="3083" spans="15:17" x14ac:dyDescent="0.25">
      <c r="O3083" s="73"/>
      <c r="P3083" s="73"/>
      <c r="Q3083" s="73"/>
    </row>
    <row r="3084" spans="15:17" x14ac:dyDescent="0.25">
      <c r="O3084" s="73"/>
      <c r="P3084" s="73"/>
      <c r="Q3084" s="73"/>
    </row>
    <row r="3085" spans="15:17" x14ac:dyDescent="0.25">
      <c r="O3085" s="73"/>
      <c r="P3085" s="73"/>
      <c r="Q3085" s="73"/>
    </row>
    <row r="3086" spans="15:17" x14ac:dyDescent="0.25">
      <c r="O3086" s="73"/>
      <c r="P3086" s="73"/>
      <c r="Q3086" s="73"/>
    </row>
    <row r="3087" spans="15:17" x14ac:dyDescent="0.25">
      <c r="O3087" s="73"/>
      <c r="P3087" s="73"/>
      <c r="Q3087" s="73"/>
    </row>
    <row r="3088" spans="15:17" x14ac:dyDescent="0.25">
      <c r="O3088" s="73"/>
      <c r="P3088" s="73"/>
      <c r="Q3088" s="73"/>
    </row>
    <row r="3089" spans="15:17" x14ac:dyDescent="0.25">
      <c r="O3089" s="73"/>
      <c r="P3089" s="73"/>
      <c r="Q3089" s="73"/>
    </row>
    <row r="3090" spans="15:17" x14ac:dyDescent="0.25">
      <c r="O3090" s="73"/>
      <c r="P3090" s="73"/>
      <c r="Q3090" s="73"/>
    </row>
    <row r="3091" spans="15:17" x14ac:dyDescent="0.25">
      <c r="O3091" s="73"/>
      <c r="P3091" s="73"/>
      <c r="Q3091" s="73"/>
    </row>
    <row r="3092" spans="15:17" x14ac:dyDescent="0.25">
      <c r="O3092" s="73"/>
      <c r="P3092" s="73"/>
      <c r="Q3092" s="73"/>
    </row>
    <row r="3093" spans="15:17" x14ac:dyDescent="0.25">
      <c r="O3093" s="73"/>
      <c r="P3093" s="73"/>
      <c r="Q3093" s="73"/>
    </row>
    <row r="3094" spans="15:17" x14ac:dyDescent="0.25">
      <c r="O3094" s="73"/>
      <c r="P3094" s="73"/>
      <c r="Q3094" s="73"/>
    </row>
    <row r="3095" spans="15:17" x14ac:dyDescent="0.25">
      <c r="O3095" s="73"/>
      <c r="P3095" s="73"/>
      <c r="Q3095" s="73"/>
    </row>
    <row r="3096" spans="15:17" x14ac:dyDescent="0.25">
      <c r="O3096" s="73"/>
      <c r="P3096" s="73"/>
      <c r="Q3096" s="73"/>
    </row>
    <row r="3097" spans="15:17" x14ac:dyDescent="0.25">
      <c r="O3097" s="73"/>
      <c r="P3097" s="73"/>
      <c r="Q3097" s="73"/>
    </row>
    <row r="3098" spans="15:17" x14ac:dyDescent="0.25">
      <c r="O3098" s="73"/>
      <c r="P3098" s="73"/>
      <c r="Q3098" s="73"/>
    </row>
    <row r="3099" spans="15:17" x14ac:dyDescent="0.25">
      <c r="O3099" s="73"/>
      <c r="P3099" s="73"/>
      <c r="Q3099" s="73"/>
    </row>
    <row r="3100" spans="15:17" x14ac:dyDescent="0.25">
      <c r="O3100" s="73"/>
      <c r="P3100" s="73"/>
      <c r="Q3100" s="73"/>
    </row>
    <row r="3101" spans="15:17" x14ac:dyDescent="0.25">
      <c r="O3101" s="73"/>
      <c r="P3101" s="73"/>
      <c r="Q3101" s="73"/>
    </row>
  </sheetData>
  <autoFilter ref="A1:S810" xr:uid="{BD881093-B291-4290-938B-9D4AF41B46AD}"/>
  <sortState xmlns:xlrd2="http://schemas.microsoft.com/office/spreadsheetml/2017/richdata2" ref="A2:M590">
    <sortCondition ref="A3:A590"/>
  </sortState>
  <conditionalFormatting sqref="A3:A28">
    <cfRule type="duplicateValues" dxfId="61" priority="15"/>
    <cfRule type="duplicateValues" dxfId="60" priority="14"/>
    <cfRule type="duplicateValues" dxfId="59" priority="16"/>
  </conditionalFormatting>
  <conditionalFormatting sqref="A29:A72">
    <cfRule type="duplicateValues" dxfId="58" priority="11"/>
    <cfRule type="duplicateValues" dxfId="57" priority="12"/>
    <cfRule type="duplicateValues" dxfId="56" priority="13"/>
  </conditionalFormatting>
  <conditionalFormatting sqref="A73:A158">
    <cfRule type="duplicateValues" dxfId="55" priority="8"/>
    <cfRule type="duplicateValues" dxfId="54" priority="9"/>
    <cfRule type="duplicateValues" dxfId="53" priority="10"/>
  </conditionalFormatting>
  <conditionalFormatting sqref="A159:A185">
    <cfRule type="duplicateValues" dxfId="52" priority="2"/>
    <cfRule type="duplicateValues" dxfId="51" priority="3"/>
    <cfRule type="duplicateValues" dxfId="50" priority="4"/>
  </conditionalFormatting>
  <conditionalFormatting sqref="A159:A266">
    <cfRule type="duplicateValues" dxfId="49" priority="1"/>
  </conditionalFormatting>
  <conditionalFormatting sqref="A186:A266">
    <cfRule type="duplicateValues" dxfId="48" priority="5"/>
    <cfRule type="duplicateValues" dxfId="47" priority="6"/>
    <cfRule type="duplicateValues" dxfId="46" priority="7"/>
  </conditionalFormatting>
  <conditionalFormatting sqref="O3:O28">
    <cfRule type="duplicateValues" dxfId="45" priority="62"/>
    <cfRule type="duplicateValues" dxfId="44" priority="61"/>
    <cfRule type="duplicateValues" dxfId="43" priority="60"/>
  </conditionalFormatting>
  <conditionalFormatting sqref="O29:O72">
    <cfRule type="duplicateValues" dxfId="42" priority="58"/>
    <cfRule type="duplicateValues" dxfId="41" priority="57"/>
    <cfRule type="duplicateValues" dxfId="40" priority="59"/>
  </conditionalFormatting>
  <conditionalFormatting sqref="O73:O158">
    <cfRule type="duplicateValues" dxfId="39" priority="55"/>
    <cfRule type="duplicateValues" dxfId="38" priority="54"/>
    <cfRule type="duplicateValues" dxfId="37" priority="56"/>
  </conditionalFormatting>
  <conditionalFormatting sqref="O159:O185">
    <cfRule type="duplicateValues" dxfId="36" priority="32"/>
    <cfRule type="duplicateValues" dxfId="35" priority="30"/>
    <cfRule type="duplicateValues" dxfId="34" priority="31"/>
  </conditionalFormatting>
  <conditionalFormatting sqref="O159:O250">
    <cfRule type="duplicateValues" dxfId="33" priority="29"/>
  </conditionalFormatting>
  <conditionalFormatting sqref="O186:O250">
    <cfRule type="duplicateValues" dxfId="32" priority="35"/>
    <cfRule type="duplicateValues" dxfId="31" priority="34"/>
    <cfRule type="duplicateValues" dxfId="30" priority="33"/>
  </conditionalFormatting>
  <conditionalFormatting sqref="O251:O261">
    <cfRule type="duplicateValues" dxfId="29" priority="25"/>
    <cfRule type="duplicateValues" dxfId="28" priority="28"/>
    <cfRule type="duplicateValues" dxfId="27" priority="27"/>
    <cfRule type="duplicateValues" dxfId="26" priority="26"/>
  </conditionalFormatting>
  <conditionalFormatting sqref="O262:O263">
    <cfRule type="duplicateValues" dxfId="25" priority="21"/>
    <cfRule type="duplicateValues" dxfId="24" priority="22"/>
    <cfRule type="duplicateValues" dxfId="23" priority="23"/>
    <cfRule type="duplicateValues" dxfId="22" priority="24"/>
  </conditionalFormatting>
  <conditionalFormatting sqref="O264:O266">
    <cfRule type="duplicateValues" dxfId="21" priority="17"/>
    <cfRule type="duplicateValues" dxfId="20" priority="18"/>
    <cfRule type="duplicateValues" dxfId="19" priority="19"/>
    <cfRule type="duplicateValues" dxfId="18" priority="20"/>
  </conditionalFormatting>
  <conditionalFormatting sqref="O267:O317">
    <cfRule type="duplicateValues" dxfId="17" priority="53"/>
    <cfRule type="duplicateValues" dxfId="16" priority="52"/>
    <cfRule type="duplicateValues" dxfId="15" priority="51"/>
  </conditionalFormatting>
  <conditionalFormatting sqref="O318:O431">
    <cfRule type="duplicateValues" dxfId="14" priority="49"/>
    <cfRule type="duplicateValues" dxfId="13" priority="50"/>
    <cfRule type="duplicateValues" dxfId="12" priority="48"/>
  </conditionalFormatting>
  <conditionalFormatting sqref="O432:O665">
    <cfRule type="duplicateValues" dxfId="11" priority="47"/>
    <cfRule type="duplicateValues" dxfId="10" priority="45"/>
    <cfRule type="duplicateValues" dxfId="9" priority="46"/>
  </conditionalFormatting>
  <conditionalFormatting sqref="O666:O712">
    <cfRule type="duplicateValues" dxfId="8" priority="42"/>
    <cfRule type="duplicateValues" dxfId="7" priority="43"/>
    <cfRule type="duplicateValues" dxfId="6" priority="44"/>
  </conditionalFormatting>
  <conditionalFormatting sqref="O713:O747">
    <cfRule type="duplicateValues" dxfId="5" priority="41"/>
    <cfRule type="duplicateValues" dxfId="4" priority="40"/>
    <cfRule type="duplicateValues" dxfId="3" priority="39"/>
  </conditionalFormatting>
  <conditionalFormatting sqref="O748:O826">
    <cfRule type="duplicateValues" dxfId="2" priority="38"/>
    <cfRule type="duplicateValues" dxfId="1" priority="37"/>
    <cfRule type="duplicateValues" dxfId="0" priority="3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6E76-1ABC-4B11-8370-BAA72C35EC1E}">
  <sheetPr codeName="Hoja4"/>
  <dimension ref="A2:V54"/>
  <sheetViews>
    <sheetView topLeftCell="A2" zoomScale="90" zoomScaleNormal="90" workbookViewId="0">
      <selection activeCell="H10" sqref="H10"/>
    </sheetView>
  </sheetViews>
  <sheetFormatPr baseColWidth="10" defaultColWidth="11.42578125" defaultRowHeight="15" x14ac:dyDescent="0.25"/>
  <cols>
    <col min="8" max="8" width="17" customWidth="1"/>
    <col min="10" max="10" width="15.42578125" customWidth="1"/>
    <col min="11" max="11" width="15.85546875" customWidth="1"/>
    <col min="13" max="13" width="24.42578125" customWidth="1"/>
  </cols>
  <sheetData>
    <row r="2" spans="1:22" x14ac:dyDescent="0.25">
      <c r="A2" t="s">
        <v>705</v>
      </c>
      <c r="B2" t="s">
        <v>706</v>
      </c>
      <c r="D2" t="s">
        <v>707</v>
      </c>
      <c r="E2" t="s">
        <v>708</v>
      </c>
      <c r="F2" t="s">
        <v>709</v>
      </c>
      <c r="G2" t="s">
        <v>710</v>
      </c>
      <c r="H2" t="s">
        <v>711</v>
      </c>
      <c r="I2" t="s">
        <v>712</v>
      </c>
      <c r="J2" t="s">
        <v>713</v>
      </c>
      <c r="K2" t="s">
        <v>714</v>
      </c>
      <c r="L2" t="s">
        <v>715</v>
      </c>
      <c r="M2" t="s">
        <v>716</v>
      </c>
      <c r="N2" t="s">
        <v>717</v>
      </c>
      <c r="O2" t="s">
        <v>718</v>
      </c>
      <c r="P2" t="s">
        <v>719</v>
      </c>
      <c r="Q2" t="s">
        <v>720</v>
      </c>
      <c r="R2" t="s">
        <v>721</v>
      </c>
      <c r="S2" t="s">
        <v>722</v>
      </c>
      <c r="T2" t="s">
        <v>723</v>
      </c>
      <c r="U2" t="s">
        <v>705</v>
      </c>
      <c r="V2" t="s">
        <v>724</v>
      </c>
    </row>
    <row r="3" spans="1:22" x14ac:dyDescent="0.25">
      <c r="A3" t="s">
        <v>718</v>
      </c>
      <c r="B3" t="s">
        <v>725</v>
      </c>
      <c r="D3" t="s">
        <v>726</v>
      </c>
      <c r="E3" t="s">
        <v>708</v>
      </c>
      <c r="F3" t="s">
        <v>709</v>
      </c>
      <c r="G3" t="s">
        <v>727</v>
      </c>
      <c r="H3" t="s">
        <v>728</v>
      </c>
      <c r="I3" t="s">
        <v>729</v>
      </c>
      <c r="J3" t="s">
        <v>713</v>
      </c>
      <c r="K3" t="s">
        <v>714</v>
      </c>
      <c r="L3" t="s">
        <v>715</v>
      </c>
      <c r="M3" t="s">
        <v>730</v>
      </c>
      <c r="N3" t="s">
        <v>731</v>
      </c>
      <c r="O3" t="s">
        <v>732</v>
      </c>
      <c r="P3" t="s">
        <v>725</v>
      </c>
      <c r="Q3" t="s">
        <v>733</v>
      </c>
      <c r="R3" t="s">
        <v>734</v>
      </c>
      <c r="S3" t="s">
        <v>735</v>
      </c>
      <c r="T3" t="s">
        <v>706</v>
      </c>
      <c r="U3" t="s">
        <v>736</v>
      </c>
      <c r="V3" t="s">
        <v>737</v>
      </c>
    </row>
    <row r="4" spans="1:22" x14ac:dyDescent="0.25">
      <c r="A4" t="s">
        <v>707</v>
      </c>
      <c r="B4" t="s">
        <v>736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738</v>
      </c>
      <c r="N4" t="s">
        <v>739</v>
      </c>
      <c r="O4" t="s">
        <v>740</v>
      </c>
      <c r="P4" t="s">
        <v>741</v>
      </c>
      <c r="Q4" t="s">
        <v>742</v>
      </c>
      <c r="R4" t="s">
        <v>743</v>
      </c>
      <c r="S4" t="s">
        <v>744</v>
      </c>
      <c r="T4" t="s">
        <v>745</v>
      </c>
      <c r="U4" t="s">
        <v>746</v>
      </c>
      <c r="V4" t="s">
        <v>747</v>
      </c>
    </row>
    <row r="5" spans="1:22" x14ac:dyDescent="0.25">
      <c r="A5" t="s">
        <v>708</v>
      </c>
      <c r="B5" t="s">
        <v>733</v>
      </c>
      <c r="M5" t="s">
        <v>6</v>
      </c>
      <c r="N5" t="s">
        <v>6</v>
      </c>
      <c r="O5" t="s">
        <v>748</v>
      </c>
      <c r="P5" t="s">
        <v>749</v>
      </c>
      <c r="Q5" t="s">
        <v>750</v>
      </c>
      <c r="R5" t="s">
        <v>751</v>
      </c>
      <c r="S5" t="s">
        <v>752</v>
      </c>
      <c r="T5" t="s">
        <v>753</v>
      </c>
      <c r="U5" t="s">
        <v>754</v>
      </c>
      <c r="V5" t="s">
        <v>755</v>
      </c>
    </row>
    <row r="6" spans="1:22" x14ac:dyDescent="0.25">
      <c r="A6" t="s">
        <v>716</v>
      </c>
      <c r="B6" t="s">
        <v>726</v>
      </c>
      <c r="O6" t="s">
        <v>6</v>
      </c>
      <c r="P6" t="s">
        <v>6</v>
      </c>
      <c r="Q6" t="s">
        <v>6</v>
      </c>
      <c r="R6" t="s">
        <v>756</v>
      </c>
      <c r="S6" t="s">
        <v>757</v>
      </c>
      <c r="T6" t="s">
        <v>758</v>
      </c>
      <c r="U6" t="s">
        <v>759</v>
      </c>
      <c r="V6" t="s">
        <v>760</v>
      </c>
    </row>
    <row r="7" spans="1:22" x14ac:dyDescent="0.25">
      <c r="A7" t="s">
        <v>709</v>
      </c>
      <c r="B7" t="s">
        <v>737</v>
      </c>
      <c r="R7" t="s">
        <v>6</v>
      </c>
      <c r="S7" t="s">
        <v>6</v>
      </c>
      <c r="T7" t="s">
        <v>761</v>
      </c>
      <c r="U7" t="s">
        <v>762</v>
      </c>
      <c r="V7" t="s">
        <v>763</v>
      </c>
    </row>
    <row r="8" spans="1:22" x14ac:dyDescent="0.25">
      <c r="A8" t="s">
        <v>724</v>
      </c>
      <c r="B8" t="s">
        <v>731</v>
      </c>
      <c r="T8" t="s">
        <v>6</v>
      </c>
      <c r="U8" t="s">
        <v>764</v>
      </c>
      <c r="V8" t="s">
        <v>765</v>
      </c>
    </row>
    <row r="9" spans="1:22" x14ac:dyDescent="0.25">
      <c r="A9" t="s">
        <v>723</v>
      </c>
      <c r="B9" t="s">
        <v>708</v>
      </c>
      <c r="U9" t="s">
        <v>766</v>
      </c>
      <c r="V9" t="s">
        <v>767</v>
      </c>
    </row>
    <row r="10" spans="1:22" x14ac:dyDescent="0.25">
      <c r="A10" t="s">
        <v>721</v>
      </c>
      <c r="B10" t="s">
        <v>734</v>
      </c>
      <c r="U10" t="s">
        <v>768</v>
      </c>
      <c r="V10" t="s">
        <v>769</v>
      </c>
    </row>
    <row r="11" spans="1:22" x14ac:dyDescent="0.25">
      <c r="A11" t="s">
        <v>719</v>
      </c>
      <c r="B11" t="s">
        <v>742</v>
      </c>
      <c r="U11" t="s">
        <v>6</v>
      </c>
      <c r="V11" t="s">
        <v>770</v>
      </c>
    </row>
    <row r="12" spans="1:22" x14ac:dyDescent="0.25">
      <c r="A12" t="s">
        <v>717</v>
      </c>
      <c r="B12" t="s">
        <v>747</v>
      </c>
      <c r="V12" t="s">
        <v>6</v>
      </c>
    </row>
    <row r="13" spans="1:22" x14ac:dyDescent="0.25">
      <c r="A13" t="s">
        <v>722</v>
      </c>
      <c r="B13" t="s">
        <v>739</v>
      </c>
    </row>
    <row r="14" spans="1:22" x14ac:dyDescent="0.25">
      <c r="A14" t="s">
        <v>710</v>
      </c>
      <c r="B14" t="s">
        <v>746</v>
      </c>
    </row>
    <row r="15" spans="1:22" x14ac:dyDescent="0.25">
      <c r="A15" t="s">
        <v>711</v>
      </c>
      <c r="B15" t="s">
        <v>709</v>
      </c>
    </row>
    <row r="16" spans="1:22" x14ac:dyDescent="0.25">
      <c r="A16" t="s">
        <v>712</v>
      </c>
      <c r="B16" t="s">
        <v>741</v>
      </c>
    </row>
    <row r="17" spans="1:2" x14ac:dyDescent="0.25">
      <c r="A17" t="s">
        <v>720</v>
      </c>
      <c r="B17" t="s">
        <v>745</v>
      </c>
    </row>
    <row r="18" spans="1:2" x14ac:dyDescent="0.25">
      <c r="A18" t="s">
        <v>713</v>
      </c>
      <c r="B18" t="s">
        <v>754</v>
      </c>
    </row>
    <row r="19" spans="1:2" x14ac:dyDescent="0.25">
      <c r="A19" t="s">
        <v>714</v>
      </c>
      <c r="B19" t="s">
        <v>735</v>
      </c>
    </row>
    <row r="20" spans="1:2" x14ac:dyDescent="0.25">
      <c r="A20" t="s">
        <v>715</v>
      </c>
      <c r="B20" t="s">
        <v>753</v>
      </c>
    </row>
    <row r="21" spans="1:2" x14ac:dyDescent="0.25">
      <c r="B21" t="s">
        <v>750</v>
      </c>
    </row>
    <row r="22" spans="1:2" x14ac:dyDescent="0.25">
      <c r="B22" t="s">
        <v>743</v>
      </c>
    </row>
    <row r="23" spans="1:2" x14ac:dyDescent="0.25">
      <c r="B23" t="s">
        <v>759</v>
      </c>
    </row>
    <row r="24" spans="1:2" x14ac:dyDescent="0.25">
      <c r="B24" t="s">
        <v>758</v>
      </c>
    </row>
    <row r="25" spans="1:2" x14ac:dyDescent="0.25">
      <c r="B25" t="s">
        <v>762</v>
      </c>
    </row>
    <row r="26" spans="1:2" x14ac:dyDescent="0.25">
      <c r="B26" t="s">
        <v>732</v>
      </c>
    </row>
    <row r="27" spans="1:2" x14ac:dyDescent="0.25">
      <c r="B27" t="s">
        <v>764</v>
      </c>
    </row>
    <row r="28" spans="1:2" x14ac:dyDescent="0.25">
      <c r="B28" t="s">
        <v>755</v>
      </c>
    </row>
    <row r="29" spans="1:2" x14ac:dyDescent="0.25">
      <c r="B29" t="s">
        <v>751</v>
      </c>
    </row>
    <row r="30" spans="1:2" x14ac:dyDescent="0.25">
      <c r="B30" t="s">
        <v>744</v>
      </c>
    </row>
    <row r="31" spans="1:2" x14ac:dyDescent="0.25">
      <c r="B31" t="s">
        <v>727</v>
      </c>
    </row>
    <row r="32" spans="1:2" x14ac:dyDescent="0.25">
      <c r="B32" t="s">
        <v>766</v>
      </c>
    </row>
    <row r="33" spans="2:2" x14ac:dyDescent="0.25">
      <c r="B33" t="s">
        <v>728</v>
      </c>
    </row>
    <row r="34" spans="2:2" x14ac:dyDescent="0.25">
      <c r="B34" t="s">
        <v>729</v>
      </c>
    </row>
    <row r="35" spans="2:2" x14ac:dyDescent="0.25">
      <c r="B35" t="s">
        <v>752</v>
      </c>
    </row>
    <row r="36" spans="2:2" x14ac:dyDescent="0.25">
      <c r="B36" t="s">
        <v>760</v>
      </c>
    </row>
    <row r="37" spans="2:2" x14ac:dyDescent="0.25">
      <c r="B37" t="s">
        <v>730</v>
      </c>
    </row>
    <row r="38" spans="2:2" x14ac:dyDescent="0.25">
      <c r="B38" t="s">
        <v>757</v>
      </c>
    </row>
    <row r="39" spans="2:2" x14ac:dyDescent="0.25">
      <c r="B39" t="s">
        <v>713</v>
      </c>
    </row>
    <row r="40" spans="2:2" x14ac:dyDescent="0.25">
      <c r="B40" t="s">
        <v>763</v>
      </c>
    </row>
    <row r="41" spans="2:2" x14ac:dyDescent="0.25">
      <c r="B41" t="s">
        <v>738</v>
      </c>
    </row>
    <row r="42" spans="2:2" x14ac:dyDescent="0.25">
      <c r="B42" t="s">
        <v>765</v>
      </c>
    </row>
    <row r="43" spans="2:2" x14ac:dyDescent="0.25">
      <c r="B43" t="s">
        <v>768</v>
      </c>
    </row>
    <row r="44" spans="2:2" x14ac:dyDescent="0.25">
      <c r="B44" t="s">
        <v>767</v>
      </c>
    </row>
    <row r="45" spans="2:2" x14ac:dyDescent="0.25">
      <c r="B45" t="s">
        <v>756</v>
      </c>
    </row>
    <row r="46" spans="2:2" x14ac:dyDescent="0.25">
      <c r="B46" t="s">
        <v>748</v>
      </c>
    </row>
    <row r="47" spans="2:2" x14ac:dyDescent="0.25">
      <c r="B47" t="s">
        <v>761</v>
      </c>
    </row>
    <row r="48" spans="2:2" x14ac:dyDescent="0.25">
      <c r="B48" t="s">
        <v>749</v>
      </c>
    </row>
    <row r="49" spans="2:2" x14ac:dyDescent="0.25">
      <c r="B49" t="s">
        <v>769</v>
      </c>
    </row>
    <row r="50" spans="2:2" x14ac:dyDescent="0.25">
      <c r="B50" t="s">
        <v>770</v>
      </c>
    </row>
    <row r="51" spans="2:2" x14ac:dyDescent="0.25">
      <c r="B51" t="s">
        <v>740</v>
      </c>
    </row>
    <row r="52" spans="2:2" x14ac:dyDescent="0.25">
      <c r="B52" t="s">
        <v>714</v>
      </c>
    </row>
    <row r="53" spans="2:2" x14ac:dyDescent="0.25">
      <c r="B53" t="s">
        <v>715</v>
      </c>
    </row>
    <row r="54" spans="2:2" x14ac:dyDescent="0.25">
      <c r="B54" t="s">
        <v>6</v>
      </c>
    </row>
  </sheetData>
  <sheetProtection algorithmName="SHA-512" hashValue="hbimIHUUMtgP7XLr6NmOUfuCosCtzlXSK0MJQU5IHfgAAfsMKD/1OatKLeP/k2uqXrgNzDJGzjsilQcdrU9dhA==" saltValue="S9ETGwuS+fkdW7Ks55eJA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20</vt:i4>
      </vt:variant>
    </vt:vector>
  </HeadingPairs>
  <TitlesOfParts>
    <vt:vector size="23" baseType="lpstr">
      <vt:lpstr>ACTA GRADO C</vt:lpstr>
      <vt:lpstr>Auxiliar</vt:lpstr>
      <vt:lpstr>CCAA-Provincias-INE</vt:lpstr>
      <vt:lpstr>Andalucía</vt:lpstr>
      <vt:lpstr>Aragón</vt:lpstr>
      <vt:lpstr>'ACTA GRADO C'!Área_de_impresión</vt:lpstr>
      <vt:lpstr>Asturias__Principado_de</vt:lpstr>
      <vt:lpstr>Balears__Illes</vt:lpstr>
      <vt:lpstr>Canarias</vt:lpstr>
      <vt:lpstr>Cantabria</vt:lpstr>
      <vt:lpstr>Castilla___La_Mancha</vt:lpstr>
      <vt:lpstr>Castilla_y_León</vt:lpstr>
      <vt:lpstr>Cataluña</vt:lpstr>
      <vt:lpstr>Ceuta</vt:lpstr>
      <vt:lpstr>Comunitat_Valenciana</vt:lpstr>
      <vt:lpstr>Extremadura</vt:lpstr>
      <vt:lpstr>Galicia</vt:lpstr>
      <vt:lpstr>Madrid__Comunidad_de</vt:lpstr>
      <vt:lpstr>Melilla</vt:lpstr>
      <vt:lpstr>Murcia__Región_de</vt:lpstr>
      <vt:lpstr>Navarra__Comunidad_Foral_de</vt:lpstr>
      <vt:lpstr>País_Vasco</vt:lpstr>
      <vt:lpstr>Rioja__La</vt:lpstr>
    </vt:vector>
  </TitlesOfParts>
  <Manager/>
  <Company>MEYFP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Álvarez Eduardo</dc:creator>
  <cp:keywords/>
  <dc:description/>
  <cp:lastModifiedBy>Hernández Álvarez Eduardo</cp:lastModifiedBy>
  <cp:revision/>
  <dcterms:created xsi:type="dcterms:W3CDTF">2024-02-27T12:07:13Z</dcterms:created>
  <dcterms:modified xsi:type="dcterms:W3CDTF">2026-07-09T06:57:36Z</dcterms:modified>
  <cp:category/>
  <cp:contentStatus/>
</cp:coreProperties>
</file>