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V:\13-SGPGFP\TRAGSA\Carpeta de Trabajo - Prado 28\AF_2023\5.-SEGUIMIENTO\Anexos Magnolia AF23\Anexos 2023 para Magnolia\"/>
    </mc:Choice>
  </mc:AlternateContent>
  <xr:revisionPtr revIDLastSave="0" documentId="13_ncr:1_{4D2C65B3-9295-4C1D-839D-A3D2C75242F8}" xr6:coauthVersionLast="47" xr6:coauthVersionMax="47" xr10:uidLastSave="{00000000-0000-0000-0000-000000000000}"/>
  <workbookProtection workbookAlgorithmName="SHA-512" workbookHashValue="TWhusq7LE1VGs9Ist7msxqDSUopYyzxQ3dYhVH94N6lrFR7TK2zftCHF0GrW/bv00Jr8dcatLf4EQnPB4E53dg==" workbookSaltValue="efcNZA2C8fGnqXpxmeOsaQ==" workbookSpinCount="100000" lockStructure="1"/>
  <bookViews>
    <workbookView xWindow="-120" yWindow="-120" windowWidth="29040" windowHeight="15840" tabRatio="856" xr2:uid="{2401D637-3FBA-4686-A270-296F68C233CA}"/>
  </bookViews>
  <sheets>
    <sheet name="ACTA GRADO C" sheetId="2" r:id="rId1"/>
    <sheet name="Auxiliar" sheetId="3" state="hidden" r:id="rId2"/>
    <sheet name="Certif_C_1" sheetId="4" r:id="rId3"/>
    <sheet name="CCAA-Provincias-INE" sheetId="6" state="hidden" r:id="rId4"/>
    <sheet name="Certif_C_2" sheetId="8" r:id="rId5"/>
    <sheet name="Certif_C_3" sheetId="9" r:id="rId6"/>
    <sheet name="Certif_C_4" sheetId="10" r:id="rId7"/>
    <sheet name="Certif_C_5" sheetId="11" r:id="rId8"/>
    <sheet name="Certif_C_6" sheetId="12" r:id="rId9"/>
    <sheet name="Certif_C_7" sheetId="13" r:id="rId10"/>
    <sheet name="Certif_C_8" sheetId="14" r:id="rId11"/>
    <sheet name="Certif_C_9" sheetId="15" r:id="rId12"/>
    <sheet name="Certif_C_10" sheetId="16" r:id="rId13"/>
    <sheet name="Certif_C_11" sheetId="17" r:id="rId14"/>
    <sheet name="Certif_C_12" sheetId="18" r:id="rId15"/>
    <sheet name="Certif_C_13" sheetId="19" r:id="rId16"/>
    <sheet name="Certif_C_14" sheetId="20" r:id="rId17"/>
    <sheet name="Certif_C_15" sheetId="21" r:id="rId18"/>
    <sheet name="Certif_C_16" sheetId="22" r:id="rId19"/>
    <sheet name="Certif_C_17" sheetId="23" r:id="rId20"/>
    <sheet name="Certif_C_18" sheetId="24" r:id="rId21"/>
    <sheet name="Certif_C_19" sheetId="25" r:id="rId22"/>
    <sheet name="Certif_C_20" sheetId="26" r:id="rId23"/>
    <sheet name="Certif_C_21" sheetId="27" r:id="rId24"/>
    <sheet name="Certif_C_22" sheetId="28" r:id="rId25"/>
    <sheet name="Certif_C_23" sheetId="29" r:id="rId26"/>
    <sheet name="Certif_C_24" sheetId="30" r:id="rId27"/>
    <sheet name="Certif_C_25" sheetId="31" r:id="rId28"/>
    <sheet name="Certif_C_26" sheetId="32" r:id="rId29"/>
    <sheet name="Certif_C_27" sheetId="33" r:id="rId30"/>
    <sheet name="Certif_C_28" sheetId="34" r:id="rId31"/>
    <sheet name="Certif_C_29" sheetId="35" r:id="rId32"/>
    <sheet name="Certif_C_30" sheetId="36" r:id="rId33"/>
    <sheet name="Certif_C_31" sheetId="37" r:id="rId34"/>
    <sheet name="Certif_C_32" sheetId="38" r:id="rId35"/>
    <sheet name="Certif_C_33" sheetId="39" r:id="rId36"/>
    <sheet name="Certif_C_34" sheetId="40" r:id="rId37"/>
    <sheet name="Certif_C_35" sheetId="41" r:id="rId38"/>
    <sheet name="Certif_C_36" sheetId="42" r:id="rId39"/>
    <sheet name="Certif_C_37" sheetId="43" r:id="rId40"/>
    <sheet name="Certif_C_38" sheetId="44" r:id="rId41"/>
    <sheet name="Certif_C_39" sheetId="45" r:id="rId42"/>
    <sheet name="Certif_C_40" sheetId="46" r:id="rId43"/>
    <sheet name="Certif_C_41" sheetId="47" r:id="rId44"/>
    <sheet name="Certif_C_42" sheetId="48" r:id="rId45"/>
    <sheet name="Certif_C_43" sheetId="49" r:id="rId46"/>
    <sheet name="Certif_C_44" sheetId="50" r:id="rId47"/>
    <sheet name="Certif_C_45" sheetId="51" r:id="rId48"/>
    <sheet name="Certif_C_46" sheetId="52" r:id="rId49"/>
    <sheet name="Certif_C_47" sheetId="53" r:id="rId50"/>
    <sheet name="Certif_C_48" sheetId="54" r:id="rId51"/>
    <sheet name="Certif_C_49" sheetId="55" r:id="rId52"/>
    <sheet name="Certif_C_50" sheetId="56" r:id="rId53"/>
    <sheet name="Certif_C_51" sheetId="57" r:id="rId54"/>
    <sheet name="Certif_C_52" sheetId="58" r:id="rId55"/>
    <sheet name="Certif_C_53" sheetId="59" r:id="rId56"/>
    <sheet name="Certif_C_54" sheetId="60" r:id="rId57"/>
    <sheet name="Certif_C_55" sheetId="61" r:id="rId58"/>
    <sheet name="Certif_C_56" sheetId="62" r:id="rId59"/>
    <sheet name="Certif_C_57" sheetId="63" r:id="rId60"/>
    <sheet name="Certif_C_58" sheetId="64" r:id="rId61"/>
    <sheet name="Certif_C_59" sheetId="65" r:id="rId62"/>
    <sheet name="Certif_C_60" sheetId="66" r:id="rId63"/>
    <sheet name="Certif_C_61" sheetId="67" r:id="rId64"/>
    <sheet name="Certif_C_62" sheetId="68" r:id="rId65"/>
    <sheet name="Certif_C_63" sheetId="69" r:id="rId66"/>
    <sheet name="Certif_C_64" sheetId="70" r:id="rId67"/>
    <sheet name="Certif_C_65" sheetId="71" r:id="rId68"/>
    <sheet name="Certif_C_66" sheetId="72" r:id="rId69"/>
    <sheet name="Certif_C_67" sheetId="73" r:id="rId70"/>
    <sheet name="Certif_C_68" sheetId="74" r:id="rId71"/>
    <sheet name="Certif_C_69" sheetId="75" r:id="rId72"/>
    <sheet name="Certif_C_70" sheetId="76" r:id="rId73"/>
    <sheet name="Certif_C_71" sheetId="77" r:id="rId74"/>
    <sheet name="Certif_C_72" sheetId="78" r:id="rId75"/>
    <sheet name="Certif_C_73" sheetId="79" r:id="rId76"/>
    <sheet name="Certif_C_74" sheetId="80" r:id="rId77"/>
    <sheet name="Certif_C_75" sheetId="81" r:id="rId78"/>
    <sheet name="Certif_C_76" sheetId="82" r:id="rId79"/>
    <sheet name="Certif_C_77" sheetId="83" r:id="rId80"/>
    <sheet name="Certif_C_78" sheetId="84" r:id="rId81"/>
    <sheet name="Certif_C_79" sheetId="85" r:id="rId82"/>
    <sheet name="Certif_C_80" sheetId="86" r:id="rId83"/>
  </sheets>
  <definedNames>
    <definedName name="_xlnm._FilterDatabase" localSheetId="1" hidden="1">Auxiliar!$A$1:$M$591</definedName>
    <definedName name="Andalucía">'CCAA-Provincias-INE'!$U$3:$U$11</definedName>
    <definedName name="Aragón">'CCAA-Provincias-INE'!$O$3:$O$6</definedName>
    <definedName name="_xlnm.Print_Area" localSheetId="0">'ACTA GRADO C'!$A$1:$R$171</definedName>
    <definedName name="Asturias__Principado_de">'CCAA-Provincias-INE'!$D$3:$D$4</definedName>
    <definedName name="Balears__Illes">'CCAA-Provincias-INE'!$E$3:$E$4</definedName>
    <definedName name="Canarias">'CCAA-Provincias-INE'!$M$3:$M$5</definedName>
    <definedName name="Cantabria">'CCAA-Provincias-INE'!$F$3:$F$4</definedName>
    <definedName name="Castilla___La_Mancha">'CCAA-Provincias-INE'!$T$3:$T$8</definedName>
    <definedName name="Castilla_y_León">'CCAA-Provincias-INE'!$V$3:$V$12</definedName>
    <definedName name="Cataluña">'CCAA-Provincias-INE'!$R$3:$R$7</definedName>
    <definedName name="Ceuta">'CCAA-Provincias-INE'!$K$3:$K$4</definedName>
    <definedName name="Comunitat_Valenciana">'CCAA-Provincias-INE'!$P$3:$P$6</definedName>
    <definedName name="Extremadura">'CCAA-Provincias-INE'!$N$3:$N$5</definedName>
    <definedName name="Galicia">'CCAA-Provincias-INE'!$S$3:$S$7</definedName>
    <definedName name="Madrid__Comunidad_de">'CCAA-Provincias-INE'!$G$3:$G$4</definedName>
    <definedName name="Melilla">'CCAA-Provincias-INE'!$L$3:$L$4</definedName>
    <definedName name="Murcia__Región_de">'CCAA-Provincias-INE'!$H$3:$H$4</definedName>
    <definedName name="Navarra__Comunidad_Foral_de">'CCAA-Provincias-INE'!$I$3:$I$4</definedName>
    <definedName name="País_Vasco">'CCAA-Provincias-INE'!$Q$3:$Q$6</definedName>
    <definedName name="Rioja__La">'CCAA-Provincias-INE'!$J$3:$J$4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1" i="2" l="1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P22" i="2" l="1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H33" i="86"/>
  <c r="H32" i="86"/>
  <c r="H31" i="86"/>
  <c r="H30" i="86"/>
  <c r="H29" i="86"/>
  <c r="H28" i="86"/>
  <c r="H27" i="86"/>
  <c r="H26" i="86"/>
  <c r="H25" i="86"/>
  <c r="H24" i="86"/>
  <c r="H23" i="86"/>
  <c r="C15" i="86"/>
  <c r="B14" i="86"/>
  <c r="A36" i="86"/>
  <c r="G15" i="86"/>
  <c r="E15" i="86"/>
  <c r="B12" i="86"/>
  <c r="F11" i="86"/>
  <c r="B11" i="86"/>
  <c r="H10" i="86"/>
  <c r="A10" i="86"/>
  <c r="B9" i="86"/>
  <c r="A7" i="86"/>
  <c r="A19" i="86" s="1"/>
  <c r="H33" i="85"/>
  <c r="H32" i="85"/>
  <c r="H31" i="85"/>
  <c r="H30" i="85"/>
  <c r="H29" i="85"/>
  <c r="H28" i="85"/>
  <c r="H27" i="85"/>
  <c r="H26" i="85"/>
  <c r="H25" i="85"/>
  <c r="H24" i="85"/>
  <c r="H23" i="85"/>
  <c r="C15" i="85"/>
  <c r="B14" i="85"/>
  <c r="A36" i="85"/>
  <c r="G15" i="85"/>
  <c r="E15" i="85"/>
  <c r="B12" i="85"/>
  <c r="F11" i="85"/>
  <c r="B11" i="85"/>
  <c r="H10" i="85"/>
  <c r="A10" i="85"/>
  <c r="B9" i="85"/>
  <c r="A7" i="85"/>
  <c r="A19" i="85" s="1"/>
  <c r="H33" i="84"/>
  <c r="H32" i="84"/>
  <c r="H31" i="84"/>
  <c r="H30" i="84"/>
  <c r="H29" i="84"/>
  <c r="H28" i="84"/>
  <c r="H27" i="84"/>
  <c r="H26" i="84"/>
  <c r="H25" i="84"/>
  <c r="H24" i="84"/>
  <c r="H23" i="84"/>
  <c r="C15" i="84"/>
  <c r="B14" i="84"/>
  <c r="A36" i="84"/>
  <c r="G15" i="84"/>
  <c r="E15" i="84"/>
  <c r="B12" i="84"/>
  <c r="F11" i="84"/>
  <c r="B11" i="84"/>
  <c r="H10" i="84"/>
  <c r="A10" i="84"/>
  <c r="B9" i="84"/>
  <c r="A7" i="84"/>
  <c r="A19" i="84" s="1"/>
  <c r="H33" i="83"/>
  <c r="H32" i="83"/>
  <c r="H31" i="83"/>
  <c r="H30" i="83"/>
  <c r="H29" i="83"/>
  <c r="H28" i="83"/>
  <c r="H27" i="83"/>
  <c r="H26" i="83"/>
  <c r="H25" i="83"/>
  <c r="H24" i="83"/>
  <c r="H23" i="83"/>
  <c r="C15" i="83"/>
  <c r="B14" i="83"/>
  <c r="A36" i="83"/>
  <c r="G15" i="83"/>
  <c r="E15" i="83"/>
  <c r="B12" i="83"/>
  <c r="F11" i="83"/>
  <c r="B11" i="83"/>
  <c r="H10" i="83"/>
  <c r="A10" i="83"/>
  <c r="B9" i="83"/>
  <c r="A7" i="83"/>
  <c r="A19" i="83" s="1"/>
  <c r="H33" i="82"/>
  <c r="H32" i="82"/>
  <c r="H31" i="82"/>
  <c r="H30" i="82"/>
  <c r="H29" i="82"/>
  <c r="H28" i="82"/>
  <c r="H27" i="82"/>
  <c r="H26" i="82"/>
  <c r="H25" i="82"/>
  <c r="H24" i="82"/>
  <c r="H23" i="82"/>
  <c r="C15" i="82"/>
  <c r="B14" i="82"/>
  <c r="A36" i="82"/>
  <c r="G15" i="82"/>
  <c r="E15" i="82"/>
  <c r="B12" i="82"/>
  <c r="F11" i="82"/>
  <c r="B11" i="82"/>
  <c r="H10" i="82"/>
  <c r="A10" i="82"/>
  <c r="B9" i="82"/>
  <c r="A7" i="82"/>
  <c r="A19" i="82" s="1"/>
  <c r="H33" i="81"/>
  <c r="H32" i="81"/>
  <c r="H31" i="81"/>
  <c r="H30" i="81"/>
  <c r="H29" i="81"/>
  <c r="H28" i="81"/>
  <c r="H27" i="81"/>
  <c r="H26" i="81"/>
  <c r="H25" i="81"/>
  <c r="H24" i="81"/>
  <c r="H23" i="81"/>
  <c r="C15" i="81"/>
  <c r="B14" i="81"/>
  <c r="A36" i="81"/>
  <c r="G15" i="81"/>
  <c r="E15" i="81"/>
  <c r="B12" i="81"/>
  <c r="F11" i="81"/>
  <c r="B11" i="81"/>
  <c r="H10" i="81"/>
  <c r="A10" i="81"/>
  <c r="B9" i="81"/>
  <c r="A7" i="81"/>
  <c r="A19" i="81" s="1"/>
  <c r="H33" i="80"/>
  <c r="H32" i="80"/>
  <c r="H31" i="80"/>
  <c r="H30" i="80"/>
  <c r="H29" i="80"/>
  <c r="H28" i="80"/>
  <c r="H27" i="80"/>
  <c r="H26" i="80"/>
  <c r="H25" i="80"/>
  <c r="H24" i="80"/>
  <c r="H23" i="80"/>
  <c r="C15" i="80"/>
  <c r="B14" i="80"/>
  <c r="A36" i="80"/>
  <c r="G15" i="80"/>
  <c r="E15" i="80"/>
  <c r="B12" i="80"/>
  <c r="F11" i="80"/>
  <c r="B11" i="80"/>
  <c r="H10" i="80"/>
  <c r="A10" i="80"/>
  <c r="B9" i="80"/>
  <c r="A7" i="80"/>
  <c r="A19" i="80" s="1"/>
  <c r="H33" i="79"/>
  <c r="H32" i="79"/>
  <c r="H31" i="79"/>
  <c r="H30" i="79"/>
  <c r="H29" i="79"/>
  <c r="H28" i="79"/>
  <c r="H27" i="79"/>
  <c r="H26" i="79"/>
  <c r="H25" i="79"/>
  <c r="H24" i="79"/>
  <c r="H23" i="79"/>
  <c r="C15" i="79"/>
  <c r="B14" i="79"/>
  <c r="A36" i="79"/>
  <c r="G15" i="79"/>
  <c r="E15" i="79"/>
  <c r="B12" i="79"/>
  <c r="F11" i="79"/>
  <c r="B11" i="79"/>
  <c r="H10" i="79"/>
  <c r="A10" i="79"/>
  <c r="B9" i="79"/>
  <c r="A7" i="79"/>
  <c r="A19" i="79" s="1"/>
  <c r="H33" i="78"/>
  <c r="H32" i="78"/>
  <c r="H31" i="78"/>
  <c r="H30" i="78"/>
  <c r="H29" i="78"/>
  <c r="H28" i="78"/>
  <c r="H27" i="78"/>
  <c r="H26" i="78"/>
  <c r="H25" i="78"/>
  <c r="H24" i="78"/>
  <c r="H23" i="78"/>
  <c r="C15" i="78"/>
  <c r="B14" i="78"/>
  <c r="A36" i="78"/>
  <c r="G15" i="78"/>
  <c r="E15" i="78"/>
  <c r="B12" i="78"/>
  <c r="F11" i="78"/>
  <c r="B11" i="78"/>
  <c r="H10" i="78"/>
  <c r="A10" i="78"/>
  <c r="B9" i="78"/>
  <c r="A7" i="78"/>
  <c r="A19" i="78" s="1"/>
  <c r="H33" i="77"/>
  <c r="H32" i="77"/>
  <c r="H31" i="77"/>
  <c r="H30" i="77"/>
  <c r="H29" i="77"/>
  <c r="H28" i="77"/>
  <c r="H27" i="77"/>
  <c r="H26" i="77"/>
  <c r="H25" i="77"/>
  <c r="H24" i="77"/>
  <c r="H23" i="77"/>
  <c r="C15" i="77"/>
  <c r="B14" i="77"/>
  <c r="A36" i="77"/>
  <c r="G15" i="77"/>
  <c r="E15" i="77"/>
  <c r="B12" i="77"/>
  <c r="F11" i="77"/>
  <c r="B11" i="77"/>
  <c r="H10" i="77"/>
  <c r="A10" i="77"/>
  <c r="B9" i="77"/>
  <c r="A7" i="77"/>
  <c r="A19" i="77" s="1"/>
  <c r="H33" i="76"/>
  <c r="H32" i="76"/>
  <c r="H31" i="76"/>
  <c r="H30" i="76"/>
  <c r="H29" i="76"/>
  <c r="H28" i="76"/>
  <c r="H27" i="76"/>
  <c r="H26" i="76"/>
  <c r="H25" i="76"/>
  <c r="H24" i="76"/>
  <c r="H23" i="76"/>
  <c r="C15" i="76"/>
  <c r="B14" i="76"/>
  <c r="A36" i="76"/>
  <c r="G15" i="76"/>
  <c r="E15" i="76"/>
  <c r="B12" i="76"/>
  <c r="F11" i="76"/>
  <c r="B11" i="76"/>
  <c r="H10" i="76"/>
  <c r="A10" i="76"/>
  <c r="B9" i="76"/>
  <c r="A7" i="76"/>
  <c r="A19" i="76" s="1"/>
  <c r="H33" i="75"/>
  <c r="H32" i="75"/>
  <c r="H31" i="75"/>
  <c r="H30" i="75"/>
  <c r="H29" i="75"/>
  <c r="H28" i="75"/>
  <c r="H27" i="75"/>
  <c r="H26" i="75"/>
  <c r="H25" i="75"/>
  <c r="H24" i="75"/>
  <c r="H23" i="75"/>
  <c r="C15" i="75"/>
  <c r="B14" i="75"/>
  <c r="A36" i="75"/>
  <c r="G15" i="75"/>
  <c r="E15" i="75"/>
  <c r="B12" i="75"/>
  <c r="F11" i="75"/>
  <c r="B11" i="75"/>
  <c r="H10" i="75"/>
  <c r="A10" i="75"/>
  <c r="B9" i="75"/>
  <c r="A7" i="75"/>
  <c r="A19" i="75" s="1"/>
  <c r="H33" i="74"/>
  <c r="H32" i="74"/>
  <c r="H31" i="74"/>
  <c r="H30" i="74"/>
  <c r="H29" i="74"/>
  <c r="H28" i="74"/>
  <c r="H27" i="74"/>
  <c r="H26" i="74"/>
  <c r="H25" i="74"/>
  <c r="H24" i="74"/>
  <c r="H23" i="74"/>
  <c r="C15" i="74"/>
  <c r="B14" i="74"/>
  <c r="A36" i="74"/>
  <c r="G15" i="74"/>
  <c r="E15" i="74"/>
  <c r="B12" i="74"/>
  <c r="F11" i="74"/>
  <c r="B11" i="74"/>
  <c r="H10" i="74"/>
  <c r="A10" i="74"/>
  <c r="B9" i="74"/>
  <c r="A7" i="74"/>
  <c r="A19" i="74" s="1"/>
  <c r="H33" i="73"/>
  <c r="H32" i="73"/>
  <c r="H31" i="73"/>
  <c r="H30" i="73"/>
  <c r="H29" i="73"/>
  <c r="H28" i="73"/>
  <c r="H27" i="73"/>
  <c r="H26" i="73"/>
  <c r="H25" i="73"/>
  <c r="H24" i="73"/>
  <c r="H23" i="73"/>
  <c r="C15" i="73"/>
  <c r="B14" i="73"/>
  <c r="A36" i="73"/>
  <c r="G15" i="73"/>
  <c r="E15" i="73"/>
  <c r="B12" i="73"/>
  <c r="F11" i="73"/>
  <c r="B11" i="73"/>
  <c r="H10" i="73"/>
  <c r="A10" i="73"/>
  <c r="B9" i="73"/>
  <c r="A7" i="73"/>
  <c r="A19" i="73" s="1"/>
  <c r="H33" i="72"/>
  <c r="H32" i="72"/>
  <c r="H31" i="72"/>
  <c r="H30" i="72"/>
  <c r="H29" i="72"/>
  <c r="H28" i="72"/>
  <c r="H27" i="72"/>
  <c r="H26" i="72"/>
  <c r="H25" i="72"/>
  <c r="H24" i="72"/>
  <c r="H23" i="72"/>
  <c r="C15" i="72"/>
  <c r="B14" i="72"/>
  <c r="A36" i="72"/>
  <c r="G15" i="72"/>
  <c r="E15" i="72"/>
  <c r="B12" i="72"/>
  <c r="F11" i="72"/>
  <c r="B11" i="72"/>
  <c r="H10" i="72"/>
  <c r="A10" i="72"/>
  <c r="B9" i="72"/>
  <c r="A7" i="72"/>
  <c r="A19" i="72" s="1"/>
  <c r="H33" i="71"/>
  <c r="H32" i="71"/>
  <c r="H31" i="71"/>
  <c r="H30" i="71"/>
  <c r="H29" i="71"/>
  <c r="H28" i="71"/>
  <c r="H27" i="71"/>
  <c r="H26" i="71"/>
  <c r="H25" i="71"/>
  <c r="H24" i="71"/>
  <c r="H23" i="71"/>
  <c r="C15" i="71"/>
  <c r="B14" i="71"/>
  <c r="A36" i="71"/>
  <c r="G15" i="71"/>
  <c r="E15" i="71"/>
  <c r="B12" i="71"/>
  <c r="F11" i="71"/>
  <c r="B11" i="71"/>
  <c r="H10" i="71"/>
  <c r="A10" i="71"/>
  <c r="B9" i="71"/>
  <c r="A7" i="71"/>
  <c r="A19" i="71" s="1"/>
  <c r="H33" i="70"/>
  <c r="H32" i="70"/>
  <c r="H31" i="70"/>
  <c r="H30" i="70"/>
  <c r="H29" i="70"/>
  <c r="H28" i="70"/>
  <c r="H27" i="70"/>
  <c r="H26" i="70"/>
  <c r="H25" i="70"/>
  <c r="H24" i="70"/>
  <c r="H23" i="70"/>
  <c r="C15" i="70"/>
  <c r="B14" i="70"/>
  <c r="A36" i="70"/>
  <c r="G15" i="70"/>
  <c r="E15" i="70"/>
  <c r="B12" i="70"/>
  <c r="F11" i="70"/>
  <c r="B11" i="70"/>
  <c r="H10" i="70"/>
  <c r="A10" i="70"/>
  <c r="B9" i="70"/>
  <c r="A7" i="70"/>
  <c r="A19" i="70" s="1"/>
  <c r="H33" i="69"/>
  <c r="H32" i="69"/>
  <c r="H31" i="69"/>
  <c r="H30" i="69"/>
  <c r="H29" i="69"/>
  <c r="H28" i="69"/>
  <c r="H27" i="69"/>
  <c r="H26" i="69"/>
  <c r="H25" i="69"/>
  <c r="H24" i="69"/>
  <c r="H23" i="69"/>
  <c r="C15" i="69"/>
  <c r="B14" i="69"/>
  <c r="A36" i="69"/>
  <c r="G15" i="69"/>
  <c r="E15" i="69"/>
  <c r="B12" i="69"/>
  <c r="F11" i="69"/>
  <c r="B11" i="69"/>
  <c r="H10" i="69"/>
  <c r="A10" i="69"/>
  <c r="B9" i="69"/>
  <c r="A7" i="69"/>
  <c r="A19" i="69" s="1"/>
  <c r="H33" i="68"/>
  <c r="H32" i="68"/>
  <c r="H31" i="68"/>
  <c r="H30" i="68"/>
  <c r="H29" i="68"/>
  <c r="H28" i="68"/>
  <c r="H27" i="68"/>
  <c r="H26" i="68"/>
  <c r="H25" i="68"/>
  <c r="H24" i="68"/>
  <c r="H23" i="68"/>
  <c r="C15" i="68"/>
  <c r="B14" i="68"/>
  <c r="A36" i="68"/>
  <c r="G15" i="68"/>
  <c r="E15" i="68"/>
  <c r="B12" i="68"/>
  <c r="F11" i="68"/>
  <c r="B11" i="68"/>
  <c r="H10" i="68"/>
  <c r="A10" i="68"/>
  <c r="B9" i="68"/>
  <c r="A7" i="68"/>
  <c r="A19" i="68" s="1"/>
  <c r="H33" i="67"/>
  <c r="H32" i="67"/>
  <c r="H31" i="67"/>
  <c r="H30" i="67"/>
  <c r="H29" i="67"/>
  <c r="H28" i="67"/>
  <c r="H27" i="67"/>
  <c r="H26" i="67"/>
  <c r="H25" i="67"/>
  <c r="H24" i="67"/>
  <c r="H23" i="67"/>
  <c r="C15" i="67"/>
  <c r="B14" i="67"/>
  <c r="A36" i="67"/>
  <c r="G15" i="67"/>
  <c r="E15" i="67"/>
  <c r="B12" i="67"/>
  <c r="F11" i="67"/>
  <c r="B11" i="67"/>
  <c r="H10" i="67"/>
  <c r="A10" i="67"/>
  <c r="B9" i="67"/>
  <c r="A7" i="67"/>
  <c r="A19" i="67" s="1"/>
  <c r="H33" i="66"/>
  <c r="H32" i="66"/>
  <c r="H31" i="66"/>
  <c r="H30" i="66"/>
  <c r="H29" i="66"/>
  <c r="H28" i="66"/>
  <c r="H27" i="66"/>
  <c r="H26" i="66"/>
  <c r="H25" i="66"/>
  <c r="H24" i="66"/>
  <c r="H23" i="66"/>
  <c r="C15" i="66"/>
  <c r="B14" i="66"/>
  <c r="A36" i="66"/>
  <c r="G15" i="66"/>
  <c r="E15" i="66"/>
  <c r="B12" i="66"/>
  <c r="F11" i="66"/>
  <c r="B11" i="66"/>
  <c r="H10" i="66"/>
  <c r="A10" i="66"/>
  <c r="B9" i="66"/>
  <c r="A7" i="66"/>
  <c r="A19" i="66" s="1"/>
  <c r="H33" i="65"/>
  <c r="H32" i="65"/>
  <c r="H31" i="65"/>
  <c r="H30" i="65"/>
  <c r="H29" i="65"/>
  <c r="H28" i="65"/>
  <c r="H27" i="65"/>
  <c r="H26" i="65"/>
  <c r="H25" i="65"/>
  <c r="H24" i="65"/>
  <c r="H23" i="65"/>
  <c r="C15" i="65"/>
  <c r="B14" i="65"/>
  <c r="A36" i="65"/>
  <c r="G15" i="65"/>
  <c r="E15" i="65"/>
  <c r="B12" i="65"/>
  <c r="F11" i="65"/>
  <c r="B11" i="65"/>
  <c r="H10" i="65"/>
  <c r="A10" i="65"/>
  <c r="B9" i="65"/>
  <c r="A7" i="65"/>
  <c r="A19" i="65" s="1"/>
  <c r="H33" i="64"/>
  <c r="H32" i="64"/>
  <c r="H31" i="64"/>
  <c r="H30" i="64"/>
  <c r="H29" i="64"/>
  <c r="H28" i="64"/>
  <c r="H27" i="64"/>
  <c r="H26" i="64"/>
  <c r="H25" i="64"/>
  <c r="H24" i="64"/>
  <c r="H23" i="64"/>
  <c r="C15" i="64"/>
  <c r="B14" i="64"/>
  <c r="A36" i="64"/>
  <c r="G15" i="64"/>
  <c r="E15" i="64"/>
  <c r="B12" i="64"/>
  <c r="F11" i="64"/>
  <c r="B11" i="64"/>
  <c r="H10" i="64"/>
  <c r="A10" i="64"/>
  <c r="B9" i="64"/>
  <c r="A7" i="64"/>
  <c r="A19" i="64" s="1"/>
  <c r="H33" i="63"/>
  <c r="H32" i="63"/>
  <c r="H31" i="63"/>
  <c r="H30" i="63"/>
  <c r="H29" i="63"/>
  <c r="H28" i="63"/>
  <c r="H27" i="63"/>
  <c r="H26" i="63"/>
  <c r="H25" i="63"/>
  <c r="H24" i="63"/>
  <c r="H23" i="63"/>
  <c r="C15" i="63"/>
  <c r="B14" i="63"/>
  <c r="A36" i="63"/>
  <c r="G15" i="63"/>
  <c r="E15" i="63"/>
  <c r="B12" i="63"/>
  <c r="F11" i="63"/>
  <c r="B11" i="63"/>
  <c r="H10" i="63"/>
  <c r="A10" i="63"/>
  <c r="B9" i="63"/>
  <c r="A7" i="63"/>
  <c r="A19" i="63" s="1"/>
  <c r="H33" i="62"/>
  <c r="H32" i="62"/>
  <c r="H31" i="62"/>
  <c r="H30" i="62"/>
  <c r="H29" i="62"/>
  <c r="H28" i="62"/>
  <c r="H27" i="62"/>
  <c r="H26" i="62"/>
  <c r="H25" i="62"/>
  <c r="H24" i="62"/>
  <c r="H23" i="62"/>
  <c r="C15" i="62"/>
  <c r="B14" i="62"/>
  <c r="A36" i="62"/>
  <c r="G15" i="62"/>
  <c r="E15" i="62"/>
  <c r="B12" i="62"/>
  <c r="F11" i="62"/>
  <c r="B11" i="62"/>
  <c r="H10" i="62"/>
  <c r="A10" i="62"/>
  <c r="B9" i="62"/>
  <c r="A7" i="62"/>
  <c r="A19" i="62" s="1"/>
  <c r="H33" i="61"/>
  <c r="H32" i="61"/>
  <c r="H31" i="61"/>
  <c r="H30" i="61"/>
  <c r="H29" i="61"/>
  <c r="H28" i="61"/>
  <c r="H27" i="61"/>
  <c r="H26" i="61"/>
  <c r="H25" i="61"/>
  <c r="H24" i="61"/>
  <c r="H23" i="61"/>
  <c r="C15" i="61"/>
  <c r="B14" i="61"/>
  <c r="A36" i="61"/>
  <c r="G15" i="61"/>
  <c r="E15" i="61"/>
  <c r="B12" i="61"/>
  <c r="F11" i="61"/>
  <c r="B11" i="61"/>
  <c r="H10" i="61"/>
  <c r="A10" i="61"/>
  <c r="B9" i="61"/>
  <c r="A7" i="61"/>
  <c r="A19" i="61" s="1"/>
  <c r="H33" i="60"/>
  <c r="H32" i="60"/>
  <c r="H31" i="60"/>
  <c r="H30" i="60"/>
  <c r="H29" i="60"/>
  <c r="H28" i="60"/>
  <c r="H27" i="60"/>
  <c r="H26" i="60"/>
  <c r="H25" i="60"/>
  <c r="H24" i="60"/>
  <c r="H23" i="60"/>
  <c r="C15" i="60"/>
  <c r="B14" i="60"/>
  <c r="A36" i="60"/>
  <c r="G15" i="60"/>
  <c r="E15" i="60"/>
  <c r="B12" i="60"/>
  <c r="F11" i="60"/>
  <c r="B11" i="60"/>
  <c r="H10" i="60"/>
  <c r="A10" i="60"/>
  <c r="B9" i="60"/>
  <c r="A7" i="60"/>
  <c r="A19" i="60" s="1"/>
  <c r="H33" i="59"/>
  <c r="H32" i="59"/>
  <c r="H31" i="59"/>
  <c r="H30" i="59"/>
  <c r="H29" i="59"/>
  <c r="H28" i="59"/>
  <c r="H27" i="59"/>
  <c r="H26" i="59"/>
  <c r="H25" i="59"/>
  <c r="H24" i="59"/>
  <c r="H23" i="59"/>
  <c r="C15" i="59"/>
  <c r="B14" i="59"/>
  <c r="A36" i="59"/>
  <c r="G15" i="59"/>
  <c r="E15" i="59"/>
  <c r="B12" i="59"/>
  <c r="F11" i="59"/>
  <c r="B11" i="59"/>
  <c r="H10" i="59"/>
  <c r="A10" i="59"/>
  <c r="B9" i="59"/>
  <c r="A7" i="59"/>
  <c r="A19" i="59" s="1"/>
  <c r="H33" i="58"/>
  <c r="H32" i="58"/>
  <c r="H31" i="58"/>
  <c r="H30" i="58"/>
  <c r="H29" i="58"/>
  <c r="H28" i="58"/>
  <c r="H27" i="58"/>
  <c r="H26" i="58"/>
  <c r="H25" i="58"/>
  <c r="H24" i="58"/>
  <c r="H23" i="58"/>
  <c r="C15" i="58"/>
  <c r="B14" i="58"/>
  <c r="A36" i="58"/>
  <c r="G15" i="58"/>
  <c r="E15" i="58"/>
  <c r="B12" i="58"/>
  <c r="F11" i="58"/>
  <c r="B11" i="58"/>
  <c r="H10" i="58"/>
  <c r="A10" i="58"/>
  <c r="B9" i="58"/>
  <c r="A7" i="58"/>
  <c r="A19" i="58" s="1"/>
  <c r="H33" i="57"/>
  <c r="H32" i="57"/>
  <c r="H31" i="57"/>
  <c r="H30" i="57"/>
  <c r="H29" i="57"/>
  <c r="H28" i="57"/>
  <c r="H27" i="57"/>
  <c r="H26" i="57"/>
  <c r="H25" i="57"/>
  <c r="H24" i="57"/>
  <c r="H23" i="57"/>
  <c r="C15" i="57"/>
  <c r="B14" i="57"/>
  <c r="A36" i="57"/>
  <c r="G15" i="57"/>
  <c r="E15" i="57"/>
  <c r="B12" i="57"/>
  <c r="F11" i="57"/>
  <c r="B11" i="57"/>
  <c r="H10" i="57"/>
  <c r="A10" i="57"/>
  <c r="B9" i="57"/>
  <c r="A7" i="57"/>
  <c r="A19" i="57" s="1"/>
  <c r="H33" i="56"/>
  <c r="H32" i="56"/>
  <c r="H31" i="56"/>
  <c r="H30" i="56"/>
  <c r="H29" i="56"/>
  <c r="H28" i="56"/>
  <c r="H27" i="56"/>
  <c r="H26" i="56"/>
  <c r="H25" i="56"/>
  <c r="H24" i="56"/>
  <c r="H23" i="56"/>
  <c r="C15" i="56"/>
  <c r="B14" i="56"/>
  <c r="A36" i="56"/>
  <c r="G15" i="56"/>
  <c r="E15" i="56"/>
  <c r="B12" i="56"/>
  <c r="F11" i="56"/>
  <c r="B11" i="56"/>
  <c r="H10" i="56"/>
  <c r="A10" i="56"/>
  <c r="B9" i="56"/>
  <c r="A7" i="56"/>
  <c r="A19" i="56" s="1"/>
  <c r="H33" i="55"/>
  <c r="H32" i="55"/>
  <c r="H31" i="55"/>
  <c r="H30" i="55"/>
  <c r="H29" i="55"/>
  <c r="H28" i="55"/>
  <c r="H27" i="55"/>
  <c r="H26" i="55"/>
  <c r="H25" i="55"/>
  <c r="H24" i="55"/>
  <c r="H23" i="55"/>
  <c r="C15" i="55"/>
  <c r="B14" i="55"/>
  <c r="A36" i="55"/>
  <c r="G15" i="55"/>
  <c r="E15" i="55"/>
  <c r="B12" i="55"/>
  <c r="F11" i="55"/>
  <c r="B11" i="55"/>
  <c r="H10" i="55"/>
  <c r="A10" i="55"/>
  <c r="B9" i="55"/>
  <c r="A7" i="55"/>
  <c r="A19" i="55" s="1"/>
  <c r="H33" i="54"/>
  <c r="H32" i="54"/>
  <c r="H31" i="54"/>
  <c r="H30" i="54"/>
  <c r="H29" i="54"/>
  <c r="H28" i="54"/>
  <c r="H27" i="54"/>
  <c r="H26" i="54"/>
  <c r="H25" i="54"/>
  <c r="H24" i="54"/>
  <c r="H23" i="54"/>
  <c r="C15" i="54"/>
  <c r="B14" i="54"/>
  <c r="A36" i="54"/>
  <c r="G15" i="54"/>
  <c r="E15" i="54"/>
  <c r="B12" i="54"/>
  <c r="F11" i="54"/>
  <c r="B11" i="54"/>
  <c r="H10" i="54"/>
  <c r="A10" i="54"/>
  <c r="B9" i="54"/>
  <c r="A7" i="54"/>
  <c r="A19" i="54" s="1"/>
  <c r="H33" i="53"/>
  <c r="H32" i="53"/>
  <c r="H31" i="53"/>
  <c r="H30" i="53"/>
  <c r="H29" i="53"/>
  <c r="H28" i="53"/>
  <c r="H27" i="53"/>
  <c r="H26" i="53"/>
  <c r="H25" i="53"/>
  <c r="H24" i="53"/>
  <c r="H23" i="53"/>
  <c r="C15" i="53"/>
  <c r="B14" i="53"/>
  <c r="A36" i="53"/>
  <c r="G15" i="53"/>
  <c r="E15" i="53"/>
  <c r="B12" i="53"/>
  <c r="F11" i="53"/>
  <c r="B11" i="53"/>
  <c r="H10" i="53"/>
  <c r="A10" i="53"/>
  <c r="B9" i="53"/>
  <c r="A7" i="53"/>
  <c r="A19" i="53" s="1"/>
  <c r="H33" i="52"/>
  <c r="H32" i="52"/>
  <c r="H31" i="52"/>
  <c r="H30" i="52"/>
  <c r="H29" i="52"/>
  <c r="H28" i="52"/>
  <c r="H27" i="52"/>
  <c r="H26" i="52"/>
  <c r="H25" i="52"/>
  <c r="H24" i="52"/>
  <c r="H23" i="52"/>
  <c r="C15" i="52"/>
  <c r="B14" i="52"/>
  <c r="A36" i="52"/>
  <c r="G15" i="52"/>
  <c r="E15" i="52"/>
  <c r="B12" i="52"/>
  <c r="F11" i="52"/>
  <c r="B11" i="52"/>
  <c r="H10" i="52"/>
  <c r="A10" i="52"/>
  <c r="B9" i="52"/>
  <c r="A7" i="52"/>
  <c r="A19" i="52" s="1"/>
  <c r="H33" i="51"/>
  <c r="H32" i="51"/>
  <c r="H31" i="51"/>
  <c r="H30" i="51"/>
  <c r="H29" i="51"/>
  <c r="H28" i="51"/>
  <c r="H27" i="51"/>
  <c r="H26" i="51"/>
  <c r="H25" i="51"/>
  <c r="H24" i="51"/>
  <c r="H23" i="51"/>
  <c r="C15" i="51"/>
  <c r="B14" i="51"/>
  <c r="A36" i="51"/>
  <c r="G15" i="51"/>
  <c r="E15" i="51"/>
  <c r="B12" i="51"/>
  <c r="F11" i="51"/>
  <c r="B11" i="51"/>
  <c r="H10" i="51"/>
  <c r="A10" i="51"/>
  <c r="B9" i="51"/>
  <c r="A7" i="51"/>
  <c r="A19" i="51" s="1"/>
  <c r="H33" i="50"/>
  <c r="H32" i="50"/>
  <c r="H31" i="50"/>
  <c r="H30" i="50"/>
  <c r="H29" i="50"/>
  <c r="H28" i="50"/>
  <c r="H27" i="50"/>
  <c r="H26" i="50"/>
  <c r="H25" i="50"/>
  <c r="H24" i="50"/>
  <c r="H23" i="50"/>
  <c r="C15" i="50"/>
  <c r="B14" i="50"/>
  <c r="A36" i="50"/>
  <c r="G15" i="50"/>
  <c r="E15" i="50"/>
  <c r="B12" i="50"/>
  <c r="F11" i="50"/>
  <c r="B11" i="50"/>
  <c r="H10" i="50"/>
  <c r="A10" i="50"/>
  <c r="B9" i="50"/>
  <c r="A7" i="50"/>
  <c r="A19" i="50" s="1"/>
  <c r="H33" i="49"/>
  <c r="H32" i="49"/>
  <c r="H31" i="49"/>
  <c r="H30" i="49"/>
  <c r="H29" i="49"/>
  <c r="H28" i="49"/>
  <c r="H27" i="49"/>
  <c r="H26" i="49"/>
  <c r="H25" i="49"/>
  <c r="H24" i="49"/>
  <c r="H23" i="49"/>
  <c r="C15" i="49"/>
  <c r="B14" i="49"/>
  <c r="A36" i="49"/>
  <c r="G15" i="49"/>
  <c r="E15" i="49"/>
  <c r="B12" i="49"/>
  <c r="F11" i="49"/>
  <c r="B11" i="49"/>
  <c r="H10" i="49"/>
  <c r="A10" i="49"/>
  <c r="B9" i="49"/>
  <c r="A7" i="49"/>
  <c r="A19" i="49" s="1"/>
  <c r="H33" i="48"/>
  <c r="H32" i="48"/>
  <c r="H31" i="48"/>
  <c r="H30" i="48"/>
  <c r="H29" i="48"/>
  <c r="H28" i="48"/>
  <c r="H27" i="48"/>
  <c r="H26" i="48"/>
  <c r="H25" i="48"/>
  <c r="H24" i="48"/>
  <c r="H23" i="48"/>
  <c r="C15" i="48"/>
  <c r="B14" i="48"/>
  <c r="A36" i="48"/>
  <c r="G15" i="48"/>
  <c r="E15" i="48"/>
  <c r="B12" i="48"/>
  <c r="F11" i="48"/>
  <c r="B11" i="48"/>
  <c r="H10" i="48"/>
  <c r="A10" i="48"/>
  <c r="B9" i="48"/>
  <c r="A7" i="48"/>
  <c r="A19" i="48" s="1"/>
  <c r="H33" i="47"/>
  <c r="H32" i="47"/>
  <c r="H31" i="47"/>
  <c r="H30" i="47"/>
  <c r="H29" i="47"/>
  <c r="H28" i="47"/>
  <c r="H27" i="47"/>
  <c r="H26" i="47"/>
  <c r="H25" i="47"/>
  <c r="H24" i="47"/>
  <c r="H23" i="47"/>
  <c r="C15" i="47"/>
  <c r="B14" i="47"/>
  <c r="A36" i="47"/>
  <c r="G15" i="47"/>
  <c r="E15" i="47"/>
  <c r="B12" i="47"/>
  <c r="F11" i="47"/>
  <c r="B11" i="47"/>
  <c r="H10" i="47"/>
  <c r="A10" i="47"/>
  <c r="B9" i="47"/>
  <c r="A7" i="47"/>
  <c r="A19" i="47" s="1"/>
  <c r="H33" i="46"/>
  <c r="H32" i="46"/>
  <c r="H31" i="46"/>
  <c r="H30" i="46"/>
  <c r="H29" i="46"/>
  <c r="H28" i="46"/>
  <c r="H27" i="46"/>
  <c r="H26" i="46"/>
  <c r="H25" i="46"/>
  <c r="H24" i="46"/>
  <c r="H23" i="46"/>
  <c r="C15" i="46"/>
  <c r="B14" i="46"/>
  <c r="A36" i="46"/>
  <c r="G15" i="46"/>
  <c r="E15" i="46"/>
  <c r="B12" i="46"/>
  <c r="F11" i="46"/>
  <c r="B11" i="46"/>
  <c r="H10" i="46"/>
  <c r="A10" i="46"/>
  <c r="B9" i="46"/>
  <c r="A7" i="46"/>
  <c r="A19" i="46" s="1"/>
  <c r="H33" i="45"/>
  <c r="H32" i="45"/>
  <c r="H31" i="45"/>
  <c r="H30" i="45"/>
  <c r="H29" i="45"/>
  <c r="H28" i="45"/>
  <c r="H27" i="45"/>
  <c r="H26" i="45"/>
  <c r="H25" i="45"/>
  <c r="H24" i="45"/>
  <c r="H23" i="45"/>
  <c r="C15" i="45"/>
  <c r="B14" i="45"/>
  <c r="A36" i="45"/>
  <c r="G15" i="45"/>
  <c r="E15" i="45"/>
  <c r="B12" i="45"/>
  <c r="F11" i="45"/>
  <c r="B11" i="45"/>
  <c r="H10" i="45"/>
  <c r="A10" i="45"/>
  <c r="B9" i="45"/>
  <c r="A7" i="45"/>
  <c r="A19" i="45" s="1"/>
  <c r="H33" i="44"/>
  <c r="H32" i="44"/>
  <c r="H31" i="44"/>
  <c r="H30" i="44"/>
  <c r="H29" i="44"/>
  <c r="H28" i="44"/>
  <c r="H27" i="44"/>
  <c r="H26" i="44"/>
  <c r="H25" i="44"/>
  <c r="H24" i="44"/>
  <c r="H23" i="44"/>
  <c r="C15" i="44"/>
  <c r="B14" i="44"/>
  <c r="A36" i="44"/>
  <c r="G15" i="44"/>
  <c r="E15" i="44"/>
  <c r="B12" i="44"/>
  <c r="F11" i="44"/>
  <c r="B11" i="44"/>
  <c r="H10" i="44"/>
  <c r="A10" i="44"/>
  <c r="B9" i="44"/>
  <c r="A7" i="44"/>
  <c r="A19" i="44" s="1"/>
  <c r="H33" i="43"/>
  <c r="H32" i="43"/>
  <c r="H31" i="43"/>
  <c r="H30" i="43"/>
  <c r="H29" i="43"/>
  <c r="H28" i="43"/>
  <c r="H27" i="43"/>
  <c r="H26" i="43"/>
  <c r="H25" i="43"/>
  <c r="H24" i="43"/>
  <c r="H23" i="43"/>
  <c r="C15" i="43"/>
  <c r="B14" i="43"/>
  <c r="A36" i="43"/>
  <c r="G15" i="43"/>
  <c r="E15" i="43"/>
  <c r="B12" i="43"/>
  <c r="F11" i="43"/>
  <c r="B11" i="43"/>
  <c r="H10" i="43"/>
  <c r="A10" i="43"/>
  <c r="B9" i="43"/>
  <c r="A7" i="43"/>
  <c r="A19" i="43" s="1"/>
  <c r="H33" i="42"/>
  <c r="H32" i="42"/>
  <c r="H31" i="42"/>
  <c r="H30" i="42"/>
  <c r="H29" i="42"/>
  <c r="H28" i="42"/>
  <c r="H27" i="42"/>
  <c r="H26" i="42"/>
  <c r="H25" i="42"/>
  <c r="H24" i="42"/>
  <c r="H23" i="42"/>
  <c r="C15" i="42"/>
  <c r="B14" i="42"/>
  <c r="A36" i="42"/>
  <c r="G15" i="42"/>
  <c r="E15" i="42"/>
  <c r="B12" i="42"/>
  <c r="F11" i="42"/>
  <c r="B11" i="42"/>
  <c r="H10" i="42"/>
  <c r="A10" i="42"/>
  <c r="B9" i="42"/>
  <c r="A7" i="42"/>
  <c r="A19" i="42" s="1"/>
  <c r="H33" i="41"/>
  <c r="H32" i="41"/>
  <c r="H31" i="41"/>
  <c r="H30" i="41"/>
  <c r="H29" i="41"/>
  <c r="H28" i="41"/>
  <c r="H27" i="41"/>
  <c r="H26" i="41"/>
  <c r="H25" i="41"/>
  <c r="H24" i="41"/>
  <c r="H23" i="41"/>
  <c r="C15" i="41"/>
  <c r="B14" i="41"/>
  <c r="A36" i="41"/>
  <c r="G15" i="41"/>
  <c r="E15" i="41"/>
  <c r="B12" i="41"/>
  <c r="F11" i="41"/>
  <c r="B11" i="41"/>
  <c r="H10" i="41"/>
  <c r="A10" i="41"/>
  <c r="B9" i="41"/>
  <c r="A7" i="41"/>
  <c r="A19" i="41" s="1"/>
  <c r="H33" i="40"/>
  <c r="H32" i="40"/>
  <c r="H31" i="40"/>
  <c r="H30" i="40"/>
  <c r="H29" i="40"/>
  <c r="H28" i="40"/>
  <c r="H27" i="40"/>
  <c r="H26" i="40"/>
  <c r="H25" i="40"/>
  <c r="H24" i="40"/>
  <c r="H23" i="40"/>
  <c r="C15" i="40"/>
  <c r="B14" i="40"/>
  <c r="A36" i="40"/>
  <c r="G15" i="40"/>
  <c r="E15" i="40"/>
  <c r="B12" i="40"/>
  <c r="F11" i="40"/>
  <c r="B11" i="40"/>
  <c r="H10" i="40"/>
  <c r="A10" i="40"/>
  <c r="B9" i="40"/>
  <c r="A7" i="40"/>
  <c r="A19" i="40" s="1"/>
  <c r="H33" i="39"/>
  <c r="H32" i="39"/>
  <c r="H31" i="39"/>
  <c r="H30" i="39"/>
  <c r="H29" i="39"/>
  <c r="H28" i="39"/>
  <c r="H27" i="39"/>
  <c r="H26" i="39"/>
  <c r="H25" i="39"/>
  <c r="H24" i="39"/>
  <c r="H23" i="39"/>
  <c r="C15" i="39"/>
  <c r="B14" i="39"/>
  <c r="A36" i="39"/>
  <c r="G15" i="39"/>
  <c r="E15" i="39"/>
  <c r="B12" i="39"/>
  <c r="F11" i="39"/>
  <c r="B11" i="39"/>
  <c r="H10" i="39"/>
  <c r="A10" i="39"/>
  <c r="B9" i="39"/>
  <c r="A7" i="39"/>
  <c r="A19" i="39" s="1"/>
  <c r="H33" i="38"/>
  <c r="H32" i="38"/>
  <c r="H31" i="38"/>
  <c r="H30" i="38"/>
  <c r="H29" i="38"/>
  <c r="H28" i="38"/>
  <c r="H27" i="38"/>
  <c r="H26" i="38"/>
  <c r="H25" i="38"/>
  <c r="H24" i="38"/>
  <c r="H23" i="38"/>
  <c r="C15" i="38"/>
  <c r="B14" i="38"/>
  <c r="A36" i="38"/>
  <c r="G15" i="38"/>
  <c r="E15" i="38"/>
  <c r="B12" i="38"/>
  <c r="F11" i="38"/>
  <c r="B11" i="38"/>
  <c r="H10" i="38"/>
  <c r="A10" i="38"/>
  <c r="B9" i="38"/>
  <c r="A7" i="38"/>
  <c r="A19" i="38" s="1"/>
  <c r="H33" i="37"/>
  <c r="H32" i="37"/>
  <c r="H31" i="37"/>
  <c r="H30" i="37"/>
  <c r="H29" i="37"/>
  <c r="H28" i="37"/>
  <c r="H27" i="37"/>
  <c r="H26" i="37"/>
  <c r="H25" i="37"/>
  <c r="H24" i="37"/>
  <c r="H23" i="37"/>
  <c r="C15" i="37"/>
  <c r="B14" i="37"/>
  <c r="A36" i="37"/>
  <c r="G15" i="37"/>
  <c r="E15" i="37"/>
  <c r="B12" i="37"/>
  <c r="F11" i="37"/>
  <c r="B11" i="37"/>
  <c r="H10" i="37"/>
  <c r="A10" i="37"/>
  <c r="B9" i="37"/>
  <c r="A7" i="37"/>
  <c r="A19" i="37" s="1"/>
  <c r="H33" i="36"/>
  <c r="H32" i="36"/>
  <c r="H31" i="36"/>
  <c r="H30" i="36"/>
  <c r="H29" i="36"/>
  <c r="H28" i="36"/>
  <c r="H27" i="36"/>
  <c r="H26" i="36"/>
  <c r="H25" i="36"/>
  <c r="H24" i="36"/>
  <c r="H23" i="36"/>
  <c r="C15" i="36"/>
  <c r="B14" i="36"/>
  <c r="A36" i="36"/>
  <c r="G15" i="36"/>
  <c r="E15" i="36"/>
  <c r="B12" i="36"/>
  <c r="F11" i="36"/>
  <c r="B11" i="36"/>
  <c r="H10" i="36"/>
  <c r="A10" i="36"/>
  <c r="B9" i="36"/>
  <c r="A7" i="36"/>
  <c r="A19" i="36" s="1"/>
  <c r="H33" i="35"/>
  <c r="H32" i="35"/>
  <c r="H31" i="35"/>
  <c r="H30" i="35"/>
  <c r="H29" i="35"/>
  <c r="H28" i="35"/>
  <c r="H27" i="35"/>
  <c r="H26" i="35"/>
  <c r="H25" i="35"/>
  <c r="H24" i="35"/>
  <c r="H23" i="35"/>
  <c r="C15" i="35"/>
  <c r="B14" i="35"/>
  <c r="A36" i="35"/>
  <c r="G15" i="35"/>
  <c r="E15" i="35"/>
  <c r="B12" i="35"/>
  <c r="F11" i="35"/>
  <c r="B11" i="35"/>
  <c r="H10" i="35"/>
  <c r="A10" i="35"/>
  <c r="B9" i="35"/>
  <c r="A7" i="35"/>
  <c r="A19" i="35" s="1"/>
  <c r="H33" i="34"/>
  <c r="H32" i="34"/>
  <c r="H31" i="34"/>
  <c r="H30" i="34"/>
  <c r="H29" i="34"/>
  <c r="H28" i="34"/>
  <c r="H27" i="34"/>
  <c r="H26" i="34"/>
  <c r="H25" i="34"/>
  <c r="H24" i="34"/>
  <c r="H23" i="34"/>
  <c r="C15" i="34"/>
  <c r="B14" i="34"/>
  <c r="A36" i="34"/>
  <c r="G15" i="34"/>
  <c r="E15" i="34"/>
  <c r="B12" i="34"/>
  <c r="F11" i="34"/>
  <c r="B11" i="34"/>
  <c r="H10" i="34"/>
  <c r="A10" i="34"/>
  <c r="B9" i="34"/>
  <c r="A7" i="34"/>
  <c r="A19" i="34" s="1"/>
  <c r="H33" i="33"/>
  <c r="H32" i="33"/>
  <c r="H31" i="33"/>
  <c r="H30" i="33"/>
  <c r="H29" i="33"/>
  <c r="H28" i="33"/>
  <c r="H27" i="33"/>
  <c r="H26" i="33"/>
  <c r="H25" i="33"/>
  <c r="H24" i="33"/>
  <c r="H23" i="33"/>
  <c r="C15" i="33"/>
  <c r="B14" i="33"/>
  <c r="A36" i="33"/>
  <c r="G15" i="33"/>
  <c r="E15" i="33"/>
  <c r="B12" i="33"/>
  <c r="F11" i="33"/>
  <c r="B11" i="33"/>
  <c r="H10" i="33"/>
  <c r="A10" i="33"/>
  <c r="B9" i="33"/>
  <c r="A7" i="33"/>
  <c r="A19" i="33" s="1"/>
  <c r="H33" i="32"/>
  <c r="H32" i="32"/>
  <c r="H31" i="32"/>
  <c r="H30" i="32"/>
  <c r="H29" i="32"/>
  <c r="H28" i="32"/>
  <c r="H27" i="32"/>
  <c r="H26" i="32"/>
  <c r="H25" i="32"/>
  <c r="H24" i="32"/>
  <c r="H23" i="32"/>
  <c r="C15" i="32"/>
  <c r="B14" i="32"/>
  <c r="A36" i="32"/>
  <c r="G15" i="32"/>
  <c r="E15" i="32"/>
  <c r="B12" i="32"/>
  <c r="F11" i="32"/>
  <c r="B11" i="32"/>
  <c r="H10" i="32"/>
  <c r="A10" i="32"/>
  <c r="B9" i="32"/>
  <c r="A7" i="32"/>
  <c r="A19" i="32" s="1"/>
  <c r="H33" i="31"/>
  <c r="H32" i="31"/>
  <c r="H31" i="31"/>
  <c r="H30" i="31"/>
  <c r="H29" i="31"/>
  <c r="H28" i="31"/>
  <c r="H27" i="31"/>
  <c r="H26" i="31"/>
  <c r="H25" i="31"/>
  <c r="H24" i="31"/>
  <c r="H23" i="31"/>
  <c r="C15" i="31"/>
  <c r="B14" i="31"/>
  <c r="A36" i="31"/>
  <c r="G15" i="31"/>
  <c r="E15" i="31"/>
  <c r="B12" i="31"/>
  <c r="F11" i="31"/>
  <c r="B11" i="31"/>
  <c r="H10" i="31"/>
  <c r="A10" i="31"/>
  <c r="B9" i="31"/>
  <c r="A7" i="31"/>
  <c r="A19" i="31" s="1"/>
  <c r="H33" i="30"/>
  <c r="H32" i="30"/>
  <c r="H31" i="30"/>
  <c r="H30" i="30"/>
  <c r="H29" i="30"/>
  <c r="H28" i="30"/>
  <c r="H27" i="30"/>
  <c r="H26" i="30"/>
  <c r="H25" i="30"/>
  <c r="H24" i="30"/>
  <c r="H23" i="30"/>
  <c r="C15" i="30"/>
  <c r="B14" i="30"/>
  <c r="A36" i="30"/>
  <c r="G15" i="30"/>
  <c r="E15" i="30"/>
  <c r="B12" i="30"/>
  <c r="F11" i="30"/>
  <c r="B11" i="30"/>
  <c r="H10" i="30"/>
  <c r="A10" i="30"/>
  <c r="B9" i="30"/>
  <c r="A7" i="30"/>
  <c r="A19" i="30" s="1"/>
  <c r="H33" i="29"/>
  <c r="H32" i="29"/>
  <c r="H31" i="29"/>
  <c r="H30" i="29"/>
  <c r="H29" i="29"/>
  <c r="H28" i="29"/>
  <c r="H27" i="29"/>
  <c r="H26" i="29"/>
  <c r="H25" i="29"/>
  <c r="H24" i="29"/>
  <c r="H23" i="29"/>
  <c r="C15" i="29"/>
  <c r="B14" i="29"/>
  <c r="A36" i="29"/>
  <c r="G15" i="29"/>
  <c r="E15" i="29"/>
  <c r="B12" i="29"/>
  <c r="F11" i="29"/>
  <c r="B11" i="29"/>
  <c r="H10" i="29"/>
  <c r="A10" i="29"/>
  <c r="B9" i="29"/>
  <c r="A7" i="29"/>
  <c r="A19" i="29" s="1"/>
  <c r="H33" i="28"/>
  <c r="H32" i="28"/>
  <c r="H31" i="28"/>
  <c r="H30" i="28"/>
  <c r="H29" i="28"/>
  <c r="H28" i="28"/>
  <c r="H27" i="28"/>
  <c r="H26" i="28"/>
  <c r="H25" i="28"/>
  <c r="H24" i="28"/>
  <c r="H23" i="28"/>
  <c r="C15" i="28"/>
  <c r="B14" i="28"/>
  <c r="A36" i="28"/>
  <c r="G15" i="28"/>
  <c r="E15" i="28"/>
  <c r="B12" i="28"/>
  <c r="F11" i="28"/>
  <c r="B11" i="28"/>
  <c r="H10" i="28"/>
  <c r="A10" i="28"/>
  <c r="B9" i="28"/>
  <c r="A7" i="28"/>
  <c r="A19" i="28" s="1"/>
  <c r="H33" i="27"/>
  <c r="H32" i="27"/>
  <c r="H31" i="27"/>
  <c r="H30" i="27"/>
  <c r="H29" i="27"/>
  <c r="H28" i="27"/>
  <c r="H27" i="27"/>
  <c r="H26" i="27"/>
  <c r="H25" i="27"/>
  <c r="H24" i="27"/>
  <c r="H23" i="27"/>
  <c r="C15" i="27"/>
  <c r="B14" i="27"/>
  <c r="A36" i="27"/>
  <c r="G15" i="27"/>
  <c r="E15" i="27"/>
  <c r="B12" i="27"/>
  <c r="F11" i="27"/>
  <c r="B11" i="27"/>
  <c r="H10" i="27"/>
  <c r="A10" i="27"/>
  <c r="B9" i="27"/>
  <c r="A7" i="27"/>
  <c r="A19" i="27" s="1"/>
  <c r="H33" i="26"/>
  <c r="H32" i="26"/>
  <c r="H31" i="26"/>
  <c r="H30" i="26"/>
  <c r="H29" i="26"/>
  <c r="H28" i="26"/>
  <c r="H27" i="26"/>
  <c r="H26" i="26"/>
  <c r="H25" i="26"/>
  <c r="H24" i="26"/>
  <c r="H23" i="26"/>
  <c r="C15" i="26"/>
  <c r="B14" i="26"/>
  <c r="A36" i="26"/>
  <c r="G15" i="26"/>
  <c r="E15" i="26"/>
  <c r="B12" i="26"/>
  <c r="F11" i="26"/>
  <c r="B11" i="26"/>
  <c r="H10" i="26"/>
  <c r="A10" i="26"/>
  <c r="B9" i="26"/>
  <c r="A7" i="26"/>
  <c r="A19" i="26" s="1"/>
  <c r="H33" i="25"/>
  <c r="H32" i="25"/>
  <c r="H31" i="25"/>
  <c r="H30" i="25"/>
  <c r="H29" i="25"/>
  <c r="H28" i="25"/>
  <c r="H27" i="25"/>
  <c r="H26" i="25"/>
  <c r="H25" i="25"/>
  <c r="H24" i="25"/>
  <c r="H23" i="25"/>
  <c r="C15" i="25"/>
  <c r="B14" i="25"/>
  <c r="A36" i="25"/>
  <c r="G15" i="25"/>
  <c r="E15" i="25"/>
  <c r="B12" i="25"/>
  <c r="F11" i="25"/>
  <c r="B11" i="25"/>
  <c r="H10" i="25"/>
  <c r="A10" i="25"/>
  <c r="B9" i="25"/>
  <c r="A7" i="25"/>
  <c r="A19" i="25" s="1"/>
  <c r="H33" i="24"/>
  <c r="H32" i="24"/>
  <c r="H31" i="24"/>
  <c r="H30" i="24"/>
  <c r="H29" i="24"/>
  <c r="H28" i="24"/>
  <c r="H27" i="24"/>
  <c r="H26" i="24"/>
  <c r="H25" i="24"/>
  <c r="H24" i="24"/>
  <c r="H23" i="24"/>
  <c r="C15" i="24"/>
  <c r="B14" i="24"/>
  <c r="A36" i="24"/>
  <c r="G15" i="24"/>
  <c r="E15" i="24"/>
  <c r="B12" i="24"/>
  <c r="F11" i="24"/>
  <c r="B11" i="24"/>
  <c r="H10" i="24"/>
  <c r="A10" i="24"/>
  <c r="B9" i="24"/>
  <c r="A7" i="24"/>
  <c r="A19" i="24" s="1"/>
  <c r="H33" i="23"/>
  <c r="H32" i="23"/>
  <c r="H31" i="23"/>
  <c r="H30" i="23"/>
  <c r="H29" i="23"/>
  <c r="H28" i="23"/>
  <c r="H27" i="23"/>
  <c r="H26" i="23"/>
  <c r="H25" i="23"/>
  <c r="H24" i="23"/>
  <c r="H23" i="23"/>
  <c r="C15" i="23"/>
  <c r="B14" i="23"/>
  <c r="A36" i="23"/>
  <c r="G15" i="23"/>
  <c r="E15" i="23"/>
  <c r="B12" i="23"/>
  <c r="F11" i="23"/>
  <c r="B11" i="23"/>
  <c r="H10" i="23"/>
  <c r="A10" i="23"/>
  <c r="B9" i="23"/>
  <c r="A7" i="23"/>
  <c r="A19" i="23" s="1"/>
  <c r="H33" i="22"/>
  <c r="H32" i="22"/>
  <c r="H31" i="22"/>
  <c r="H30" i="22"/>
  <c r="H29" i="22"/>
  <c r="H28" i="22"/>
  <c r="H27" i="22"/>
  <c r="H26" i="22"/>
  <c r="H25" i="22"/>
  <c r="H24" i="22"/>
  <c r="H23" i="22"/>
  <c r="C15" i="22"/>
  <c r="B14" i="22"/>
  <c r="A36" i="22"/>
  <c r="G15" i="22"/>
  <c r="E15" i="22"/>
  <c r="B12" i="22"/>
  <c r="F11" i="22"/>
  <c r="B11" i="22"/>
  <c r="H10" i="22"/>
  <c r="A10" i="22"/>
  <c r="B9" i="22"/>
  <c r="A7" i="22"/>
  <c r="A19" i="22" s="1"/>
  <c r="H33" i="21"/>
  <c r="H32" i="21"/>
  <c r="H31" i="21"/>
  <c r="H30" i="21"/>
  <c r="H29" i="21"/>
  <c r="H28" i="21"/>
  <c r="H27" i="21"/>
  <c r="H26" i="21"/>
  <c r="H25" i="21"/>
  <c r="H24" i="21"/>
  <c r="H23" i="21"/>
  <c r="C15" i="21"/>
  <c r="B14" i="21"/>
  <c r="A36" i="21"/>
  <c r="G15" i="21"/>
  <c r="E15" i="21"/>
  <c r="B12" i="21"/>
  <c r="F11" i="21"/>
  <c r="B11" i="21"/>
  <c r="H10" i="21"/>
  <c r="A10" i="21"/>
  <c r="B9" i="21"/>
  <c r="A7" i="21"/>
  <c r="A19" i="21" s="1"/>
  <c r="H33" i="20"/>
  <c r="H32" i="20"/>
  <c r="H31" i="20"/>
  <c r="H30" i="20"/>
  <c r="H29" i="20"/>
  <c r="H28" i="20"/>
  <c r="H27" i="20"/>
  <c r="H26" i="20"/>
  <c r="H25" i="20"/>
  <c r="H24" i="20"/>
  <c r="H23" i="20"/>
  <c r="C15" i="20"/>
  <c r="B14" i="20"/>
  <c r="A36" i="20"/>
  <c r="G15" i="20"/>
  <c r="E15" i="20"/>
  <c r="B12" i="20"/>
  <c r="F11" i="20"/>
  <c r="B11" i="20"/>
  <c r="H10" i="20"/>
  <c r="A10" i="20"/>
  <c r="B9" i="20"/>
  <c r="A7" i="20"/>
  <c r="A19" i="20" s="1"/>
  <c r="H33" i="19"/>
  <c r="H32" i="19"/>
  <c r="H31" i="19"/>
  <c r="H30" i="19"/>
  <c r="H29" i="19"/>
  <c r="H28" i="19"/>
  <c r="H27" i="19"/>
  <c r="H26" i="19"/>
  <c r="H25" i="19"/>
  <c r="H24" i="19"/>
  <c r="H23" i="19"/>
  <c r="C15" i="19"/>
  <c r="B14" i="19"/>
  <c r="A36" i="19"/>
  <c r="G15" i="19"/>
  <c r="E15" i="19"/>
  <c r="B12" i="19"/>
  <c r="F11" i="19"/>
  <c r="B11" i="19"/>
  <c r="H10" i="19"/>
  <c r="A10" i="19"/>
  <c r="B9" i="19"/>
  <c r="A7" i="19"/>
  <c r="A19" i="19" s="1"/>
  <c r="H33" i="18"/>
  <c r="H32" i="18"/>
  <c r="H31" i="18"/>
  <c r="H30" i="18"/>
  <c r="H29" i="18"/>
  <c r="H28" i="18"/>
  <c r="H27" i="18"/>
  <c r="H26" i="18"/>
  <c r="H25" i="18"/>
  <c r="H24" i="18"/>
  <c r="H23" i="18"/>
  <c r="C15" i="18"/>
  <c r="B14" i="18"/>
  <c r="A36" i="18"/>
  <c r="G15" i="18"/>
  <c r="E15" i="18"/>
  <c r="B12" i="18"/>
  <c r="F11" i="18"/>
  <c r="B11" i="18"/>
  <c r="H10" i="18"/>
  <c r="A10" i="18"/>
  <c r="B9" i="18"/>
  <c r="A7" i="18"/>
  <c r="A19" i="18" s="1"/>
  <c r="H33" i="17"/>
  <c r="H32" i="17"/>
  <c r="H31" i="17"/>
  <c r="H30" i="17"/>
  <c r="H29" i="17"/>
  <c r="H28" i="17"/>
  <c r="H27" i="17"/>
  <c r="H26" i="17"/>
  <c r="H25" i="17"/>
  <c r="H24" i="17"/>
  <c r="H23" i="17"/>
  <c r="C15" i="17"/>
  <c r="B14" i="17"/>
  <c r="A36" i="17"/>
  <c r="G15" i="17"/>
  <c r="E15" i="17"/>
  <c r="B12" i="17"/>
  <c r="F11" i="17"/>
  <c r="B11" i="17"/>
  <c r="H10" i="17"/>
  <c r="A10" i="17"/>
  <c r="B9" i="17"/>
  <c r="A7" i="17"/>
  <c r="A19" i="17" s="1"/>
  <c r="H33" i="16"/>
  <c r="H32" i="16"/>
  <c r="H31" i="16"/>
  <c r="H30" i="16"/>
  <c r="H29" i="16"/>
  <c r="H28" i="16"/>
  <c r="H27" i="16"/>
  <c r="H26" i="16"/>
  <c r="H25" i="16"/>
  <c r="H24" i="16"/>
  <c r="H23" i="16"/>
  <c r="C15" i="16"/>
  <c r="B14" i="16"/>
  <c r="A36" i="16"/>
  <c r="G15" i="16"/>
  <c r="E15" i="16"/>
  <c r="B12" i="16"/>
  <c r="F11" i="16"/>
  <c r="B11" i="16"/>
  <c r="H10" i="16"/>
  <c r="A10" i="16"/>
  <c r="B9" i="16"/>
  <c r="A7" i="16"/>
  <c r="A19" i="16" s="1"/>
  <c r="H33" i="15"/>
  <c r="H32" i="15"/>
  <c r="H31" i="15"/>
  <c r="H30" i="15"/>
  <c r="H29" i="15"/>
  <c r="H28" i="15"/>
  <c r="H27" i="15"/>
  <c r="H26" i="15"/>
  <c r="H25" i="15"/>
  <c r="H24" i="15"/>
  <c r="H23" i="15"/>
  <c r="C15" i="15"/>
  <c r="B14" i="15"/>
  <c r="A36" i="15"/>
  <c r="G15" i="15"/>
  <c r="E15" i="15"/>
  <c r="B12" i="15"/>
  <c r="F11" i="15"/>
  <c r="B11" i="15"/>
  <c r="H10" i="15"/>
  <c r="A10" i="15"/>
  <c r="B9" i="15"/>
  <c r="A7" i="15"/>
  <c r="A19" i="15" s="1"/>
  <c r="H33" i="14"/>
  <c r="H32" i="14"/>
  <c r="H31" i="14"/>
  <c r="H30" i="14"/>
  <c r="H29" i="14"/>
  <c r="H28" i="14"/>
  <c r="H27" i="14"/>
  <c r="H26" i="14"/>
  <c r="H25" i="14"/>
  <c r="H24" i="14"/>
  <c r="H23" i="14"/>
  <c r="C15" i="14"/>
  <c r="B14" i="14"/>
  <c r="A36" i="14"/>
  <c r="G15" i="14"/>
  <c r="E15" i="14"/>
  <c r="B12" i="14"/>
  <c r="F11" i="14"/>
  <c r="B11" i="14"/>
  <c r="H10" i="14"/>
  <c r="A10" i="14"/>
  <c r="B9" i="14"/>
  <c r="A7" i="14"/>
  <c r="A19" i="14" s="1"/>
  <c r="H33" i="13"/>
  <c r="H32" i="13"/>
  <c r="H31" i="13"/>
  <c r="H30" i="13"/>
  <c r="H29" i="13"/>
  <c r="H28" i="13"/>
  <c r="H27" i="13"/>
  <c r="H26" i="13"/>
  <c r="H25" i="13"/>
  <c r="H24" i="13"/>
  <c r="H23" i="13"/>
  <c r="C15" i="13"/>
  <c r="B14" i="13"/>
  <c r="A36" i="13"/>
  <c r="G15" i="13"/>
  <c r="E15" i="13"/>
  <c r="B12" i="13"/>
  <c r="F11" i="13"/>
  <c r="B11" i="13"/>
  <c r="H10" i="13"/>
  <c r="A10" i="13"/>
  <c r="B9" i="13"/>
  <c r="A7" i="13"/>
  <c r="A19" i="13" s="1"/>
  <c r="H33" i="12"/>
  <c r="H32" i="12"/>
  <c r="H31" i="12"/>
  <c r="H30" i="12"/>
  <c r="H29" i="12"/>
  <c r="H28" i="12"/>
  <c r="H27" i="12"/>
  <c r="H26" i="12"/>
  <c r="H25" i="12"/>
  <c r="H24" i="12"/>
  <c r="H23" i="12"/>
  <c r="C15" i="12"/>
  <c r="B14" i="12"/>
  <c r="A36" i="12"/>
  <c r="G15" i="12"/>
  <c r="E15" i="12"/>
  <c r="B12" i="12"/>
  <c r="F11" i="12"/>
  <c r="B11" i="12"/>
  <c r="H10" i="12"/>
  <c r="A10" i="12"/>
  <c r="B9" i="12"/>
  <c r="A7" i="12"/>
  <c r="A19" i="12" s="1"/>
  <c r="H33" i="11"/>
  <c r="H32" i="11"/>
  <c r="H31" i="11"/>
  <c r="H30" i="11"/>
  <c r="H29" i="11"/>
  <c r="H28" i="11"/>
  <c r="H27" i="11"/>
  <c r="H26" i="11"/>
  <c r="H25" i="11"/>
  <c r="H24" i="11"/>
  <c r="H23" i="11"/>
  <c r="C15" i="11"/>
  <c r="B14" i="11"/>
  <c r="A36" i="11"/>
  <c r="G15" i="11"/>
  <c r="E15" i="11"/>
  <c r="B12" i="11"/>
  <c r="F11" i="11"/>
  <c r="B11" i="11"/>
  <c r="H10" i="11"/>
  <c r="A10" i="11"/>
  <c r="B9" i="11"/>
  <c r="A7" i="11"/>
  <c r="A19" i="11" s="1"/>
  <c r="H33" i="10"/>
  <c r="H32" i="10"/>
  <c r="H31" i="10"/>
  <c r="H30" i="10"/>
  <c r="H29" i="10"/>
  <c r="H28" i="10"/>
  <c r="H27" i="10"/>
  <c r="H26" i="10"/>
  <c r="H25" i="10"/>
  <c r="H24" i="10"/>
  <c r="H23" i="10"/>
  <c r="C15" i="10"/>
  <c r="B14" i="10"/>
  <c r="A36" i="10"/>
  <c r="G15" i="10"/>
  <c r="E15" i="10"/>
  <c r="B12" i="10"/>
  <c r="F11" i="10"/>
  <c r="B11" i="10"/>
  <c r="H10" i="10"/>
  <c r="A10" i="10"/>
  <c r="B9" i="10"/>
  <c r="A7" i="10"/>
  <c r="A19" i="10" s="1"/>
  <c r="H33" i="9"/>
  <c r="H32" i="9"/>
  <c r="H31" i="9"/>
  <c r="H30" i="9"/>
  <c r="H29" i="9"/>
  <c r="H28" i="9"/>
  <c r="H27" i="9"/>
  <c r="H26" i="9"/>
  <c r="H25" i="9"/>
  <c r="H24" i="9"/>
  <c r="H23" i="9"/>
  <c r="C15" i="9"/>
  <c r="B14" i="9"/>
  <c r="A36" i="9"/>
  <c r="G15" i="9"/>
  <c r="E15" i="9"/>
  <c r="B12" i="9"/>
  <c r="F11" i="9"/>
  <c r="B11" i="9"/>
  <c r="H10" i="9"/>
  <c r="A10" i="9"/>
  <c r="B9" i="9"/>
  <c r="A7" i="9"/>
  <c r="A19" i="9" s="1"/>
  <c r="H33" i="8"/>
  <c r="H32" i="8"/>
  <c r="H31" i="8"/>
  <c r="H30" i="8"/>
  <c r="H29" i="8"/>
  <c r="H28" i="8"/>
  <c r="H27" i="8"/>
  <c r="H26" i="8"/>
  <c r="H25" i="8"/>
  <c r="H24" i="8"/>
  <c r="H23" i="8"/>
  <c r="C15" i="8"/>
  <c r="B14" i="8"/>
  <c r="A36" i="8"/>
  <c r="G15" i="8"/>
  <c r="E15" i="8"/>
  <c r="B12" i="8"/>
  <c r="F11" i="8"/>
  <c r="B11" i="8"/>
  <c r="H10" i="8"/>
  <c r="A10" i="8"/>
  <c r="B9" i="8"/>
  <c r="A7" i="8"/>
  <c r="A19" i="8" s="1"/>
  <c r="H19" i="86" l="1"/>
  <c r="G19" i="86"/>
  <c r="G19" i="85"/>
  <c r="H19" i="85"/>
  <c r="G19" i="84"/>
  <c r="H19" i="84"/>
  <c r="H19" i="83"/>
  <c r="G19" i="83"/>
  <c r="H19" i="82"/>
  <c r="G19" i="82"/>
  <c r="H19" i="81"/>
  <c r="G19" i="81"/>
  <c r="G19" i="80"/>
  <c r="H19" i="80"/>
  <c r="G19" i="79"/>
  <c r="H19" i="79"/>
  <c r="G19" i="78"/>
  <c r="H19" i="78"/>
  <c r="H19" i="77"/>
  <c r="G19" i="77"/>
  <c r="G19" i="76"/>
  <c r="H19" i="76"/>
  <c r="H19" i="75"/>
  <c r="G19" i="75"/>
  <c r="G19" i="74"/>
  <c r="H19" i="74"/>
  <c r="G19" i="73"/>
  <c r="H19" i="73"/>
  <c r="H19" i="72"/>
  <c r="G19" i="72"/>
  <c r="G19" i="71"/>
  <c r="H19" i="71"/>
  <c r="H19" i="70"/>
  <c r="G19" i="70"/>
  <c r="H19" i="69"/>
  <c r="G19" i="69"/>
  <c r="H19" i="68"/>
  <c r="G19" i="68"/>
  <c r="H19" i="67"/>
  <c r="G19" i="67"/>
  <c r="G19" i="66"/>
  <c r="H19" i="66"/>
  <c r="H19" i="65"/>
  <c r="G19" i="65"/>
  <c r="G19" i="64"/>
  <c r="H19" i="64"/>
  <c r="H19" i="63"/>
  <c r="G19" i="63"/>
  <c r="H19" i="62"/>
  <c r="G19" i="62"/>
  <c r="G19" i="61"/>
  <c r="H19" i="61"/>
  <c r="G19" i="60"/>
  <c r="H19" i="60"/>
  <c r="G19" i="59"/>
  <c r="H19" i="59"/>
  <c r="H19" i="58"/>
  <c r="G19" i="58"/>
  <c r="G19" i="57"/>
  <c r="H19" i="57"/>
  <c r="H19" i="56"/>
  <c r="G19" i="56"/>
  <c r="H19" i="55"/>
  <c r="G19" i="55"/>
  <c r="H19" i="54"/>
  <c r="G19" i="54"/>
  <c r="H19" i="53"/>
  <c r="G19" i="53"/>
  <c r="H19" i="52"/>
  <c r="G19" i="52"/>
  <c r="H19" i="51"/>
  <c r="G19" i="51"/>
  <c r="H19" i="50"/>
  <c r="G19" i="50"/>
  <c r="H19" i="49"/>
  <c r="G19" i="49"/>
  <c r="G19" i="48"/>
  <c r="H19" i="48"/>
  <c r="H19" i="47"/>
  <c r="G19" i="47"/>
  <c r="H19" i="46"/>
  <c r="G19" i="46"/>
  <c r="H19" i="45"/>
  <c r="G19" i="45"/>
  <c r="H19" i="44"/>
  <c r="G19" i="44"/>
  <c r="H19" i="43"/>
  <c r="G19" i="43"/>
  <c r="H19" i="42"/>
  <c r="G19" i="42"/>
  <c r="G19" i="41"/>
  <c r="H19" i="41"/>
  <c r="G19" i="40"/>
  <c r="H19" i="40"/>
  <c r="H19" i="39"/>
  <c r="G19" i="39"/>
  <c r="G19" i="38"/>
  <c r="H19" i="38"/>
  <c r="G19" i="37"/>
  <c r="H19" i="37"/>
  <c r="G19" i="36"/>
  <c r="H19" i="36"/>
  <c r="G19" i="35"/>
  <c r="H19" i="35"/>
  <c r="H19" i="34"/>
  <c r="G19" i="34"/>
  <c r="G19" i="33"/>
  <c r="H19" i="33"/>
  <c r="G19" i="32"/>
  <c r="H19" i="32"/>
  <c r="H19" i="31"/>
  <c r="G19" i="31"/>
  <c r="H19" i="30"/>
  <c r="G19" i="30"/>
  <c r="H19" i="29"/>
  <c r="G19" i="29"/>
  <c r="G19" i="28"/>
  <c r="H19" i="28"/>
  <c r="H19" i="27"/>
  <c r="G19" i="27"/>
  <c r="H19" i="26"/>
  <c r="G19" i="26"/>
  <c r="H19" i="25"/>
  <c r="G19" i="25"/>
  <c r="H19" i="24"/>
  <c r="G19" i="24"/>
  <c r="H19" i="23"/>
  <c r="G19" i="23"/>
  <c r="H19" i="22"/>
  <c r="G19" i="22"/>
  <c r="H19" i="21"/>
  <c r="G19" i="21"/>
  <c r="H19" i="20"/>
  <c r="G19" i="20"/>
  <c r="H19" i="19"/>
  <c r="G19" i="19"/>
  <c r="H19" i="18"/>
  <c r="G19" i="18"/>
  <c r="G19" i="17"/>
  <c r="H19" i="17"/>
  <c r="H19" i="16"/>
  <c r="G19" i="16"/>
  <c r="H19" i="15"/>
  <c r="G19" i="15"/>
  <c r="G19" i="14"/>
  <c r="H19" i="14"/>
  <c r="G19" i="13"/>
  <c r="H19" i="13"/>
  <c r="H19" i="12"/>
  <c r="G19" i="12"/>
  <c r="H19" i="11"/>
  <c r="G19" i="11"/>
  <c r="H19" i="10"/>
  <c r="G19" i="10"/>
  <c r="H19" i="9"/>
  <c r="G19" i="9"/>
  <c r="H19" i="8"/>
  <c r="G19" i="8"/>
  <c r="H33" i="4"/>
  <c r="F11" i="4" l="1"/>
  <c r="E15" i="4" l="1"/>
  <c r="G15" i="4"/>
  <c r="H23" i="4" l="1"/>
  <c r="H24" i="4"/>
  <c r="H32" i="4"/>
  <c r="H31" i="4"/>
  <c r="H30" i="4"/>
  <c r="H29" i="4"/>
  <c r="H28" i="4"/>
  <c r="H27" i="4"/>
  <c r="H26" i="4"/>
  <c r="H25" i="4"/>
  <c r="A36" i="4" l="1"/>
  <c r="B12" i="4" l="1"/>
  <c r="M590" i="3" l="1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C15" i="4" l="1"/>
  <c r="C101" i="2" l="1"/>
  <c r="H10" i="4"/>
  <c r="B11" i="4" l="1"/>
  <c r="A10" i="4"/>
  <c r="B9" i="4" l="1"/>
  <c r="E9" i="2" l="1"/>
  <c r="C8" i="2"/>
  <c r="B7" i="86" l="1"/>
  <c r="B19" i="86" s="1"/>
  <c r="B7" i="82"/>
  <c r="B19" i="82" s="1"/>
  <c r="B7" i="78"/>
  <c r="B19" i="78" s="1"/>
  <c r="B7" i="85"/>
  <c r="B19" i="85" s="1"/>
  <c r="B7" i="81"/>
  <c r="B19" i="81" s="1"/>
  <c r="B7" i="77"/>
  <c r="B19" i="77" s="1"/>
  <c r="B7" i="75"/>
  <c r="B19" i="75" s="1"/>
  <c r="B7" i="71"/>
  <c r="B19" i="71" s="1"/>
  <c r="B7" i="84"/>
  <c r="B19" i="84" s="1"/>
  <c r="B7" i="80"/>
  <c r="B19" i="80" s="1"/>
  <c r="B7" i="76"/>
  <c r="B19" i="76" s="1"/>
  <c r="B7" i="83"/>
  <c r="B19" i="83" s="1"/>
  <c r="B7" i="79"/>
  <c r="B19" i="79" s="1"/>
  <c r="B7" i="73"/>
  <c r="B19" i="73" s="1"/>
  <c r="B7" i="64"/>
  <c r="B19" i="64" s="1"/>
  <c r="B7" i="60"/>
  <c r="B19" i="60" s="1"/>
  <c r="B7" i="57"/>
  <c r="B19" i="57" s="1"/>
  <c r="B7" i="54"/>
  <c r="B19" i="54" s="1"/>
  <c r="B7" i="72"/>
  <c r="B19" i="72" s="1"/>
  <c r="B7" i="70"/>
  <c r="B19" i="70" s="1"/>
  <c r="B7" i="68"/>
  <c r="B19" i="68" s="1"/>
  <c r="B7" i="58"/>
  <c r="B19" i="58" s="1"/>
  <c r="B7" i="55"/>
  <c r="B19" i="55" s="1"/>
  <c r="B7" i="67"/>
  <c r="B19" i="67" s="1"/>
  <c r="B7" i="63"/>
  <c r="B19" i="63" s="1"/>
  <c r="B7" i="56"/>
  <c r="B19" i="56" s="1"/>
  <c r="B7" i="69"/>
  <c r="B19" i="69" s="1"/>
  <c r="B7" i="66"/>
  <c r="B19" i="66" s="1"/>
  <c r="B7" i="62"/>
  <c r="B19" i="62" s="1"/>
  <c r="B7" i="65"/>
  <c r="B19" i="65" s="1"/>
  <c r="B7" i="61"/>
  <c r="B19" i="61" s="1"/>
  <c r="B7" i="51"/>
  <c r="B19" i="51" s="1"/>
  <c r="B7" i="49"/>
  <c r="B19" i="49" s="1"/>
  <c r="B7" i="45"/>
  <c r="B19" i="45" s="1"/>
  <c r="B7" i="38"/>
  <c r="B19" i="38" s="1"/>
  <c r="B7" i="74"/>
  <c r="B19" i="74" s="1"/>
  <c r="B7" i="59"/>
  <c r="B19" i="59" s="1"/>
  <c r="B7" i="50"/>
  <c r="B19" i="50" s="1"/>
  <c r="B7" i="48"/>
  <c r="B19" i="48" s="1"/>
  <c r="B7" i="44"/>
  <c r="B19" i="44" s="1"/>
  <c r="B7" i="53"/>
  <c r="B19" i="53" s="1"/>
  <c r="B7" i="42"/>
  <c r="B19" i="42" s="1"/>
  <c r="B7" i="47"/>
  <c r="B19" i="47" s="1"/>
  <c r="B7" i="43"/>
  <c r="B19" i="43" s="1"/>
  <c r="B7" i="40"/>
  <c r="B19" i="40" s="1"/>
  <c r="B7" i="34"/>
  <c r="B19" i="34" s="1"/>
  <c r="B7" i="30"/>
  <c r="B19" i="30" s="1"/>
  <c r="B7" i="46"/>
  <c r="B19" i="46" s="1"/>
  <c r="B7" i="24"/>
  <c r="B19" i="24" s="1"/>
  <c r="B7" i="41"/>
  <c r="B19" i="41" s="1"/>
  <c r="B7" i="33"/>
  <c r="B19" i="33" s="1"/>
  <c r="B7" i="29"/>
  <c r="B19" i="29" s="1"/>
  <c r="B7" i="27"/>
  <c r="B19" i="27" s="1"/>
  <c r="B7" i="36"/>
  <c r="B19" i="36" s="1"/>
  <c r="B7" i="32"/>
  <c r="B19" i="32" s="1"/>
  <c r="B7" i="28"/>
  <c r="B19" i="28" s="1"/>
  <c r="B7" i="52"/>
  <c r="B19" i="52" s="1"/>
  <c r="B7" i="26"/>
  <c r="B19" i="26" s="1"/>
  <c r="B7" i="35"/>
  <c r="B19" i="35" s="1"/>
  <c r="B7" i="31"/>
  <c r="B19" i="31" s="1"/>
  <c r="B7" i="25"/>
  <c r="B19" i="25" s="1"/>
  <c r="B7" i="21"/>
  <c r="B19" i="21" s="1"/>
  <c r="B7" i="17"/>
  <c r="B19" i="17" s="1"/>
  <c r="B7" i="13"/>
  <c r="B19" i="13" s="1"/>
  <c r="B7" i="9"/>
  <c r="B19" i="9" s="1"/>
  <c r="B7" i="39"/>
  <c r="B19" i="39" s="1"/>
  <c r="B7" i="20"/>
  <c r="B19" i="20" s="1"/>
  <c r="B7" i="16"/>
  <c r="B19" i="16" s="1"/>
  <c r="B7" i="12"/>
  <c r="B19" i="12" s="1"/>
  <c r="B7" i="8"/>
  <c r="B19" i="8" s="1"/>
  <c r="B7" i="37"/>
  <c r="B19" i="37" s="1"/>
  <c r="B7" i="23"/>
  <c r="B19" i="23" s="1"/>
  <c r="B7" i="14"/>
  <c r="B19" i="14" s="1"/>
  <c r="B7" i="10"/>
  <c r="B19" i="10" s="1"/>
  <c r="B7" i="19"/>
  <c r="B19" i="19" s="1"/>
  <c r="B7" i="15"/>
  <c r="B19" i="15" s="1"/>
  <c r="B7" i="22"/>
  <c r="B19" i="22" s="1"/>
  <c r="B7" i="18"/>
  <c r="B19" i="18" s="1"/>
  <c r="B7" i="11"/>
  <c r="B19" i="11" s="1"/>
  <c r="O18" i="2"/>
  <c r="N18" i="2"/>
  <c r="M18" i="2"/>
  <c r="L18" i="2"/>
  <c r="K18" i="2"/>
  <c r="J18" i="2"/>
  <c r="I18" i="2"/>
  <c r="H18" i="2"/>
  <c r="G18" i="2"/>
  <c r="F18" i="2"/>
  <c r="E18" i="2"/>
  <c r="A27" i="74" l="1"/>
  <c r="A27" i="70"/>
  <c r="A27" i="75"/>
  <c r="A27" i="73"/>
  <c r="A27" i="69"/>
  <c r="A27" i="86"/>
  <c r="A27" i="82"/>
  <c r="A27" i="78"/>
  <c r="A27" i="72"/>
  <c r="A27" i="68"/>
  <c r="A27" i="71"/>
  <c r="A27" i="84"/>
  <c r="A27" i="80"/>
  <c r="A27" i="76"/>
  <c r="A27" i="83"/>
  <c r="A27" i="55"/>
  <c r="A27" i="85"/>
  <c r="A27" i="65"/>
  <c r="A27" i="61"/>
  <c r="A27" i="64"/>
  <c r="A27" i="60"/>
  <c r="A27" i="58"/>
  <c r="A27" i="79"/>
  <c r="A27" i="67"/>
  <c r="A27" i="59"/>
  <c r="A27" i="53"/>
  <c r="A27" i="49"/>
  <c r="A27" i="47"/>
  <c r="A27" i="43"/>
  <c r="A27" i="41"/>
  <c r="A27" i="56"/>
  <c r="A27" i="46"/>
  <c r="A27" i="81"/>
  <c r="A27" i="63"/>
  <c r="A27" i="62"/>
  <c r="A27" i="51"/>
  <c r="A27" i="42"/>
  <c r="A27" i="57"/>
  <c r="A27" i="45"/>
  <c r="A27" i="40"/>
  <c r="A27" i="38"/>
  <c r="A27" i="66"/>
  <c r="A27" i="54"/>
  <c r="A27" i="52"/>
  <c r="A27" i="50"/>
  <c r="A27" i="36"/>
  <c r="A27" i="35"/>
  <c r="A27" i="31"/>
  <c r="A27" i="77"/>
  <c r="A27" i="39"/>
  <c r="A27" i="27"/>
  <c r="A27" i="25"/>
  <c r="A27" i="34"/>
  <c r="A27" i="30"/>
  <c r="A27" i="44"/>
  <c r="A27" i="24"/>
  <c r="A27" i="48"/>
  <c r="A27" i="33"/>
  <c r="A27" i="29"/>
  <c r="A27" i="37"/>
  <c r="A27" i="26"/>
  <c r="A27" i="19"/>
  <c r="A27" i="15"/>
  <c r="A27" i="11"/>
  <c r="A27" i="18"/>
  <c r="A27" i="14"/>
  <c r="A27" i="10"/>
  <c r="A27" i="28"/>
  <c r="A27" i="22"/>
  <c r="A27" i="32"/>
  <c r="A27" i="23"/>
  <c r="A27" i="21"/>
  <c r="A27" i="17"/>
  <c r="A27" i="13"/>
  <c r="A27" i="9"/>
  <c r="A27" i="20"/>
  <c r="A27" i="8"/>
  <c r="A27" i="16"/>
  <c r="A27" i="12"/>
  <c r="A28" i="86"/>
  <c r="A28" i="82"/>
  <c r="A28" i="78"/>
  <c r="A28" i="75"/>
  <c r="A28" i="85"/>
  <c r="A28" i="81"/>
  <c r="A28" i="77"/>
  <c r="A28" i="71"/>
  <c r="A28" i="67"/>
  <c r="A28" i="84"/>
  <c r="A28" i="80"/>
  <c r="A28" i="76"/>
  <c r="A28" i="83"/>
  <c r="A28" i="79"/>
  <c r="A28" i="73"/>
  <c r="A28" i="64"/>
  <c r="A28" i="60"/>
  <c r="A28" i="74"/>
  <c r="A28" i="58"/>
  <c r="A28" i="63"/>
  <c r="A28" i="56"/>
  <c r="A28" i="72"/>
  <c r="A28" i="70"/>
  <c r="A28" i="69"/>
  <c r="A28" i="52"/>
  <c r="A28" i="66"/>
  <c r="A28" i="62"/>
  <c r="A28" i="59"/>
  <c r="A28" i="53"/>
  <c r="A28" i="65"/>
  <c r="A28" i="61"/>
  <c r="A28" i="55"/>
  <c r="A28" i="51"/>
  <c r="A28" i="68"/>
  <c r="A28" i="45"/>
  <c r="A28" i="42"/>
  <c r="A28" i="38"/>
  <c r="A28" i="50"/>
  <c r="A28" i="57"/>
  <c r="A28" i="48"/>
  <c r="A28" i="44"/>
  <c r="A28" i="54"/>
  <c r="A28" i="47"/>
  <c r="A28" i="43"/>
  <c r="A28" i="34"/>
  <c r="A28" i="30"/>
  <c r="A28" i="39"/>
  <c r="A28" i="24"/>
  <c r="A28" i="33"/>
  <c r="A28" i="29"/>
  <c r="A28" i="41"/>
  <c r="A28" i="32"/>
  <c r="A28" i="28"/>
  <c r="A28" i="46"/>
  <c r="A28" i="37"/>
  <c r="A28" i="36"/>
  <c r="A28" i="26"/>
  <c r="A28" i="22"/>
  <c r="A28" i="49"/>
  <c r="A28" i="40"/>
  <c r="A28" i="35"/>
  <c r="A28" i="31"/>
  <c r="A28" i="21"/>
  <c r="A28" i="17"/>
  <c r="A28" i="13"/>
  <c r="A28" i="9"/>
  <c r="A28" i="25"/>
  <c r="A28" i="23"/>
  <c r="A28" i="20"/>
  <c r="A28" i="16"/>
  <c r="A28" i="12"/>
  <c r="A28" i="8"/>
  <c r="A28" i="15"/>
  <c r="A28" i="11"/>
  <c r="A28" i="19"/>
  <c r="A28" i="27"/>
  <c r="A28" i="18"/>
  <c r="A28" i="14"/>
  <c r="A28" i="10"/>
  <c r="A26" i="85"/>
  <c r="A26" i="81"/>
  <c r="A26" i="77"/>
  <c r="A26" i="84"/>
  <c r="A26" i="80"/>
  <c r="A26" i="76"/>
  <c r="A26" i="74"/>
  <c r="A26" i="70"/>
  <c r="A26" i="83"/>
  <c r="A26" i="79"/>
  <c r="A26" i="75"/>
  <c r="A26" i="86"/>
  <c r="A26" i="82"/>
  <c r="A26" i="78"/>
  <c r="A26" i="63"/>
  <c r="A26" i="59"/>
  <c r="A26" i="56"/>
  <c r="A26" i="53"/>
  <c r="A26" i="71"/>
  <c r="A26" i="67"/>
  <c r="A26" i="57"/>
  <c r="A26" i="54"/>
  <c r="A26" i="73"/>
  <c r="A26" i="68"/>
  <c r="A26" i="66"/>
  <c r="A26" i="62"/>
  <c r="A26" i="55"/>
  <c r="A26" i="65"/>
  <c r="A26" i="61"/>
  <c r="A26" i="64"/>
  <c r="A26" i="60"/>
  <c r="A26" i="50"/>
  <c r="A26" i="48"/>
  <c r="A26" i="44"/>
  <c r="A26" i="37"/>
  <c r="A26" i="49"/>
  <c r="A26" i="47"/>
  <c r="A26" i="43"/>
  <c r="A26" i="69"/>
  <c r="A26" i="41"/>
  <c r="A26" i="72"/>
  <c r="A26" i="46"/>
  <c r="A26" i="42"/>
  <c r="A26" i="39"/>
  <c r="A26" i="33"/>
  <c r="A26" i="51"/>
  <c r="A26" i="36"/>
  <c r="A26" i="32"/>
  <c r="A26" i="28"/>
  <c r="A26" i="26"/>
  <c r="A26" i="52"/>
  <c r="A26" i="35"/>
  <c r="A26" i="31"/>
  <c r="A26" i="27"/>
  <c r="A26" i="25"/>
  <c r="A26" i="58"/>
  <c r="A26" i="45"/>
  <c r="A26" i="34"/>
  <c r="A26" i="30"/>
  <c r="A26" i="29"/>
  <c r="A26" i="20"/>
  <c r="A26" i="16"/>
  <c r="A26" i="12"/>
  <c r="A26" i="8"/>
  <c r="A26" i="40"/>
  <c r="A26" i="24"/>
  <c r="A26" i="19"/>
  <c r="A26" i="15"/>
  <c r="A26" i="11"/>
  <c r="A26" i="38"/>
  <c r="A26" i="22"/>
  <c r="A26" i="10"/>
  <c r="A26" i="18"/>
  <c r="A26" i="9"/>
  <c r="A26" i="21"/>
  <c r="A26" i="23"/>
  <c r="A26" i="14"/>
  <c r="A26" i="17"/>
  <c r="A26" i="13"/>
  <c r="A25" i="73"/>
  <c r="A25" i="69"/>
  <c r="A25" i="72"/>
  <c r="A25" i="68"/>
  <c r="A25" i="85"/>
  <c r="A25" i="81"/>
  <c r="A25" i="77"/>
  <c r="A25" i="71"/>
  <c r="A25" i="75"/>
  <c r="A25" i="74"/>
  <c r="A25" i="70"/>
  <c r="A25" i="83"/>
  <c r="A25" i="79"/>
  <c r="A25" i="80"/>
  <c r="A25" i="82"/>
  <c r="A25" i="64"/>
  <c r="A25" i="60"/>
  <c r="A25" i="84"/>
  <c r="A25" i="59"/>
  <c r="A25" i="58"/>
  <c r="A25" i="53"/>
  <c r="A25" i="86"/>
  <c r="A25" i="67"/>
  <c r="A25" i="63"/>
  <c r="A25" i="57"/>
  <c r="A25" i="56"/>
  <c r="A25" i="54"/>
  <c r="A25" i="55"/>
  <c r="A25" i="76"/>
  <c r="A25" i="46"/>
  <c r="A25" i="40"/>
  <c r="A25" i="39"/>
  <c r="A25" i="52"/>
  <c r="A25" i="51"/>
  <c r="A25" i="45"/>
  <c r="A25" i="50"/>
  <c r="A25" i="62"/>
  <c r="A25" i="61"/>
  <c r="A25" i="49"/>
  <c r="A25" i="48"/>
  <c r="A25" i="44"/>
  <c r="A25" i="37"/>
  <c r="A25" i="41"/>
  <c r="A25" i="38"/>
  <c r="A25" i="34"/>
  <c r="A25" i="30"/>
  <c r="A25" i="78"/>
  <c r="A25" i="24"/>
  <c r="A25" i="66"/>
  <c r="A25" i="33"/>
  <c r="A25" i="29"/>
  <c r="A25" i="42"/>
  <c r="A25" i="23"/>
  <c r="A25" i="65"/>
  <c r="A25" i="43"/>
  <c r="A25" i="36"/>
  <c r="A25" i="32"/>
  <c r="A25" i="28"/>
  <c r="A25" i="47"/>
  <c r="A25" i="31"/>
  <c r="A25" i="22"/>
  <c r="A25" i="18"/>
  <c r="A25" i="14"/>
  <c r="A25" i="10"/>
  <c r="A25" i="26"/>
  <c r="A25" i="21"/>
  <c r="A25" i="17"/>
  <c r="A25" i="13"/>
  <c r="A25" i="9"/>
  <c r="A25" i="35"/>
  <c r="A25" i="20"/>
  <c r="A25" i="16"/>
  <c r="A25" i="12"/>
  <c r="A25" i="8"/>
  <c r="A25" i="27"/>
  <c r="A25" i="19"/>
  <c r="A25" i="15"/>
  <c r="A25" i="11"/>
  <c r="A25" i="25"/>
  <c r="A29" i="71"/>
  <c r="A29" i="74"/>
  <c r="A29" i="70"/>
  <c r="A29" i="83"/>
  <c r="A29" i="79"/>
  <c r="A29" i="73"/>
  <c r="A29" i="69"/>
  <c r="A29" i="75"/>
  <c r="A29" i="72"/>
  <c r="A29" i="85"/>
  <c r="A29" i="81"/>
  <c r="A29" i="77"/>
  <c r="A29" i="86"/>
  <c r="A29" i="66"/>
  <c r="A29" i="62"/>
  <c r="A29" i="67"/>
  <c r="A29" i="59"/>
  <c r="A29" i="53"/>
  <c r="A29" i="76"/>
  <c r="A29" i="65"/>
  <c r="A29" i="61"/>
  <c r="A29" i="57"/>
  <c r="A29" i="54"/>
  <c r="A29" i="78"/>
  <c r="A29" i="68"/>
  <c r="A29" i="55"/>
  <c r="A29" i="82"/>
  <c r="A29" i="58"/>
  <c r="A29" i="84"/>
  <c r="A29" i="60"/>
  <c r="A29" i="48"/>
  <c r="A29" i="44"/>
  <c r="A29" i="40"/>
  <c r="A29" i="56"/>
  <c r="A29" i="64"/>
  <c r="A29" i="63"/>
  <c r="A29" i="52"/>
  <c r="A29" i="47"/>
  <c r="A29" i="43"/>
  <c r="A29" i="80"/>
  <c r="A29" i="41"/>
  <c r="A29" i="49"/>
  <c r="A29" i="46"/>
  <c r="A29" i="39"/>
  <c r="A29" i="51"/>
  <c r="A29" i="50"/>
  <c r="A29" i="32"/>
  <c r="A29" i="28"/>
  <c r="A29" i="42"/>
  <c r="A29" i="36"/>
  <c r="A29" i="26"/>
  <c r="A29" i="45"/>
  <c r="A29" i="38"/>
  <c r="A29" i="37"/>
  <c r="A29" i="35"/>
  <c r="A29" i="31"/>
  <c r="A29" i="25"/>
  <c r="A29" i="34"/>
  <c r="A29" i="30"/>
  <c r="A29" i="33"/>
  <c r="A29" i="20"/>
  <c r="A29" i="16"/>
  <c r="A29" i="12"/>
  <c r="A29" i="23"/>
  <c r="A29" i="19"/>
  <c r="A29" i="15"/>
  <c r="A29" i="11"/>
  <c r="A29" i="27"/>
  <c r="A29" i="18"/>
  <c r="A29" i="14"/>
  <c r="A29" i="10"/>
  <c r="A29" i="29"/>
  <c r="A29" i="24"/>
  <c r="A29" i="21"/>
  <c r="A29" i="17"/>
  <c r="A29" i="13"/>
  <c r="A29" i="8"/>
  <c r="A29" i="9"/>
  <c r="A29" i="22"/>
  <c r="A30" i="83"/>
  <c r="A30" i="79"/>
  <c r="A30" i="86"/>
  <c r="A30" i="82"/>
  <c r="A30" i="78"/>
  <c r="A30" i="72"/>
  <c r="A30" i="68"/>
  <c r="A30" i="85"/>
  <c r="A30" i="81"/>
  <c r="A30" i="77"/>
  <c r="A30" i="75"/>
  <c r="A30" i="84"/>
  <c r="A30" i="80"/>
  <c r="A30" i="76"/>
  <c r="A30" i="74"/>
  <c r="A30" i="69"/>
  <c r="A30" i="65"/>
  <c r="A30" i="61"/>
  <c r="A30" i="59"/>
  <c r="A30" i="53"/>
  <c r="A30" i="70"/>
  <c r="A30" i="57"/>
  <c r="A30" i="54"/>
  <c r="A30" i="64"/>
  <c r="A30" i="60"/>
  <c r="A30" i="55"/>
  <c r="A30" i="58"/>
  <c r="A30" i="71"/>
  <c r="A30" i="63"/>
  <c r="A30" i="56"/>
  <c r="A30" i="66"/>
  <c r="A30" i="62"/>
  <c r="A30" i="52"/>
  <c r="A30" i="41"/>
  <c r="A30" i="46"/>
  <c r="A30" i="39"/>
  <c r="A30" i="51"/>
  <c r="A30" i="49"/>
  <c r="A30" i="73"/>
  <c r="A30" i="45"/>
  <c r="A30" i="38"/>
  <c r="A30" i="67"/>
  <c r="A30" i="50"/>
  <c r="A30" i="48"/>
  <c r="A30" i="44"/>
  <c r="A30" i="42"/>
  <c r="A30" i="37"/>
  <c r="A30" i="36"/>
  <c r="A30" i="35"/>
  <c r="A30" i="31"/>
  <c r="A30" i="25"/>
  <c r="A30" i="43"/>
  <c r="A30" i="34"/>
  <c r="A30" i="30"/>
  <c r="A30" i="47"/>
  <c r="A30" i="40"/>
  <c r="A30" i="33"/>
  <c r="A30" i="29"/>
  <c r="A30" i="27"/>
  <c r="A30" i="23"/>
  <c r="A30" i="32"/>
  <c r="A30" i="18"/>
  <c r="A30" i="14"/>
  <c r="A30" i="10"/>
  <c r="A30" i="21"/>
  <c r="A30" i="17"/>
  <c r="A30" i="13"/>
  <c r="A30" i="9"/>
  <c r="A30" i="26"/>
  <c r="A30" i="22"/>
  <c r="A30" i="20"/>
  <c r="A30" i="11"/>
  <c r="A30" i="28"/>
  <c r="A30" i="24"/>
  <c r="A30" i="19"/>
  <c r="A30" i="16"/>
  <c r="A30" i="12"/>
  <c r="A30" i="8"/>
  <c r="A30" i="15"/>
  <c r="A31" i="72"/>
  <c r="A31" i="75"/>
  <c r="A31" i="71"/>
  <c r="A31" i="84"/>
  <c r="A31" i="80"/>
  <c r="A31" i="76"/>
  <c r="A31" i="74"/>
  <c r="A31" i="70"/>
  <c r="A31" i="73"/>
  <c r="A31" i="86"/>
  <c r="A31" i="82"/>
  <c r="A31" i="78"/>
  <c r="A31" i="58"/>
  <c r="A31" i="55"/>
  <c r="A31" i="68"/>
  <c r="A31" i="63"/>
  <c r="A31" i="56"/>
  <c r="A31" i="77"/>
  <c r="A31" i="79"/>
  <c r="A31" i="66"/>
  <c r="A31" i="62"/>
  <c r="A31" i="81"/>
  <c r="A31" i="85"/>
  <c r="A31" i="69"/>
  <c r="A31" i="67"/>
  <c r="A31" i="59"/>
  <c r="A31" i="53"/>
  <c r="A31" i="83"/>
  <c r="A31" i="49"/>
  <c r="A31" i="45"/>
  <c r="A31" i="38"/>
  <c r="A31" i="65"/>
  <c r="A31" i="64"/>
  <c r="A31" i="50"/>
  <c r="A31" i="57"/>
  <c r="A31" i="48"/>
  <c r="A31" i="44"/>
  <c r="A31" i="54"/>
  <c r="A31" i="42"/>
  <c r="A31" i="47"/>
  <c r="A31" i="43"/>
  <c r="A31" i="40"/>
  <c r="A31" i="36"/>
  <c r="A31" i="41"/>
  <c r="A31" i="52"/>
  <c r="A31" i="33"/>
  <c r="A31" i="29"/>
  <c r="A31" i="46"/>
  <c r="A31" i="27"/>
  <c r="A31" i="23"/>
  <c r="A31" i="61"/>
  <c r="A31" i="32"/>
  <c r="A31" i="28"/>
  <c r="A31" i="60"/>
  <c r="A31" i="26"/>
  <c r="A31" i="22"/>
  <c r="A31" i="39"/>
  <c r="A31" i="35"/>
  <c r="A31" i="31"/>
  <c r="A31" i="51"/>
  <c r="A31" i="21"/>
  <c r="A31" i="17"/>
  <c r="A31" i="13"/>
  <c r="A31" i="9"/>
  <c r="A31" i="30"/>
  <c r="A31" i="20"/>
  <c r="A31" i="16"/>
  <c r="A31" i="12"/>
  <c r="A31" i="8"/>
  <c r="A31" i="37"/>
  <c r="A31" i="34"/>
  <c r="A31" i="24"/>
  <c r="A31" i="19"/>
  <c r="A31" i="15"/>
  <c r="A31" i="11"/>
  <c r="A31" i="18"/>
  <c r="A31" i="14"/>
  <c r="A31" i="10"/>
  <c r="A31" i="25"/>
  <c r="A33" i="73"/>
  <c r="A33" i="69"/>
  <c r="A33" i="86"/>
  <c r="A33" i="72"/>
  <c r="A33" i="68"/>
  <c r="A33" i="85"/>
  <c r="A33" i="81"/>
  <c r="A33" i="77"/>
  <c r="A33" i="71"/>
  <c r="A33" i="67"/>
  <c r="A33" i="75"/>
  <c r="A33" i="74"/>
  <c r="A33" i="70"/>
  <c r="A33" i="83"/>
  <c r="A33" i="79"/>
  <c r="A33" i="76"/>
  <c r="A33" i="78"/>
  <c r="A33" i="64"/>
  <c r="A33" i="60"/>
  <c r="A33" i="80"/>
  <c r="A33" i="59"/>
  <c r="A33" i="58"/>
  <c r="A33" i="53"/>
  <c r="A33" i="82"/>
  <c r="A33" i="63"/>
  <c r="A33" i="57"/>
  <c r="A33" i="56"/>
  <c r="A33" i="54"/>
  <c r="A33" i="84"/>
  <c r="A33" i="55"/>
  <c r="A33" i="66"/>
  <c r="A33" i="65"/>
  <c r="A33" i="46"/>
  <c r="A33" i="40"/>
  <c r="A33" i="39"/>
  <c r="A33" i="51"/>
  <c r="A33" i="45"/>
  <c r="A33" i="50"/>
  <c r="A33" i="49"/>
  <c r="A33" i="48"/>
  <c r="A33" i="44"/>
  <c r="A33" i="37"/>
  <c r="A33" i="52"/>
  <c r="A33" i="47"/>
  <c r="A33" i="42"/>
  <c r="A33" i="62"/>
  <c r="A33" i="36"/>
  <c r="A33" i="34"/>
  <c r="A33" i="30"/>
  <c r="A33" i="61"/>
  <c r="A33" i="24"/>
  <c r="A33" i="33"/>
  <c r="A33" i="29"/>
  <c r="A33" i="23"/>
  <c r="A33" i="32"/>
  <c r="A33" i="28"/>
  <c r="A33" i="43"/>
  <c r="A33" i="35"/>
  <c r="A33" i="27"/>
  <c r="A33" i="26"/>
  <c r="A33" i="18"/>
  <c r="A33" i="14"/>
  <c r="A33" i="10"/>
  <c r="A33" i="41"/>
  <c r="A33" i="21"/>
  <c r="A33" i="17"/>
  <c r="A33" i="13"/>
  <c r="A33" i="9"/>
  <c r="A33" i="38"/>
  <c r="A33" i="20"/>
  <c r="A33" i="16"/>
  <c r="A33" i="12"/>
  <c r="A33" i="8"/>
  <c r="A33" i="25"/>
  <c r="A33" i="19"/>
  <c r="A33" i="22"/>
  <c r="A33" i="15"/>
  <c r="A33" i="11"/>
  <c r="A33" i="31"/>
  <c r="A23" i="72"/>
  <c r="A23" i="75"/>
  <c r="A23" i="71"/>
  <c r="A23" i="84"/>
  <c r="A23" i="80"/>
  <c r="A23" i="76"/>
  <c r="A23" i="74"/>
  <c r="A23" i="70"/>
  <c r="A23" i="73"/>
  <c r="A23" i="86"/>
  <c r="A23" i="82"/>
  <c r="A23" i="78"/>
  <c r="A23" i="77"/>
  <c r="A23" i="68"/>
  <c r="A23" i="58"/>
  <c r="A23" i="55"/>
  <c r="A23" i="79"/>
  <c r="A23" i="67"/>
  <c r="A23" i="63"/>
  <c r="A23" i="56"/>
  <c r="A23" i="81"/>
  <c r="A23" i="69"/>
  <c r="A23" i="83"/>
  <c r="A23" i="66"/>
  <c r="A23" i="62"/>
  <c r="A23" i="85"/>
  <c r="A23" i="59"/>
  <c r="A23" i="53"/>
  <c r="A23" i="49"/>
  <c r="A23" i="45"/>
  <c r="A23" i="38"/>
  <c r="A23" i="50"/>
  <c r="A23" i="48"/>
  <c r="A23" i="44"/>
  <c r="A23" i="42"/>
  <c r="A23" i="47"/>
  <c r="A23" i="43"/>
  <c r="A23" i="40"/>
  <c r="A23" i="61"/>
  <c r="A23" i="60"/>
  <c r="A23" i="52"/>
  <c r="A23" i="41"/>
  <c r="A23" i="64"/>
  <c r="A23" i="46"/>
  <c r="A23" i="54"/>
  <c r="A23" i="33"/>
  <c r="A23" i="29"/>
  <c r="A23" i="27"/>
  <c r="A23" i="23"/>
  <c r="A23" i="36"/>
  <c r="A23" i="32"/>
  <c r="A23" i="28"/>
  <c r="A23" i="26"/>
  <c r="A23" i="51"/>
  <c r="A23" i="35"/>
  <c r="A23" i="31"/>
  <c r="A23" i="65"/>
  <c r="A23" i="57"/>
  <c r="A23" i="39"/>
  <c r="A23" i="37"/>
  <c r="A23" i="25"/>
  <c r="A23" i="24"/>
  <c r="A23" i="21"/>
  <c r="A23" i="17"/>
  <c r="A23" i="13"/>
  <c r="A23" i="20"/>
  <c r="A23" i="16"/>
  <c r="A23" i="12"/>
  <c r="A23" i="8"/>
  <c r="A23" i="30"/>
  <c r="A23" i="19"/>
  <c r="A23" i="15"/>
  <c r="A23" i="11"/>
  <c r="A23" i="22"/>
  <c r="A23" i="18"/>
  <c r="A23" i="10"/>
  <c r="A23" i="9"/>
  <c r="A23" i="14"/>
  <c r="A23" i="34"/>
  <c r="A24" i="84"/>
  <c r="A24" i="80"/>
  <c r="A24" i="76"/>
  <c r="A24" i="75"/>
  <c r="A24" i="83"/>
  <c r="A24" i="79"/>
  <c r="A24" i="73"/>
  <c r="A24" i="69"/>
  <c r="A24" i="86"/>
  <c r="A24" i="82"/>
  <c r="A24" i="78"/>
  <c r="A24" i="85"/>
  <c r="A24" i="81"/>
  <c r="A24" i="77"/>
  <c r="A24" i="70"/>
  <c r="A24" i="66"/>
  <c r="A24" i="62"/>
  <c r="A24" i="65"/>
  <c r="A24" i="61"/>
  <c r="A24" i="71"/>
  <c r="A24" i="74"/>
  <c r="A24" i="64"/>
  <c r="A24" i="60"/>
  <c r="A24" i="59"/>
  <c r="A24" i="53"/>
  <c r="A24" i="67"/>
  <c r="A24" i="63"/>
  <c r="A24" i="56"/>
  <c r="A24" i="55"/>
  <c r="A24" i="58"/>
  <c r="A24" i="47"/>
  <c r="A24" i="43"/>
  <c r="A24" i="42"/>
  <c r="A24" i="68"/>
  <c r="A24" i="52"/>
  <c r="A24" i="46"/>
  <c r="A24" i="39"/>
  <c r="A24" i="51"/>
  <c r="A24" i="57"/>
  <c r="A24" i="45"/>
  <c r="A24" i="38"/>
  <c r="A24" i="72"/>
  <c r="A24" i="54"/>
  <c r="A24" i="49"/>
  <c r="A24" i="48"/>
  <c r="A24" i="36"/>
  <c r="A24" i="32"/>
  <c r="A24" i="41"/>
  <c r="A24" i="40"/>
  <c r="A24" i="26"/>
  <c r="A24" i="35"/>
  <c r="A24" i="31"/>
  <c r="A24" i="50"/>
  <c r="A24" i="25"/>
  <c r="A24" i="37"/>
  <c r="A24" i="34"/>
  <c r="A24" i="30"/>
  <c r="A24" i="24"/>
  <c r="A24" i="33"/>
  <c r="A24" i="44"/>
  <c r="A24" i="27"/>
  <c r="A24" i="19"/>
  <c r="A24" i="15"/>
  <c r="A24" i="11"/>
  <c r="A24" i="29"/>
  <c r="A24" i="23"/>
  <c r="A24" i="22"/>
  <c r="A24" i="18"/>
  <c r="A24" i="14"/>
  <c r="A24" i="10"/>
  <c r="A24" i="16"/>
  <c r="A24" i="17"/>
  <c r="A24" i="12"/>
  <c r="A24" i="20"/>
  <c r="A24" i="13"/>
  <c r="A24" i="28"/>
  <c r="A24" i="9"/>
  <c r="A24" i="8"/>
  <c r="A24" i="21"/>
  <c r="A32" i="84"/>
  <c r="A32" i="80"/>
  <c r="A32" i="76"/>
  <c r="A32" i="75"/>
  <c r="A32" i="83"/>
  <c r="A32" i="79"/>
  <c r="A32" i="73"/>
  <c r="A32" i="69"/>
  <c r="A32" i="86"/>
  <c r="A32" i="82"/>
  <c r="A32" i="78"/>
  <c r="A32" i="85"/>
  <c r="A32" i="81"/>
  <c r="A32" i="77"/>
  <c r="A32" i="66"/>
  <c r="A32" i="62"/>
  <c r="A32" i="71"/>
  <c r="A32" i="65"/>
  <c r="A32" i="61"/>
  <c r="A32" i="67"/>
  <c r="A32" i="52"/>
  <c r="A32" i="64"/>
  <c r="A32" i="60"/>
  <c r="A32" i="59"/>
  <c r="A32" i="53"/>
  <c r="A32" i="74"/>
  <c r="A32" i="72"/>
  <c r="A32" i="68"/>
  <c r="A32" i="63"/>
  <c r="A32" i="56"/>
  <c r="A32" i="55"/>
  <c r="A32" i="70"/>
  <c r="A32" i="57"/>
  <c r="A32" i="47"/>
  <c r="A32" i="43"/>
  <c r="A32" i="42"/>
  <c r="A32" i="36"/>
  <c r="A32" i="58"/>
  <c r="A32" i="54"/>
  <c r="A32" i="46"/>
  <c r="A32" i="39"/>
  <c r="A32" i="51"/>
  <c r="A32" i="45"/>
  <c r="A32" i="38"/>
  <c r="A32" i="41"/>
  <c r="A32" i="32"/>
  <c r="A32" i="44"/>
  <c r="A32" i="26"/>
  <c r="A32" i="48"/>
  <c r="A32" i="35"/>
  <c r="A32" i="31"/>
  <c r="A32" i="40"/>
  <c r="A32" i="25"/>
  <c r="A32" i="49"/>
  <c r="A32" i="34"/>
  <c r="A32" i="30"/>
  <c r="A32" i="50"/>
  <c r="A32" i="37"/>
  <c r="A32" i="24"/>
  <c r="A32" i="33"/>
  <c r="A32" i="29"/>
  <c r="A32" i="22"/>
  <c r="A32" i="19"/>
  <c r="A32" i="15"/>
  <c r="A32" i="11"/>
  <c r="A32" i="27"/>
  <c r="A32" i="23"/>
  <c r="A32" i="18"/>
  <c r="A32" i="14"/>
  <c r="A32" i="10"/>
  <c r="A32" i="28"/>
  <c r="A32" i="16"/>
  <c r="A32" i="12"/>
  <c r="A32" i="8"/>
  <c r="A32" i="13"/>
  <c r="A32" i="9"/>
  <c r="A32" i="21"/>
  <c r="A32" i="20"/>
  <c r="A32" i="17"/>
  <c r="B14" i="4"/>
  <c r="G23" i="17" l="1"/>
  <c r="B23" i="17"/>
  <c r="G23" i="66"/>
  <c r="B23" i="66"/>
  <c r="G33" i="16"/>
  <c r="B33" i="16"/>
  <c r="G33" i="66"/>
  <c r="B33" i="66"/>
  <c r="B31" i="55"/>
  <c r="G31" i="55"/>
  <c r="B27" i="40"/>
  <c r="G27" i="40"/>
  <c r="G27" i="46"/>
  <c r="B27" i="46"/>
  <c r="B27" i="78"/>
  <c r="G27" i="78"/>
  <c r="G32" i="50"/>
  <c r="B32" i="50"/>
  <c r="B32" i="57"/>
  <c r="G32" i="57"/>
  <c r="G32" i="86"/>
  <c r="B32" i="86"/>
  <c r="B24" i="11"/>
  <c r="G24" i="11"/>
  <c r="G24" i="34"/>
  <c r="B24" i="34"/>
  <c r="G24" i="41"/>
  <c r="B24" i="41"/>
  <c r="G24" i="45"/>
  <c r="B24" i="45"/>
  <c r="G24" i="66"/>
  <c r="B24" i="66"/>
  <c r="G23" i="34"/>
  <c r="B23" i="34"/>
  <c r="G23" i="19"/>
  <c r="B23" i="19"/>
  <c r="G23" i="35"/>
  <c r="B23" i="35"/>
  <c r="G23" i="61"/>
  <c r="B23" i="61"/>
  <c r="G23" i="38"/>
  <c r="B23" i="38"/>
  <c r="G23" i="83"/>
  <c r="B23" i="83"/>
  <c r="G23" i="58"/>
  <c r="B23" i="58"/>
  <c r="G23" i="74"/>
  <c r="B23" i="74"/>
  <c r="G33" i="11"/>
  <c r="B33" i="11"/>
  <c r="G33" i="20"/>
  <c r="B33" i="20"/>
  <c r="B33" i="14"/>
  <c r="G33" i="14"/>
  <c r="G33" i="23"/>
  <c r="B33" i="23"/>
  <c r="G33" i="62"/>
  <c r="B33" i="62"/>
  <c r="G33" i="50"/>
  <c r="B33" i="50"/>
  <c r="B33" i="55"/>
  <c r="G33" i="55"/>
  <c r="G33" i="58"/>
  <c r="B33" i="58"/>
  <c r="B33" i="83"/>
  <c r="G33" i="83"/>
  <c r="B33" i="85"/>
  <c r="G33" i="85"/>
  <c r="G31" i="14"/>
  <c r="B31" i="14"/>
  <c r="B31" i="8"/>
  <c r="G31" i="8"/>
  <c r="G31" i="21"/>
  <c r="B31" i="21"/>
  <c r="G31" i="28"/>
  <c r="B31" i="28"/>
  <c r="B31" i="52"/>
  <c r="G31" i="52"/>
  <c r="G31" i="44"/>
  <c r="B31" i="44"/>
  <c r="B31" i="49"/>
  <c r="G31" i="49"/>
  <c r="G31" i="62"/>
  <c r="B31" i="62"/>
  <c r="G31" i="58"/>
  <c r="B31" i="58"/>
  <c r="B31" i="80"/>
  <c r="G31" i="80"/>
  <c r="G30" i="16"/>
  <c r="B30" i="16"/>
  <c r="G30" i="9"/>
  <c r="B30" i="9"/>
  <c r="B30" i="23"/>
  <c r="G30" i="23"/>
  <c r="G30" i="43"/>
  <c r="B30" i="43"/>
  <c r="G30" i="48"/>
  <c r="B30" i="48"/>
  <c r="B30" i="39"/>
  <c r="G30" i="39"/>
  <c r="G30" i="71"/>
  <c r="B30" i="71"/>
  <c r="B30" i="53"/>
  <c r="G30" i="53"/>
  <c r="G30" i="84"/>
  <c r="B30" i="84"/>
  <c r="G30" i="82"/>
  <c r="B30" i="82"/>
  <c r="G29" i="17"/>
  <c r="B29" i="17"/>
  <c r="G29" i="11"/>
  <c r="B29" i="11"/>
  <c r="G29" i="30"/>
  <c r="B29" i="30"/>
  <c r="B29" i="26"/>
  <c r="G29" i="26"/>
  <c r="G29" i="46"/>
  <c r="B29" i="46"/>
  <c r="G29" i="64"/>
  <c r="B29" i="64"/>
  <c r="G29" i="82"/>
  <c r="B29" i="82"/>
  <c r="B29" i="76"/>
  <c r="G29" i="76"/>
  <c r="B29" i="81"/>
  <c r="G29" i="81"/>
  <c r="G29" i="70"/>
  <c r="B29" i="70"/>
  <c r="G25" i="8"/>
  <c r="B25" i="8"/>
  <c r="G25" i="21"/>
  <c r="B25" i="21"/>
  <c r="G25" i="28"/>
  <c r="B25" i="28"/>
  <c r="G25" i="33"/>
  <c r="B25" i="33"/>
  <c r="G25" i="37"/>
  <c r="B25" i="37"/>
  <c r="B25" i="51"/>
  <c r="G25" i="51"/>
  <c r="G25" i="56"/>
  <c r="B25" i="56"/>
  <c r="G25" i="84"/>
  <c r="B25" i="84"/>
  <c r="G25" i="74"/>
  <c r="B25" i="74"/>
  <c r="G25" i="69"/>
  <c r="B25" i="69"/>
  <c r="G26" i="18"/>
  <c r="B26" i="18"/>
  <c r="B26" i="40"/>
  <c r="G26" i="40"/>
  <c r="G26" i="45"/>
  <c r="B26" i="45"/>
  <c r="B26" i="28"/>
  <c r="G26" i="28"/>
  <c r="B26" i="72"/>
  <c r="G26" i="72"/>
  <c r="B26" i="48"/>
  <c r="G26" i="48"/>
  <c r="G26" i="66"/>
  <c r="B26" i="66"/>
  <c r="G26" i="56"/>
  <c r="B26" i="56"/>
  <c r="G26" i="83"/>
  <c r="B26" i="83"/>
  <c r="G26" i="85"/>
  <c r="B26" i="85"/>
  <c r="G28" i="8"/>
  <c r="B28" i="8"/>
  <c r="B28" i="17"/>
  <c r="G28" i="17"/>
  <c r="G28" i="36"/>
  <c r="B28" i="36"/>
  <c r="B28" i="24"/>
  <c r="G28" i="24"/>
  <c r="G28" i="48"/>
  <c r="B28" i="48"/>
  <c r="B28" i="55"/>
  <c r="G28" i="55"/>
  <c r="G28" i="69"/>
  <c r="B28" i="69"/>
  <c r="G28" i="64"/>
  <c r="B28" i="64"/>
  <c r="B28" i="71"/>
  <c r="G28" i="71"/>
  <c r="G27" i="12"/>
  <c r="B27" i="12"/>
  <c r="G27" i="23"/>
  <c r="B27" i="23"/>
  <c r="G27" i="15"/>
  <c r="B27" i="15"/>
  <c r="G27" i="44"/>
  <c r="B27" i="44"/>
  <c r="B27" i="35"/>
  <c r="G27" i="35"/>
  <c r="G27" i="45"/>
  <c r="B27" i="45"/>
  <c r="G27" i="56"/>
  <c r="B27" i="56"/>
  <c r="B27" i="79"/>
  <c r="G27" i="79"/>
  <c r="B27" i="83"/>
  <c r="G27" i="83"/>
  <c r="B27" i="82"/>
  <c r="G27" i="82"/>
  <c r="G32" i="8"/>
  <c r="B32" i="8"/>
  <c r="G32" i="35"/>
  <c r="B32" i="35"/>
  <c r="B32" i="74"/>
  <c r="G32" i="74"/>
  <c r="G24" i="30"/>
  <c r="B24" i="30"/>
  <c r="B24" i="42"/>
  <c r="G24" i="42"/>
  <c r="G24" i="86"/>
  <c r="B24" i="86"/>
  <c r="G23" i="31"/>
  <c r="B23" i="31"/>
  <c r="G33" i="10"/>
  <c r="B33" i="10"/>
  <c r="B31" i="33"/>
  <c r="G31" i="33"/>
  <c r="G31" i="45"/>
  <c r="B31" i="45"/>
  <c r="G30" i="32"/>
  <c r="B30" i="32"/>
  <c r="B29" i="63"/>
  <c r="G29" i="63"/>
  <c r="G29" i="65"/>
  <c r="B29" i="65"/>
  <c r="B29" i="83"/>
  <c r="G29" i="83"/>
  <c r="B25" i="27"/>
  <c r="G25" i="27"/>
  <c r="G25" i="47"/>
  <c r="B25" i="47"/>
  <c r="B25" i="54"/>
  <c r="G25" i="54"/>
  <c r="B25" i="59"/>
  <c r="G25" i="59"/>
  <c r="G26" i="9"/>
  <c r="B26" i="9"/>
  <c r="G26" i="34"/>
  <c r="B26" i="34"/>
  <c r="G26" i="46"/>
  <c r="B26" i="46"/>
  <c r="B26" i="53"/>
  <c r="G26" i="53"/>
  <c r="G26" i="81"/>
  <c r="B26" i="81"/>
  <c r="B28" i="13"/>
  <c r="G28" i="13"/>
  <c r="G28" i="33"/>
  <c r="B28" i="33"/>
  <c r="G28" i="51"/>
  <c r="B28" i="51"/>
  <c r="G28" i="60"/>
  <c r="B28" i="60"/>
  <c r="G28" i="86"/>
  <c r="B28" i="86"/>
  <c r="G27" i="11"/>
  <c r="B27" i="11"/>
  <c r="B27" i="31"/>
  <c r="G27" i="31"/>
  <c r="G27" i="67"/>
  <c r="B27" i="67"/>
  <c r="B32" i="11"/>
  <c r="G32" i="11"/>
  <c r="G32" i="39"/>
  <c r="B32" i="39"/>
  <c r="B32" i="71"/>
  <c r="G32" i="71"/>
  <c r="B24" i="43"/>
  <c r="G24" i="43"/>
  <c r="B24" i="59"/>
  <c r="G24" i="59"/>
  <c r="B24" i="69"/>
  <c r="G24" i="69"/>
  <c r="G23" i="21"/>
  <c r="B23" i="21"/>
  <c r="G23" i="29"/>
  <c r="B23" i="29"/>
  <c r="G32" i="16"/>
  <c r="B32" i="16"/>
  <c r="B32" i="15"/>
  <c r="G32" i="15"/>
  <c r="G32" i="30"/>
  <c r="B32" i="30"/>
  <c r="G32" i="26"/>
  <c r="B32" i="26"/>
  <c r="G32" i="46"/>
  <c r="B32" i="46"/>
  <c r="B32" i="70"/>
  <c r="G32" i="70"/>
  <c r="B32" i="59"/>
  <c r="G32" i="59"/>
  <c r="G32" i="62"/>
  <c r="B32" i="62"/>
  <c r="B32" i="69"/>
  <c r="G32" i="69"/>
  <c r="G24" i="21"/>
  <c r="B24" i="21"/>
  <c r="B24" i="16"/>
  <c r="G24" i="16"/>
  <c r="B24" i="15"/>
  <c r="G24" i="15"/>
  <c r="G24" i="37"/>
  <c r="B24" i="37"/>
  <c r="G24" i="32"/>
  <c r="B24" i="32"/>
  <c r="B24" i="57"/>
  <c r="G24" i="57"/>
  <c r="B24" i="47"/>
  <c r="G24" i="47"/>
  <c r="G24" i="60"/>
  <c r="B24" i="60"/>
  <c r="B24" i="70"/>
  <c r="G24" i="70"/>
  <c r="B24" i="73"/>
  <c r="G24" i="73"/>
  <c r="G23" i="14"/>
  <c r="B23" i="14"/>
  <c r="G23" i="30"/>
  <c r="B23" i="30"/>
  <c r="G23" i="24"/>
  <c r="B23" i="24"/>
  <c r="G23" i="51"/>
  <c r="B23" i="51"/>
  <c r="B23" i="33"/>
  <c r="G23" i="33"/>
  <c r="B23" i="40"/>
  <c r="G23" i="40"/>
  <c r="B23" i="45"/>
  <c r="G23" i="45"/>
  <c r="G23" i="69"/>
  <c r="B23" i="69"/>
  <c r="G23" i="68"/>
  <c r="B23" i="68"/>
  <c r="B23" i="76"/>
  <c r="G23" i="76"/>
  <c r="G33" i="15"/>
  <c r="B33" i="15"/>
  <c r="G33" i="38"/>
  <c r="B33" i="38"/>
  <c r="G33" i="18"/>
  <c r="B33" i="18"/>
  <c r="G33" i="29"/>
  <c r="B33" i="29"/>
  <c r="B33" i="42"/>
  <c r="G33" i="42"/>
  <c r="G33" i="45"/>
  <c r="B33" i="45"/>
  <c r="G33" i="84"/>
  <c r="B33" i="84"/>
  <c r="B33" i="59"/>
  <c r="G33" i="59"/>
  <c r="G33" i="70"/>
  <c r="B33" i="70"/>
  <c r="G33" i="68"/>
  <c r="B33" i="68"/>
  <c r="G31" i="18"/>
  <c r="B31" i="18"/>
  <c r="G31" i="12"/>
  <c r="B31" i="12"/>
  <c r="G31" i="51"/>
  <c r="B31" i="51"/>
  <c r="G31" i="32"/>
  <c r="B31" i="32"/>
  <c r="G31" i="41"/>
  <c r="B31" i="41"/>
  <c r="G31" i="48"/>
  <c r="B31" i="48"/>
  <c r="G31" i="83"/>
  <c r="B31" i="83"/>
  <c r="G31" i="66"/>
  <c r="B31" i="66"/>
  <c r="B31" i="78"/>
  <c r="G31" i="78"/>
  <c r="B31" i="84"/>
  <c r="G31" i="84"/>
  <c r="B30" i="19"/>
  <c r="G30" i="19"/>
  <c r="G30" i="13"/>
  <c r="B30" i="13"/>
  <c r="B30" i="27"/>
  <c r="G30" i="27"/>
  <c r="G30" i="25"/>
  <c r="B30" i="25"/>
  <c r="G30" i="50"/>
  <c r="B30" i="50"/>
  <c r="B30" i="46"/>
  <c r="G30" i="46"/>
  <c r="G30" i="58"/>
  <c r="B30" i="58"/>
  <c r="B30" i="59"/>
  <c r="G30" i="59"/>
  <c r="G30" i="75"/>
  <c r="B30" i="75"/>
  <c r="G30" i="86"/>
  <c r="B30" i="86"/>
  <c r="G29" i="21"/>
  <c r="B29" i="21"/>
  <c r="G29" i="15"/>
  <c r="B29" i="15"/>
  <c r="G29" i="34"/>
  <c r="B29" i="34"/>
  <c r="B29" i="36"/>
  <c r="G29" i="36"/>
  <c r="B29" i="49"/>
  <c r="G29" i="49"/>
  <c r="B29" i="56"/>
  <c r="G29" i="56"/>
  <c r="B29" i="55"/>
  <c r="G29" i="55"/>
  <c r="B29" i="53"/>
  <c r="G29" i="53"/>
  <c r="B29" i="85"/>
  <c r="G29" i="85"/>
  <c r="G29" i="74"/>
  <c r="B29" i="74"/>
  <c r="G25" i="12"/>
  <c r="B25" i="12"/>
  <c r="G25" i="26"/>
  <c r="B25" i="26"/>
  <c r="G25" i="32"/>
  <c r="B25" i="32"/>
  <c r="G25" i="66"/>
  <c r="B25" i="66"/>
  <c r="G25" i="44"/>
  <c r="B25" i="44"/>
  <c r="B25" i="52"/>
  <c r="G25" i="52"/>
  <c r="B25" i="57"/>
  <c r="G25" i="57"/>
  <c r="B25" i="60"/>
  <c r="G25" i="60"/>
  <c r="G25" i="75"/>
  <c r="B25" i="75"/>
  <c r="G25" i="73"/>
  <c r="B25" i="73"/>
  <c r="G26" i="10"/>
  <c r="B26" i="10"/>
  <c r="G26" i="8"/>
  <c r="B26" i="8"/>
  <c r="B26" i="58"/>
  <c r="G26" i="58"/>
  <c r="G26" i="32"/>
  <c r="B26" i="32"/>
  <c r="B26" i="41"/>
  <c r="G26" i="41"/>
  <c r="G26" i="50"/>
  <c r="B26" i="50"/>
  <c r="G26" i="68"/>
  <c r="B26" i="68"/>
  <c r="B26" i="59"/>
  <c r="G26" i="59"/>
  <c r="B26" i="70"/>
  <c r="G26" i="70"/>
  <c r="B28" i="10"/>
  <c r="G28" i="10"/>
  <c r="G28" i="12"/>
  <c r="B28" i="12"/>
  <c r="B28" i="21"/>
  <c r="G28" i="21"/>
  <c r="G28" i="37"/>
  <c r="B28" i="37"/>
  <c r="G28" i="39"/>
  <c r="B28" i="39"/>
  <c r="B28" i="57"/>
  <c r="G28" i="57"/>
  <c r="G28" i="61"/>
  <c r="B28" i="61"/>
  <c r="G28" i="70"/>
  <c r="B28" i="70"/>
  <c r="B28" i="73"/>
  <c r="G28" i="73"/>
  <c r="G28" i="77"/>
  <c r="B28" i="77"/>
  <c r="G27" i="16"/>
  <c r="B27" i="16"/>
  <c r="G27" i="32"/>
  <c r="B27" i="32"/>
  <c r="G27" i="19"/>
  <c r="B27" i="19"/>
  <c r="G27" i="30"/>
  <c r="B27" i="30"/>
  <c r="G27" i="36"/>
  <c r="B27" i="36"/>
  <c r="B27" i="57"/>
  <c r="G27" i="57"/>
  <c r="B27" i="41"/>
  <c r="G27" i="41"/>
  <c r="G27" i="58"/>
  <c r="B27" i="58"/>
  <c r="B27" i="76"/>
  <c r="G27" i="76"/>
  <c r="B27" i="86"/>
  <c r="G27" i="86"/>
  <c r="B32" i="27"/>
  <c r="G32" i="27"/>
  <c r="G32" i="51"/>
  <c r="B32" i="51"/>
  <c r="G32" i="65"/>
  <c r="B32" i="65"/>
  <c r="G24" i="29"/>
  <c r="B24" i="29"/>
  <c r="G24" i="62"/>
  <c r="B24" i="62"/>
  <c r="G23" i="15"/>
  <c r="B23" i="15"/>
  <c r="B23" i="27"/>
  <c r="G23" i="27"/>
  <c r="G23" i="70"/>
  <c r="B23" i="70"/>
  <c r="B33" i="49"/>
  <c r="G33" i="49"/>
  <c r="B33" i="81"/>
  <c r="G33" i="81"/>
  <c r="B31" i="60"/>
  <c r="G31" i="60"/>
  <c r="B31" i="54"/>
  <c r="G31" i="54"/>
  <c r="B31" i="81"/>
  <c r="G31" i="81"/>
  <c r="G30" i="26"/>
  <c r="B30" i="26"/>
  <c r="G30" i="44"/>
  <c r="B30" i="44"/>
  <c r="G30" i="51"/>
  <c r="B30" i="51"/>
  <c r="G30" i="63"/>
  <c r="B30" i="63"/>
  <c r="B30" i="70"/>
  <c r="G30" i="70"/>
  <c r="G30" i="80"/>
  <c r="B30" i="80"/>
  <c r="G30" i="78"/>
  <c r="B30" i="78"/>
  <c r="G29" i="13"/>
  <c r="B29" i="13"/>
  <c r="B29" i="27"/>
  <c r="G29" i="27"/>
  <c r="G29" i="33"/>
  <c r="B29" i="33"/>
  <c r="G29" i="45"/>
  <c r="B29" i="45"/>
  <c r="B29" i="39"/>
  <c r="G29" i="39"/>
  <c r="G29" i="58"/>
  <c r="B29" i="58"/>
  <c r="B29" i="77"/>
  <c r="G29" i="77"/>
  <c r="G25" i="17"/>
  <c r="B25" i="17"/>
  <c r="G25" i="29"/>
  <c r="B25" i="29"/>
  <c r="G25" i="41"/>
  <c r="B25" i="41"/>
  <c r="G25" i="45"/>
  <c r="B25" i="45"/>
  <c r="G25" i="70"/>
  <c r="B25" i="70"/>
  <c r="G25" i="72"/>
  <c r="B25" i="72"/>
  <c r="G26" i="24"/>
  <c r="B26" i="24"/>
  <c r="G26" i="26"/>
  <c r="B26" i="26"/>
  <c r="B26" i="44"/>
  <c r="G26" i="44"/>
  <c r="G26" i="62"/>
  <c r="B26" i="62"/>
  <c r="G26" i="79"/>
  <c r="B26" i="79"/>
  <c r="G28" i="15"/>
  <c r="B28" i="15"/>
  <c r="G28" i="26"/>
  <c r="B28" i="26"/>
  <c r="G28" i="44"/>
  <c r="B28" i="44"/>
  <c r="B28" i="52"/>
  <c r="G28" i="52"/>
  <c r="G28" i="67"/>
  <c r="B28" i="67"/>
  <c r="G27" i="21"/>
  <c r="B27" i="21"/>
  <c r="G27" i="24"/>
  <c r="B27" i="24"/>
  <c r="B27" i="55"/>
  <c r="G27" i="55"/>
  <c r="B32" i="12"/>
  <c r="G32" i="12"/>
  <c r="G32" i="48"/>
  <c r="B32" i="48"/>
  <c r="B32" i="53"/>
  <c r="G32" i="53"/>
  <c r="G32" i="84"/>
  <c r="B32" i="84"/>
  <c r="G24" i="17"/>
  <c r="B24" i="17"/>
  <c r="G32" i="17"/>
  <c r="B32" i="17"/>
  <c r="G32" i="28"/>
  <c r="B32" i="28"/>
  <c r="B32" i="19"/>
  <c r="G32" i="19"/>
  <c r="G32" i="34"/>
  <c r="B32" i="34"/>
  <c r="G32" i="44"/>
  <c r="B32" i="44"/>
  <c r="B32" i="54"/>
  <c r="G32" i="54"/>
  <c r="B32" i="55"/>
  <c r="G32" i="55"/>
  <c r="G32" i="60"/>
  <c r="B32" i="60"/>
  <c r="G32" i="66"/>
  <c r="B32" i="66"/>
  <c r="B32" i="73"/>
  <c r="G32" i="73"/>
  <c r="G24" i="8"/>
  <c r="B24" i="8"/>
  <c r="G24" i="10"/>
  <c r="B24" i="10"/>
  <c r="B24" i="19"/>
  <c r="G24" i="19"/>
  <c r="G24" i="25"/>
  <c r="B24" i="25"/>
  <c r="G24" i="36"/>
  <c r="B24" i="36"/>
  <c r="G24" i="51"/>
  <c r="B24" i="51"/>
  <c r="G24" i="58"/>
  <c r="B24" i="58"/>
  <c r="G24" i="64"/>
  <c r="B24" i="64"/>
  <c r="G24" i="77"/>
  <c r="B24" i="77"/>
  <c r="G24" i="79"/>
  <c r="B24" i="79"/>
  <c r="B23" i="9"/>
  <c r="G23" i="9"/>
  <c r="B23" i="8"/>
  <c r="G23" i="8"/>
  <c r="G23" i="25"/>
  <c r="B23" i="25"/>
  <c r="G23" i="26"/>
  <c r="B23" i="26"/>
  <c r="B23" i="54"/>
  <c r="G23" i="54"/>
  <c r="G23" i="43"/>
  <c r="B23" i="43"/>
  <c r="B23" i="49"/>
  <c r="G23" i="49"/>
  <c r="B23" i="81"/>
  <c r="G23" i="81"/>
  <c r="B23" i="77"/>
  <c r="G23" i="77"/>
  <c r="B23" i="80"/>
  <c r="G23" i="80"/>
  <c r="G33" i="22"/>
  <c r="B33" i="22"/>
  <c r="G33" i="9"/>
  <c r="B33" i="9"/>
  <c r="G33" i="26"/>
  <c r="B33" i="26"/>
  <c r="G33" i="33"/>
  <c r="B33" i="33"/>
  <c r="G33" i="47"/>
  <c r="B33" i="47"/>
  <c r="B33" i="51"/>
  <c r="G33" i="51"/>
  <c r="B33" i="54"/>
  <c r="G33" i="54"/>
  <c r="G33" i="80"/>
  <c r="B33" i="80"/>
  <c r="G33" i="74"/>
  <c r="B33" i="74"/>
  <c r="G33" i="72"/>
  <c r="B33" i="72"/>
  <c r="G31" i="11"/>
  <c r="B31" i="11"/>
  <c r="G31" i="16"/>
  <c r="B31" i="16"/>
  <c r="G31" i="31"/>
  <c r="B31" i="31"/>
  <c r="G31" i="61"/>
  <c r="B31" i="61"/>
  <c r="G31" i="36"/>
  <c r="B31" i="36"/>
  <c r="B31" i="57"/>
  <c r="G31" i="57"/>
  <c r="B31" i="53"/>
  <c r="G31" i="53"/>
  <c r="G31" i="79"/>
  <c r="B31" i="79"/>
  <c r="B31" i="82"/>
  <c r="G31" i="82"/>
  <c r="G31" i="71"/>
  <c r="B31" i="71"/>
  <c r="G30" i="24"/>
  <c r="B30" i="24"/>
  <c r="G30" i="17"/>
  <c r="B30" i="17"/>
  <c r="G30" i="29"/>
  <c r="B30" i="29"/>
  <c r="G30" i="31"/>
  <c r="B30" i="31"/>
  <c r="G30" i="67"/>
  <c r="B30" i="67"/>
  <c r="G30" i="41"/>
  <c r="B30" i="41"/>
  <c r="B30" i="55"/>
  <c r="G30" i="55"/>
  <c r="G30" i="61"/>
  <c r="B30" i="61"/>
  <c r="G30" i="77"/>
  <c r="B30" i="77"/>
  <c r="G30" i="79"/>
  <c r="B30" i="79"/>
  <c r="G29" i="24"/>
  <c r="B29" i="24"/>
  <c r="G29" i="19"/>
  <c r="B29" i="19"/>
  <c r="G29" i="25"/>
  <c r="B29" i="25"/>
  <c r="B29" i="42"/>
  <c r="G29" i="42"/>
  <c r="G29" i="41"/>
  <c r="B29" i="41"/>
  <c r="B29" i="40"/>
  <c r="G29" i="40"/>
  <c r="G29" i="68"/>
  <c r="B29" i="68"/>
  <c r="B29" i="59"/>
  <c r="G29" i="59"/>
  <c r="G29" i="72"/>
  <c r="B29" i="72"/>
  <c r="G29" i="71"/>
  <c r="B29" i="71"/>
  <c r="G25" i="16"/>
  <c r="B25" i="16"/>
  <c r="G25" i="10"/>
  <c r="B25" i="10"/>
  <c r="G25" i="36"/>
  <c r="B25" i="36"/>
  <c r="B25" i="24"/>
  <c r="G25" i="24"/>
  <c r="G25" i="48"/>
  <c r="B25" i="48"/>
  <c r="G25" i="39"/>
  <c r="B25" i="39"/>
  <c r="G25" i="63"/>
  <c r="B25" i="63"/>
  <c r="B25" i="64"/>
  <c r="G25" i="64"/>
  <c r="G25" i="71"/>
  <c r="B25" i="71"/>
  <c r="G26" i="13"/>
  <c r="B26" i="13"/>
  <c r="G26" i="22"/>
  <c r="B26" i="22"/>
  <c r="B26" i="12"/>
  <c r="G26" i="12"/>
  <c r="G26" i="25"/>
  <c r="B26" i="25"/>
  <c r="G26" i="36"/>
  <c r="B26" i="36"/>
  <c r="G26" i="69"/>
  <c r="B26" i="69"/>
  <c r="G26" i="60"/>
  <c r="B26" i="60"/>
  <c r="G26" i="73"/>
  <c r="B26" i="73"/>
  <c r="G26" i="63"/>
  <c r="B26" i="63"/>
  <c r="B26" i="74"/>
  <c r="G26" i="74"/>
  <c r="B28" i="14"/>
  <c r="G28" i="14"/>
  <c r="G28" i="16"/>
  <c r="B28" i="16"/>
  <c r="G28" i="31"/>
  <c r="B28" i="31"/>
  <c r="G28" i="46"/>
  <c r="B28" i="46"/>
  <c r="G28" i="30"/>
  <c r="B28" i="30"/>
  <c r="G28" i="50"/>
  <c r="B28" i="50"/>
  <c r="G28" i="65"/>
  <c r="B28" i="65"/>
  <c r="B28" i="72"/>
  <c r="G28" i="72"/>
  <c r="G28" i="79"/>
  <c r="B28" i="79"/>
  <c r="G28" i="81"/>
  <c r="B28" i="81"/>
  <c r="G27" i="8"/>
  <c r="B27" i="8"/>
  <c r="G27" i="22"/>
  <c r="B27" i="22"/>
  <c r="G27" i="26"/>
  <c r="B27" i="26"/>
  <c r="G27" i="34"/>
  <c r="B27" i="34"/>
  <c r="G27" i="50"/>
  <c r="B27" i="50"/>
  <c r="B27" i="42"/>
  <c r="G27" i="42"/>
  <c r="G27" i="43"/>
  <c r="B27" i="43"/>
  <c r="G27" i="60"/>
  <c r="B27" i="60"/>
  <c r="B27" i="80"/>
  <c r="G27" i="80"/>
  <c r="G27" i="69"/>
  <c r="B27" i="69"/>
  <c r="G32" i="37"/>
  <c r="B32" i="37"/>
  <c r="G32" i="80"/>
  <c r="B32" i="80"/>
  <c r="G24" i="12"/>
  <c r="B24" i="12"/>
  <c r="G24" i="38"/>
  <c r="B24" i="38"/>
  <c r="G24" i="84"/>
  <c r="B24" i="84"/>
  <c r="B23" i="60"/>
  <c r="G23" i="60"/>
  <c r="G33" i="36"/>
  <c r="B33" i="36"/>
  <c r="G32" i="56"/>
  <c r="B32" i="56"/>
  <c r="G32" i="64"/>
  <c r="B32" i="64"/>
  <c r="G32" i="77"/>
  <c r="B32" i="77"/>
  <c r="G32" i="79"/>
  <c r="B32" i="79"/>
  <c r="G24" i="9"/>
  <c r="B24" i="9"/>
  <c r="G24" i="14"/>
  <c r="B24" i="14"/>
  <c r="B24" i="27"/>
  <c r="G24" i="27"/>
  <c r="G24" i="50"/>
  <c r="B24" i="50"/>
  <c r="G24" i="48"/>
  <c r="B24" i="48"/>
  <c r="G24" i="39"/>
  <c r="B24" i="39"/>
  <c r="B24" i="55"/>
  <c r="G24" i="55"/>
  <c r="B24" i="74"/>
  <c r="G24" i="74"/>
  <c r="G24" i="81"/>
  <c r="B24" i="81"/>
  <c r="G24" i="83"/>
  <c r="B24" i="83"/>
  <c r="G23" i="10"/>
  <c r="B23" i="10"/>
  <c r="G23" i="12"/>
  <c r="B23" i="12"/>
  <c r="B23" i="37"/>
  <c r="G23" i="37"/>
  <c r="G23" i="28"/>
  <c r="B23" i="28"/>
  <c r="G23" i="46"/>
  <c r="B23" i="46"/>
  <c r="G23" i="47"/>
  <c r="B23" i="47"/>
  <c r="B23" i="53"/>
  <c r="G23" i="53"/>
  <c r="B23" i="56"/>
  <c r="G23" i="56"/>
  <c r="B23" i="78"/>
  <c r="G23" i="78"/>
  <c r="B23" i="84"/>
  <c r="G23" i="84"/>
  <c r="G33" i="19"/>
  <c r="B33" i="19"/>
  <c r="G33" i="13"/>
  <c r="B33" i="13"/>
  <c r="B33" i="27"/>
  <c r="G33" i="27"/>
  <c r="B33" i="24"/>
  <c r="G33" i="24"/>
  <c r="B33" i="52"/>
  <c r="G33" i="52"/>
  <c r="G33" i="39"/>
  <c r="B33" i="39"/>
  <c r="G33" i="56"/>
  <c r="B33" i="56"/>
  <c r="B33" i="60"/>
  <c r="G33" i="60"/>
  <c r="G33" i="75"/>
  <c r="B33" i="75"/>
  <c r="B33" i="86"/>
  <c r="G33" i="86"/>
  <c r="G31" i="15"/>
  <c r="B31" i="15"/>
  <c r="G31" i="20"/>
  <c r="B31" i="20"/>
  <c r="G31" i="35"/>
  <c r="B31" i="35"/>
  <c r="G31" i="23"/>
  <c r="B31" i="23"/>
  <c r="B31" i="40"/>
  <c r="G31" i="40"/>
  <c r="B31" i="50"/>
  <c r="G31" i="50"/>
  <c r="B31" i="59"/>
  <c r="G31" i="59"/>
  <c r="B31" i="77"/>
  <c r="G31" i="77"/>
  <c r="B31" i="86"/>
  <c r="G31" i="86"/>
  <c r="G31" i="75"/>
  <c r="B31" i="75"/>
  <c r="G30" i="28"/>
  <c r="B30" i="28"/>
  <c r="G30" i="21"/>
  <c r="B30" i="21"/>
  <c r="G30" i="33"/>
  <c r="B30" i="33"/>
  <c r="G30" i="35"/>
  <c r="B30" i="35"/>
  <c r="G30" i="38"/>
  <c r="B30" i="38"/>
  <c r="B30" i="52"/>
  <c r="G30" i="52"/>
  <c r="G30" i="60"/>
  <c r="B30" i="60"/>
  <c r="G30" i="65"/>
  <c r="B30" i="65"/>
  <c r="G30" i="81"/>
  <c r="B30" i="81"/>
  <c r="G30" i="83"/>
  <c r="B30" i="83"/>
  <c r="G29" i="29"/>
  <c r="B29" i="29"/>
  <c r="B29" i="23"/>
  <c r="G29" i="23"/>
  <c r="G29" i="31"/>
  <c r="B29" i="31"/>
  <c r="G29" i="28"/>
  <c r="B29" i="28"/>
  <c r="B29" i="80"/>
  <c r="G29" i="80"/>
  <c r="G29" i="44"/>
  <c r="B29" i="44"/>
  <c r="G29" i="78"/>
  <c r="B29" i="78"/>
  <c r="G29" i="67"/>
  <c r="B29" i="67"/>
  <c r="G29" i="75"/>
  <c r="B29" i="75"/>
  <c r="B25" i="25"/>
  <c r="G25" i="25"/>
  <c r="G25" i="20"/>
  <c r="B25" i="20"/>
  <c r="G25" i="14"/>
  <c r="B25" i="14"/>
  <c r="G25" i="43"/>
  <c r="B25" i="43"/>
  <c r="B25" i="78"/>
  <c r="G25" i="78"/>
  <c r="B25" i="49"/>
  <c r="G25" i="49"/>
  <c r="B25" i="40"/>
  <c r="G25" i="40"/>
  <c r="B25" i="67"/>
  <c r="G25" i="67"/>
  <c r="B25" i="82"/>
  <c r="G25" i="82"/>
  <c r="B25" i="77"/>
  <c r="G25" i="77"/>
  <c r="B26" i="17"/>
  <c r="G26" i="17"/>
  <c r="G26" i="38"/>
  <c r="B26" i="38"/>
  <c r="B26" i="16"/>
  <c r="G26" i="16"/>
  <c r="B26" i="27"/>
  <c r="G26" i="27"/>
  <c r="G26" i="51"/>
  <c r="B26" i="51"/>
  <c r="G26" i="43"/>
  <c r="B26" i="43"/>
  <c r="G26" i="64"/>
  <c r="B26" i="64"/>
  <c r="B26" i="54"/>
  <c r="G26" i="54"/>
  <c r="G26" i="78"/>
  <c r="B26" i="78"/>
  <c r="G26" i="76"/>
  <c r="B26" i="76"/>
  <c r="B28" i="18"/>
  <c r="G28" i="18"/>
  <c r="G28" i="20"/>
  <c r="B28" i="20"/>
  <c r="G28" i="35"/>
  <c r="B28" i="35"/>
  <c r="G28" i="28"/>
  <c r="B28" i="28"/>
  <c r="G28" i="34"/>
  <c r="B28" i="34"/>
  <c r="B28" i="38"/>
  <c r="G28" i="38"/>
  <c r="B28" i="53"/>
  <c r="G28" i="53"/>
  <c r="G28" i="56"/>
  <c r="B28" i="56"/>
  <c r="G28" i="83"/>
  <c r="B28" i="83"/>
  <c r="G28" i="85"/>
  <c r="B28" i="85"/>
  <c r="G27" i="20"/>
  <c r="B27" i="20"/>
  <c r="G27" i="28"/>
  <c r="B27" i="28"/>
  <c r="G27" i="37"/>
  <c r="B27" i="37"/>
  <c r="B27" i="25"/>
  <c r="G27" i="25"/>
  <c r="B27" i="52"/>
  <c r="G27" i="52"/>
  <c r="G27" i="51"/>
  <c r="B27" i="51"/>
  <c r="G27" i="47"/>
  <c r="B27" i="47"/>
  <c r="G27" i="64"/>
  <c r="B27" i="64"/>
  <c r="B27" i="84"/>
  <c r="G27" i="84"/>
  <c r="G27" i="73"/>
  <c r="B27" i="73"/>
  <c r="G33" i="31"/>
  <c r="B33" i="31"/>
  <c r="B33" i="79"/>
  <c r="G33" i="79"/>
  <c r="G31" i="17"/>
  <c r="B31" i="17"/>
  <c r="G30" i="12"/>
  <c r="B30" i="12"/>
  <c r="G32" i="10"/>
  <c r="B32" i="10"/>
  <c r="B32" i="49"/>
  <c r="G32" i="49"/>
  <c r="G32" i="21"/>
  <c r="B32" i="21"/>
  <c r="G32" i="29"/>
  <c r="B32" i="29"/>
  <c r="G32" i="41"/>
  <c r="B32" i="41"/>
  <c r="G32" i="36"/>
  <c r="B32" i="36"/>
  <c r="B32" i="52"/>
  <c r="G32" i="52"/>
  <c r="B24" i="28"/>
  <c r="G24" i="28"/>
  <c r="G24" i="31"/>
  <c r="B24" i="31"/>
  <c r="B24" i="49"/>
  <c r="G24" i="49"/>
  <c r="B24" i="71"/>
  <c r="G24" i="71"/>
  <c r="G24" i="75"/>
  <c r="B24" i="75"/>
  <c r="G23" i="71"/>
  <c r="B23" i="71"/>
  <c r="G33" i="17"/>
  <c r="B33" i="17"/>
  <c r="B33" i="61"/>
  <c r="G33" i="61"/>
  <c r="G33" i="37"/>
  <c r="B33" i="37"/>
  <c r="B33" i="40"/>
  <c r="G33" i="40"/>
  <c r="B33" i="57"/>
  <c r="G33" i="57"/>
  <c r="B33" i="64"/>
  <c r="G33" i="64"/>
  <c r="G33" i="67"/>
  <c r="B33" i="67"/>
  <c r="G33" i="69"/>
  <c r="B33" i="69"/>
  <c r="G31" i="19"/>
  <c r="B31" i="19"/>
  <c r="G31" i="30"/>
  <c r="B31" i="30"/>
  <c r="G31" i="39"/>
  <c r="B31" i="39"/>
  <c r="B31" i="64"/>
  <c r="G31" i="64"/>
  <c r="G31" i="67"/>
  <c r="B31" i="67"/>
  <c r="B31" i="56"/>
  <c r="G31" i="56"/>
  <c r="G31" i="72"/>
  <c r="B31" i="72"/>
  <c r="G30" i="11"/>
  <c r="B30" i="11"/>
  <c r="B30" i="10"/>
  <c r="G30" i="10"/>
  <c r="B30" i="40"/>
  <c r="G30" i="40"/>
  <c r="G30" i="36"/>
  <c r="B30" i="36"/>
  <c r="G30" i="45"/>
  <c r="B30" i="45"/>
  <c r="G30" i="62"/>
  <c r="B30" i="62"/>
  <c r="G30" i="64"/>
  <c r="B30" i="64"/>
  <c r="B30" i="69"/>
  <c r="G30" i="69"/>
  <c r="G30" i="85"/>
  <c r="B30" i="85"/>
  <c r="B29" i="22"/>
  <c r="G29" i="22"/>
  <c r="G29" i="10"/>
  <c r="B29" i="10"/>
  <c r="G29" i="12"/>
  <c r="B29" i="12"/>
  <c r="G29" i="35"/>
  <c r="B29" i="35"/>
  <c r="B29" i="32"/>
  <c r="G29" i="32"/>
  <c r="G29" i="43"/>
  <c r="B29" i="43"/>
  <c r="G29" i="48"/>
  <c r="B29" i="48"/>
  <c r="B29" i="54"/>
  <c r="G29" i="54"/>
  <c r="B29" i="62"/>
  <c r="G29" i="62"/>
  <c r="G29" i="69"/>
  <c r="B29" i="69"/>
  <c r="G25" i="11"/>
  <c r="B25" i="11"/>
  <c r="G25" i="35"/>
  <c r="B25" i="35"/>
  <c r="G25" i="18"/>
  <c r="B25" i="18"/>
  <c r="B25" i="65"/>
  <c r="G25" i="65"/>
  <c r="B25" i="30"/>
  <c r="G25" i="30"/>
  <c r="B25" i="61"/>
  <c r="G25" i="61"/>
  <c r="G25" i="46"/>
  <c r="B25" i="46"/>
  <c r="B25" i="86"/>
  <c r="G25" i="86"/>
  <c r="G25" i="80"/>
  <c r="B25" i="80"/>
  <c r="B25" i="81"/>
  <c r="G25" i="81"/>
  <c r="G26" i="14"/>
  <c r="B26" i="14"/>
  <c r="G26" i="11"/>
  <c r="B26" i="11"/>
  <c r="B26" i="20"/>
  <c r="G26" i="20"/>
  <c r="G26" i="31"/>
  <c r="B26" i="31"/>
  <c r="G26" i="33"/>
  <c r="B26" i="33"/>
  <c r="G26" i="47"/>
  <c r="B26" i="47"/>
  <c r="G26" i="61"/>
  <c r="B26" i="61"/>
  <c r="B26" i="57"/>
  <c r="G26" i="57"/>
  <c r="G26" i="82"/>
  <c r="B26" i="82"/>
  <c r="G26" i="80"/>
  <c r="B26" i="80"/>
  <c r="B28" i="27"/>
  <c r="G28" i="27"/>
  <c r="B28" i="23"/>
  <c r="G28" i="23"/>
  <c r="B28" i="40"/>
  <c r="G28" i="40"/>
  <c r="G28" i="32"/>
  <c r="B28" i="32"/>
  <c r="G28" i="43"/>
  <c r="B28" i="43"/>
  <c r="B28" i="42"/>
  <c r="G28" i="42"/>
  <c r="B28" i="59"/>
  <c r="G28" i="59"/>
  <c r="G28" i="63"/>
  <c r="B28" i="63"/>
  <c r="G28" i="76"/>
  <c r="B28" i="76"/>
  <c r="G28" i="75"/>
  <c r="B28" i="75"/>
  <c r="G27" i="9"/>
  <c r="B27" i="9"/>
  <c r="G27" i="10"/>
  <c r="B27" i="10"/>
  <c r="G27" i="29"/>
  <c r="B27" i="29"/>
  <c r="B27" i="27"/>
  <c r="G27" i="27"/>
  <c r="B27" i="54"/>
  <c r="G27" i="54"/>
  <c r="B27" i="62"/>
  <c r="G27" i="62"/>
  <c r="B27" i="49"/>
  <c r="G27" i="49"/>
  <c r="B27" i="61"/>
  <c r="G27" i="61"/>
  <c r="G27" i="71"/>
  <c r="B27" i="71"/>
  <c r="G27" i="75"/>
  <c r="B27" i="75"/>
  <c r="G32" i="82"/>
  <c r="B32" i="82"/>
  <c r="B24" i="40"/>
  <c r="G24" i="40"/>
  <c r="B24" i="53"/>
  <c r="G24" i="53"/>
  <c r="B23" i="50"/>
  <c r="G23" i="50"/>
  <c r="B23" i="55"/>
  <c r="G23" i="55"/>
  <c r="G33" i="32"/>
  <c r="B33" i="32"/>
  <c r="G31" i="10"/>
  <c r="B31" i="10"/>
  <c r="B31" i="37"/>
  <c r="G31" i="37"/>
  <c r="G30" i="34"/>
  <c r="B30" i="34"/>
  <c r="B32" i="20"/>
  <c r="G32" i="20"/>
  <c r="G32" i="22"/>
  <c r="B32" i="22"/>
  <c r="G32" i="32"/>
  <c r="B32" i="32"/>
  <c r="G32" i="58"/>
  <c r="B32" i="58"/>
  <c r="G32" i="14"/>
  <c r="B32" i="14"/>
  <c r="G32" i="81"/>
  <c r="B32" i="81"/>
  <c r="G24" i="18"/>
  <c r="B24" i="18"/>
  <c r="G24" i="44"/>
  <c r="B24" i="44"/>
  <c r="G24" i="56"/>
  <c r="B24" i="56"/>
  <c r="G24" i="85"/>
  <c r="B24" i="85"/>
  <c r="G23" i="16"/>
  <c r="B23" i="16"/>
  <c r="G23" i="39"/>
  <c r="B23" i="39"/>
  <c r="B23" i="42"/>
  <c r="G23" i="42"/>
  <c r="B31" i="27"/>
  <c r="G31" i="27"/>
  <c r="G31" i="43"/>
  <c r="B31" i="43"/>
  <c r="G31" i="73"/>
  <c r="B31" i="73"/>
  <c r="G32" i="9"/>
  <c r="B32" i="9"/>
  <c r="G32" i="18"/>
  <c r="B32" i="18"/>
  <c r="G32" i="33"/>
  <c r="B32" i="33"/>
  <c r="B32" i="40"/>
  <c r="G32" i="40"/>
  <c r="G32" i="38"/>
  <c r="B32" i="38"/>
  <c r="B32" i="42"/>
  <c r="G32" i="42"/>
  <c r="G32" i="68"/>
  <c r="B32" i="68"/>
  <c r="G32" i="67"/>
  <c r="B32" i="67"/>
  <c r="G32" i="85"/>
  <c r="B32" i="85"/>
  <c r="G32" i="75"/>
  <c r="B32" i="75"/>
  <c r="G24" i="13"/>
  <c r="B24" i="13"/>
  <c r="G24" i="22"/>
  <c r="B24" i="22"/>
  <c r="G24" i="33"/>
  <c r="B24" i="33"/>
  <c r="G24" i="35"/>
  <c r="B24" i="35"/>
  <c r="B24" i="54"/>
  <c r="G24" i="54"/>
  <c r="B24" i="52"/>
  <c r="G24" i="52"/>
  <c r="G24" i="63"/>
  <c r="B24" i="63"/>
  <c r="G24" i="61"/>
  <c r="B24" i="61"/>
  <c r="G24" i="78"/>
  <c r="B24" i="78"/>
  <c r="G24" i="76"/>
  <c r="B24" i="76"/>
  <c r="G23" i="22"/>
  <c r="B23" i="22"/>
  <c r="G23" i="20"/>
  <c r="B23" i="20"/>
  <c r="B23" i="57"/>
  <c r="G23" i="57"/>
  <c r="G23" i="36"/>
  <c r="B23" i="36"/>
  <c r="G23" i="41"/>
  <c r="B23" i="41"/>
  <c r="G23" i="44"/>
  <c r="B23" i="44"/>
  <c r="B23" i="85"/>
  <c r="G23" i="85"/>
  <c r="B23" i="67"/>
  <c r="G23" i="67"/>
  <c r="B23" i="86"/>
  <c r="G23" i="86"/>
  <c r="G23" i="75"/>
  <c r="B23" i="75"/>
  <c r="G33" i="8"/>
  <c r="B33" i="8"/>
  <c r="G33" i="21"/>
  <c r="B33" i="21"/>
  <c r="G33" i="43"/>
  <c r="B33" i="43"/>
  <c r="B33" i="30"/>
  <c r="G33" i="30"/>
  <c r="G33" i="44"/>
  <c r="B33" i="44"/>
  <c r="G33" i="46"/>
  <c r="B33" i="46"/>
  <c r="G33" i="63"/>
  <c r="B33" i="63"/>
  <c r="B33" i="78"/>
  <c r="G33" i="78"/>
  <c r="G33" i="71"/>
  <c r="B33" i="71"/>
  <c r="G33" i="73"/>
  <c r="B33" i="73"/>
  <c r="G31" i="24"/>
  <c r="B31" i="24"/>
  <c r="G31" i="9"/>
  <c r="B31" i="9"/>
  <c r="G31" i="22"/>
  <c r="B31" i="22"/>
  <c r="G31" i="46"/>
  <c r="B31" i="46"/>
  <c r="G31" i="47"/>
  <c r="B31" i="47"/>
  <c r="G31" i="65"/>
  <c r="B31" i="65"/>
  <c r="G31" i="69"/>
  <c r="B31" i="69"/>
  <c r="B31" i="63"/>
  <c r="G31" i="63"/>
  <c r="G31" i="70"/>
  <c r="B31" i="70"/>
  <c r="B30" i="15"/>
  <c r="G30" i="15"/>
  <c r="G30" i="20"/>
  <c r="B30" i="20"/>
  <c r="B30" i="14"/>
  <c r="G30" i="14"/>
  <c r="G30" i="47"/>
  <c r="B30" i="47"/>
  <c r="B30" i="37"/>
  <c r="G30" i="37"/>
  <c r="B30" i="73"/>
  <c r="G30" i="73"/>
  <c r="G30" i="66"/>
  <c r="B30" i="66"/>
  <c r="B30" i="54"/>
  <c r="G30" i="54"/>
  <c r="B30" i="74"/>
  <c r="G30" i="74"/>
  <c r="B30" i="68"/>
  <c r="G30" i="68"/>
  <c r="G29" i="9"/>
  <c r="B29" i="9"/>
  <c r="G29" i="14"/>
  <c r="B29" i="14"/>
  <c r="G29" i="16"/>
  <c r="B29" i="16"/>
  <c r="G29" i="37"/>
  <c r="B29" i="37"/>
  <c r="G29" i="50"/>
  <c r="B29" i="50"/>
  <c r="G29" i="47"/>
  <c r="B29" i="47"/>
  <c r="G29" i="60"/>
  <c r="B29" i="60"/>
  <c r="B29" i="57"/>
  <c r="G29" i="57"/>
  <c r="B29" i="66"/>
  <c r="G29" i="66"/>
  <c r="G29" i="73"/>
  <c r="B29" i="73"/>
  <c r="G25" i="15"/>
  <c r="B25" i="15"/>
  <c r="G25" i="9"/>
  <c r="B25" i="9"/>
  <c r="G25" i="22"/>
  <c r="B25" i="22"/>
  <c r="G25" i="23"/>
  <c r="B25" i="23"/>
  <c r="B25" i="34"/>
  <c r="G25" i="34"/>
  <c r="G25" i="62"/>
  <c r="B25" i="62"/>
  <c r="G25" i="76"/>
  <c r="B25" i="76"/>
  <c r="B25" i="53"/>
  <c r="G25" i="53"/>
  <c r="B25" i="79"/>
  <c r="G25" i="79"/>
  <c r="B25" i="85"/>
  <c r="G25" i="85"/>
  <c r="B26" i="23"/>
  <c r="G26" i="23"/>
  <c r="G26" i="15"/>
  <c r="B26" i="15"/>
  <c r="G26" i="29"/>
  <c r="B26" i="29"/>
  <c r="G26" i="35"/>
  <c r="B26" i="35"/>
  <c r="G26" i="39"/>
  <c r="B26" i="39"/>
  <c r="B26" i="49"/>
  <c r="G26" i="49"/>
  <c r="G26" i="65"/>
  <c r="B26" i="65"/>
  <c r="B26" i="67"/>
  <c r="G26" i="67"/>
  <c r="G26" i="86"/>
  <c r="B26" i="86"/>
  <c r="G26" i="84"/>
  <c r="B26" i="84"/>
  <c r="G28" i="19"/>
  <c r="B28" i="19"/>
  <c r="G28" i="25"/>
  <c r="B28" i="25"/>
  <c r="B28" i="49"/>
  <c r="G28" i="49"/>
  <c r="G28" i="41"/>
  <c r="B28" i="41"/>
  <c r="G28" i="47"/>
  <c r="B28" i="47"/>
  <c r="B28" i="45"/>
  <c r="G28" i="45"/>
  <c r="G28" i="62"/>
  <c r="B28" i="62"/>
  <c r="B28" i="58"/>
  <c r="G28" i="58"/>
  <c r="G28" i="80"/>
  <c r="B28" i="80"/>
  <c r="G28" i="78"/>
  <c r="B28" i="78"/>
  <c r="G27" i="13"/>
  <c r="B27" i="13"/>
  <c r="G27" i="14"/>
  <c r="B27" i="14"/>
  <c r="G27" i="33"/>
  <c r="B27" i="33"/>
  <c r="G27" i="39"/>
  <c r="B27" i="39"/>
  <c r="B27" i="66"/>
  <c r="G27" i="66"/>
  <c r="G27" i="63"/>
  <c r="B27" i="63"/>
  <c r="B27" i="53"/>
  <c r="G27" i="53"/>
  <c r="B27" i="65"/>
  <c r="G27" i="65"/>
  <c r="G27" i="68"/>
  <c r="B27" i="68"/>
  <c r="G27" i="70"/>
  <c r="B27" i="70"/>
  <c r="B32" i="47"/>
  <c r="G32" i="47"/>
  <c r="B33" i="53"/>
  <c r="G33" i="53"/>
  <c r="B31" i="76"/>
  <c r="G31" i="76"/>
  <c r="G32" i="25"/>
  <c r="B32" i="25"/>
  <c r="G32" i="63"/>
  <c r="B32" i="63"/>
  <c r="G32" i="83"/>
  <c r="B32" i="83"/>
  <c r="G24" i="46"/>
  <c r="B24" i="46"/>
  <c r="G23" i="18"/>
  <c r="B23" i="18"/>
  <c r="G23" i="32"/>
  <c r="B23" i="32"/>
  <c r="B23" i="64"/>
  <c r="G23" i="64"/>
  <c r="B23" i="59"/>
  <c r="G23" i="59"/>
  <c r="B23" i="63"/>
  <c r="G23" i="63"/>
  <c r="B23" i="82"/>
  <c r="G23" i="82"/>
  <c r="G33" i="25"/>
  <c r="B33" i="25"/>
  <c r="G33" i="35"/>
  <c r="B33" i="35"/>
  <c r="G32" i="13"/>
  <c r="B32" i="13"/>
  <c r="G32" i="23"/>
  <c r="B32" i="23"/>
  <c r="G32" i="24"/>
  <c r="B32" i="24"/>
  <c r="G32" i="31"/>
  <c r="B32" i="31"/>
  <c r="G32" i="45"/>
  <c r="B32" i="45"/>
  <c r="B32" i="43"/>
  <c r="G32" i="43"/>
  <c r="G32" i="72"/>
  <c r="B32" i="72"/>
  <c r="G32" i="61"/>
  <c r="B32" i="61"/>
  <c r="G32" i="78"/>
  <c r="B32" i="78"/>
  <c r="G32" i="76"/>
  <c r="B32" i="76"/>
  <c r="B24" i="20"/>
  <c r="G24" i="20"/>
  <c r="G24" i="23"/>
  <c r="B24" i="23"/>
  <c r="B24" i="24"/>
  <c r="G24" i="24"/>
  <c r="G24" i="26"/>
  <c r="B24" i="26"/>
  <c r="G24" i="72"/>
  <c r="B24" i="72"/>
  <c r="G24" i="68"/>
  <c r="B24" i="68"/>
  <c r="G24" i="67"/>
  <c r="B24" i="67"/>
  <c r="G24" i="65"/>
  <c r="B24" i="65"/>
  <c r="G24" i="82"/>
  <c r="B24" i="82"/>
  <c r="G24" i="80"/>
  <c r="B24" i="80"/>
  <c r="G23" i="11"/>
  <c r="B23" i="11"/>
  <c r="G23" i="13"/>
  <c r="B23" i="13"/>
  <c r="G23" i="65"/>
  <c r="B23" i="65"/>
  <c r="G23" i="23"/>
  <c r="B23" i="23"/>
  <c r="B23" i="52"/>
  <c r="G23" i="52"/>
  <c r="G23" i="48"/>
  <c r="B23" i="48"/>
  <c r="G23" i="62"/>
  <c r="B23" i="62"/>
  <c r="G23" i="79"/>
  <c r="B23" i="79"/>
  <c r="G23" i="73"/>
  <c r="B23" i="73"/>
  <c r="G23" i="72"/>
  <c r="B23" i="72"/>
  <c r="G33" i="12"/>
  <c r="B33" i="12"/>
  <c r="G33" i="41"/>
  <c r="B33" i="41"/>
  <c r="G33" i="28"/>
  <c r="B33" i="28"/>
  <c r="B33" i="34"/>
  <c r="G33" i="34"/>
  <c r="G33" i="48"/>
  <c r="B33" i="48"/>
  <c r="B33" i="65"/>
  <c r="G33" i="65"/>
  <c r="B33" i="82"/>
  <c r="G33" i="82"/>
  <c r="G33" i="76"/>
  <c r="B33" i="76"/>
  <c r="B33" i="77"/>
  <c r="G33" i="77"/>
  <c r="G31" i="25"/>
  <c r="B31" i="25"/>
  <c r="G31" i="34"/>
  <c r="B31" i="34"/>
  <c r="B31" i="13"/>
  <c r="G31" i="13"/>
  <c r="G31" i="26"/>
  <c r="B31" i="26"/>
  <c r="G31" i="29"/>
  <c r="B31" i="29"/>
  <c r="B31" i="42"/>
  <c r="G31" i="42"/>
  <c r="G31" i="38"/>
  <c r="B31" i="38"/>
  <c r="B31" i="85"/>
  <c r="G31" i="85"/>
  <c r="B31" i="68"/>
  <c r="G31" i="68"/>
  <c r="G31" i="74"/>
  <c r="B31" i="74"/>
  <c r="G30" i="8"/>
  <c r="B30" i="8"/>
  <c r="G30" i="22"/>
  <c r="B30" i="22"/>
  <c r="B30" i="18"/>
  <c r="G30" i="18"/>
  <c r="G30" i="30"/>
  <c r="B30" i="30"/>
  <c r="B30" i="42"/>
  <c r="G30" i="42"/>
  <c r="B30" i="49"/>
  <c r="G30" i="49"/>
  <c r="G30" i="56"/>
  <c r="B30" i="56"/>
  <c r="B30" i="57"/>
  <c r="G30" i="57"/>
  <c r="G30" i="76"/>
  <c r="B30" i="76"/>
  <c r="B30" i="72"/>
  <c r="G30" i="72"/>
  <c r="G29" i="8"/>
  <c r="B29" i="8"/>
  <c r="G29" i="18"/>
  <c r="B29" i="18"/>
  <c r="G29" i="20"/>
  <c r="B29" i="20"/>
  <c r="G29" i="38"/>
  <c r="B29" i="38"/>
  <c r="G29" i="51"/>
  <c r="B29" i="51"/>
  <c r="B29" i="52"/>
  <c r="G29" i="52"/>
  <c r="B29" i="84"/>
  <c r="G29" i="84"/>
  <c r="G29" i="61"/>
  <c r="B29" i="61"/>
  <c r="G29" i="86"/>
  <c r="B29" i="86"/>
  <c r="B29" i="79"/>
  <c r="G29" i="79"/>
  <c r="G25" i="19"/>
  <c r="B25" i="19"/>
  <c r="G25" i="13"/>
  <c r="B25" i="13"/>
  <c r="G25" i="31"/>
  <c r="B25" i="31"/>
  <c r="B25" i="42"/>
  <c r="G25" i="42"/>
  <c r="G25" i="38"/>
  <c r="B25" i="38"/>
  <c r="G25" i="50"/>
  <c r="B25" i="50"/>
  <c r="B25" i="55"/>
  <c r="G25" i="55"/>
  <c r="G25" i="58"/>
  <c r="B25" i="58"/>
  <c r="B25" i="83"/>
  <c r="G25" i="83"/>
  <c r="G25" i="68"/>
  <c r="B25" i="68"/>
  <c r="B26" i="21"/>
  <c r="G26" i="21"/>
  <c r="G26" i="19"/>
  <c r="B26" i="19"/>
  <c r="G26" i="30"/>
  <c r="B26" i="30"/>
  <c r="B26" i="52"/>
  <c r="G26" i="52"/>
  <c r="B26" i="42"/>
  <c r="G26" i="42"/>
  <c r="B26" i="37"/>
  <c r="G26" i="37"/>
  <c r="B26" i="55"/>
  <c r="G26" i="55"/>
  <c r="B26" i="71"/>
  <c r="G26" i="71"/>
  <c r="G26" i="75"/>
  <c r="B26" i="75"/>
  <c r="G26" i="77"/>
  <c r="B26" i="77"/>
  <c r="G28" i="11"/>
  <c r="B28" i="11"/>
  <c r="B28" i="9"/>
  <c r="G28" i="9"/>
  <c r="B28" i="22"/>
  <c r="G28" i="22"/>
  <c r="B28" i="29"/>
  <c r="G28" i="29"/>
  <c r="B28" i="54"/>
  <c r="G28" i="54"/>
  <c r="B28" i="68"/>
  <c r="G28" i="68"/>
  <c r="G28" i="66"/>
  <c r="B28" i="66"/>
  <c r="G28" i="74"/>
  <c r="B28" i="74"/>
  <c r="G28" i="84"/>
  <c r="B28" i="84"/>
  <c r="G28" i="82"/>
  <c r="B28" i="82"/>
  <c r="G27" i="17"/>
  <c r="B27" i="17"/>
  <c r="G27" i="18"/>
  <c r="B27" i="18"/>
  <c r="G27" i="48"/>
  <c r="B27" i="48"/>
  <c r="G27" i="77"/>
  <c r="B27" i="77"/>
  <c r="B27" i="38"/>
  <c r="G27" i="38"/>
  <c r="G27" i="81"/>
  <c r="B27" i="81"/>
  <c r="B27" i="59"/>
  <c r="G27" i="59"/>
  <c r="G27" i="85"/>
  <c r="B27" i="85"/>
  <c r="G27" i="72"/>
  <c r="B27" i="72"/>
  <c r="G27" i="74"/>
  <c r="B27" i="74"/>
  <c r="A7" i="4"/>
  <c r="A19" i="4" s="1"/>
  <c r="G19" i="4" l="1"/>
  <c r="H19" i="4"/>
  <c r="A32" i="4"/>
  <c r="A23" i="4"/>
  <c r="A24" i="4"/>
  <c r="A25" i="4"/>
  <c r="G25" i="4" s="1"/>
  <c r="A26" i="4"/>
  <c r="A27" i="4"/>
  <c r="A28" i="4"/>
  <c r="A29" i="4"/>
  <c r="A30" i="4"/>
  <c r="A31" i="4"/>
  <c r="A33" i="4"/>
  <c r="G31" i="4" l="1"/>
  <c r="B31" i="4"/>
  <c r="G27" i="4"/>
  <c r="B27" i="4"/>
  <c r="G33" i="4"/>
  <c r="B33" i="4"/>
  <c r="B25" i="4"/>
  <c r="G30" i="4"/>
  <c r="B30" i="4"/>
  <c r="G24" i="4"/>
  <c r="B24" i="4"/>
  <c r="G26" i="4"/>
  <c r="B26" i="4"/>
  <c r="G23" i="4"/>
  <c r="B23" i="4"/>
  <c r="G29" i="4"/>
  <c r="B29" i="4"/>
  <c r="G28" i="4"/>
  <c r="B28" i="4"/>
  <c r="G32" i="4"/>
  <c r="B32" i="4"/>
  <c r="V21" i="2" l="1"/>
  <c r="W21" i="2"/>
  <c r="X21" i="2"/>
  <c r="Y21" i="2"/>
  <c r="Z21" i="2"/>
  <c r="AA21" i="2"/>
  <c r="AB21" i="2"/>
  <c r="AC21" i="2"/>
  <c r="AD21" i="2"/>
  <c r="AE21" i="2"/>
  <c r="V22" i="2"/>
  <c r="W22" i="2"/>
  <c r="X22" i="2"/>
  <c r="Y22" i="2"/>
  <c r="Z22" i="2"/>
  <c r="AA22" i="2"/>
  <c r="AB22" i="2"/>
  <c r="AC22" i="2"/>
  <c r="AD22" i="2"/>
  <c r="AE22" i="2"/>
  <c r="V23" i="2"/>
  <c r="W23" i="2"/>
  <c r="X23" i="2"/>
  <c r="Y23" i="2"/>
  <c r="Z23" i="2"/>
  <c r="AA23" i="2"/>
  <c r="AB23" i="2"/>
  <c r="AC23" i="2"/>
  <c r="AD23" i="2"/>
  <c r="AE23" i="2"/>
  <c r="V24" i="2"/>
  <c r="W24" i="2"/>
  <c r="X24" i="2"/>
  <c r="Y24" i="2"/>
  <c r="Z24" i="2"/>
  <c r="AA24" i="2"/>
  <c r="AB24" i="2"/>
  <c r="AC24" i="2"/>
  <c r="AD24" i="2"/>
  <c r="AE24" i="2"/>
  <c r="V25" i="2"/>
  <c r="W25" i="2"/>
  <c r="X25" i="2"/>
  <c r="Y25" i="2"/>
  <c r="Z25" i="2"/>
  <c r="AA25" i="2"/>
  <c r="AB25" i="2"/>
  <c r="AC25" i="2"/>
  <c r="AD25" i="2"/>
  <c r="AE25" i="2"/>
  <c r="V26" i="2"/>
  <c r="W26" i="2"/>
  <c r="X26" i="2"/>
  <c r="Y26" i="2"/>
  <c r="Z26" i="2"/>
  <c r="AA26" i="2"/>
  <c r="AB26" i="2"/>
  <c r="AC26" i="2"/>
  <c r="AD26" i="2"/>
  <c r="AE26" i="2"/>
  <c r="V27" i="2"/>
  <c r="W27" i="2"/>
  <c r="X27" i="2"/>
  <c r="Y27" i="2"/>
  <c r="Z27" i="2"/>
  <c r="AA27" i="2"/>
  <c r="AB27" i="2"/>
  <c r="AC27" i="2"/>
  <c r="AD27" i="2"/>
  <c r="AE27" i="2"/>
  <c r="V28" i="2"/>
  <c r="W28" i="2"/>
  <c r="X28" i="2"/>
  <c r="Y28" i="2"/>
  <c r="Z28" i="2"/>
  <c r="AA28" i="2"/>
  <c r="AB28" i="2"/>
  <c r="AC28" i="2"/>
  <c r="AD28" i="2"/>
  <c r="AE28" i="2"/>
  <c r="V29" i="2"/>
  <c r="W29" i="2"/>
  <c r="X29" i="2"/>
  <c r="Y29" i="2"/>
  <c r="Z29" i="2"/>
  <c r="AA29" i="2"/>
  <c r="AB29" i="2"/>
  <c r="AC29" i="2"/>
  <c r="AD29" i="2"/>
  <c r="AE29" i="2"/>
  <c r="V30" i="2"/>
  <c r="W30" i="2"/>
  <c r="X30" i="2"/>
  <c r="Y30" i="2"/>
  <c r="Z30" i="2"/>
  <c r="AA30" i="2"/>
  <c r="AB30" i="2"/>
  <c r="AC30" i="2"/>
  <c r="AD30" i="2"/>
  <c r="AE30" i="2"/>
  <c r="V31" i="2"/>
  <c r="W31" i="2"/>
  <c r="X31" i="2"/>
  <c r="Y31" i="2"/>
  <c r="Z31" i="2"/>
  <c r="AA31" i="2"/>
  <c r="AB31" i="2"/>
  <c r="AC31" i="2"/>
  <c r="AD31" i="2"/>
  <c r="AE31" i="2"/>
  <c r="V32" i="2"/>
  <c r="W32" i="2"/>
  <c r="X32" i="2"/>
  <c r="Y32" i="2"/>
  <c r="Z32" i="2"/>
  <c r="AA32" i="2"/>
  <c r="AB32" i="2"/>
  <c r="AC32" i="2"/>
  <c r="AD32" i="2"/>
  <c r="AE32" i="2"/>
  <c r="V33" i="2"/>
  <c r="W33" i="2"/>
  <c r="X33" i="2"/>
  <c r="Y33" i="2"/>
  <c r="Z33" i="2"/>
  <c r="AA33" i="2"/>
  <c r="AB33" i="2"/>
  <c r="AC33" i="2"/>
  <c r="AD33" i="2"/>
  <c r="AE33" i="2"/>
  <c r="V34" i="2"/>
  <c r="W34" i="2"/>
  <c r="X34" i="2"/>
  <c r="Y34" i="2"/>
  <c r="Z34" i="2"/>
  <c r="AA34" i="2"/>
  <c r="AB34" i="2"/>
  <c r="AC34" i="2"/>
  <c r="AD34" i="2"/>
  <c r="AE34" i="2"/>
  <c r="V35" i="2"/>
  <c r="W35" i="2"/>
  <c r="X35" i="2"/>
  <c r="Y35" i="2"/>
  <c r="Z35" i="2"/>
  <c r="AA35" i="2"/>
  <c r="AB35" i="2"/>
  <c r="AC35" i="2"/>
  <c r="AD35" i="2"/>
  <c r="AE35" i="2"/>
  <c r="V36" i="2"/>
  <c r="W36" i="2"/>
  <c r="X36" i="2"/>
  <c r="Y36" i="2"/>
  <c r="Z36" i="2"/>
  <c r="AA36" i="2"/>
  <c r="AB36" i="2"/>
  <c r="AC36" i="2"/>
  <c r="AD36" i="2"/>
  <c r="AE36" i="2"/>
  <c r="V37" i="2"/>
  <c r="W37" i="2"/>
  <c r="X37" i="2"/>
  <c r="Y37" i="2"/>
  <c r="Z37" i="2"/>
  <c r="AA37" i="2"/>
  <c r="AB37" i="2"/>
  <c r="AC37" i="2"/>
  <c r="AD37" i="2"/>
  <c r="AE37" i="2"/>
  <c r="V38" i="2"/>
  <c r="W38" i="2"/>
  <c r="X38" i="2"/>
  <c r="Y38" i="2"/>
  <c r="Z38" i="2"/>
  <c r="AA38" i="2"/>
  <c r="AB38" i="2"/>
  <c r="AC38" i="2"/>
  <c r="AD38" i="2"/>
  <c r="AE38" i="2"/>
  <c r="V39" i="2"/>
  <c r="W39" i="2"/>
  <c r="X39" i="2"/>
  <c r="Y39" i="2"/>
  <c r="Z39" i="2"/>
  <c r="AA39" i="2"/>
  <c r="AB39" i="2"/>
  <c r="AC39" i="2"/>
  <c r="AD39" i="2"/>
  <c r="AE39" i="2"/>
  <c r="V40" i="2"/>
  <c r="W40" i="2"/>
  <c r="X40" i="2"/>
  <c r="Y40" i="2"/>
  <c r="Z40" i="2"/>
  <c r="AA40" i="2"/>
  <c r="AB40" i="2"/>
  <c r="AC40" i="2"/>
  <c r="AD40" i="2"/>
  <c r="AE40" i="2"/>
  <c r="V41" i="2"/>
  <c r="W41" i="2"/>
  <c r="X41" i="2"/>
  <c r="Y41" i="2"/>
  <c r="Z41" i="2"/>
  <c r="AA41" i="2"/>
  <c r="AB41" i="2"/>
  <c r="AC41" i="2"/>
  <c r="AD41" i="2"/>
  <c r="AE41" i="2"/>
  <c r="V42" i="2"/>
  <c r="W42" i="2"/>
  <c r="X42" i="2"/>
  <c r="Y42" i="2"/>
  <c r="Z42" i="2"/>
  <c r="AA42" i="2"/>
  <c r="AB42" i="2"/>
  <c r="AC42" i="2"/>
  <c r="AD42" i="2"/>
  <c r="AE42" i="2"/>
  <c r="V43" i="2"/>
  <c r="W43" i="2"/>
  <c r="X43" i="2"/>
  <c r="Y43" i="2"/>
  <c r="Z43" i="2"/>
  <c r="AA43" i="2"/>
  <c r="AB43" i="2"/>
  <c r="AC43" i="2"/>
  <c r="AD43" i="2"/>
  <c r="AE43" i="2"/>
  <c r="V44" i="2"/>
  <c r="W44" i="2"/>
  <c r="X44" i="2"/>
  <c r="Y44" i="2"/>
  <c r="Z44" i="2"/>
  <c r="AA44" i="2"/>
  <c r="AB44" i="2"/>
  <c r="AC44" i="2"/>
  <c r="AD44" i="2"/>
  <c r="AE44" i="2"/>
  <c r="V45" i="2"/>
  <c r="W45" i="2"/>
  <c r="X45" i="2"/>
  <c r="Y45" i="2"/>
  <c r="Z45" i="2"/>
  <c r="AA45" i="2"/>
  <c r="AB45" i="2"/>
  <c r="AC45" i="2"/>
  <c r="AD45" i="2"/>
  <c r="AE45" i="2"/>
  <c r="V46" i="2"/>
  <c r="W46" i="2"/>
  <c r="X46" i="2"/>
  <c r="Y46" i="2"/>
  <c r="Z46" i="2"/>
  <c r="AA46" i="2"/>
  <c r="AB46" i="2"/>
  <c r="AC46" i="2"/>
  <c r="AD46" i="2"/>
  <c r="AE46" i="2"/>
  <c r="V47" i="2"/>
  <c r="W47" i="2"/>
  <c r="X47" i="2"/>
  <c r="Y47" i="2"/>
  <c r="Z47" i="2"/>
  <c r="AA47" i="2"/>
  <c r="AB47" i="2"/>
  <c r="AC47" i="2"/>
  <c r="AD47" i="2"/>
  <c r="AE47" i="2"/>
  <c r="V48" i="2"/>
  <c r="W48" i="2"/>
  <c r="X48" i="2"/>
  <c r="Y48" i="2"/>
  <c r="Z48" i="2"/>
  <c r="AA48" i="2"/>
  <c r="AB48" i="2"/>
  <c r="AC48" i="2"/>
  <c r="AD48" i="2"/>
  <c r="AE48" i="2"/>
  <c r="V49" i="2"/>
  <c r="W49" i="2"/>
  <c r="X49" i="2"/>
  <c r="Y49" i="2"/>
  <c r="Z49" i="2"/>
  <c r="AA49" i="2"/>
  <c r="AB49" i="2"/>
  <c r="AC49" i="2"/>
  <c r="AD49" i="2"/>
  <c r="AE49" i="2"/>
  <c r="V50" i="2"/>
  <c r="W50" i="2"/>
  <c r="X50" i="2"/>
  <c r="Y50" i="2"/>
  <c r="Z50" i="2"/>
  <c r="AA50" i="2"/>
  <c r="AB50" i="2"/>
  <c r="AC50" i="2"/>
  <c r="AD50" i="2"/>
  <c r="AE50" i="2"/>
  <c r="V51" i="2"/>
  <c r="W51" i="2"/>
  <c r="X51" i="2"/>
  <c r="Y51" i="2"/>
  <c r="Z51" i="2"/>
  <c r="AA51" i="2"/>
  <c r="AB51" i="2"/>
  <c r="AC51" i="2"/>
  <c r="AD51" i="2"/>
  <c r="AE51" i="2"/>
  <c r="V52" i="2"/>
  <c r="W52" i="2"/>
  <c r="X52" i="2"/>
  <c r="Y52" i="2"/>
  <c r="Z52" i="2"/>
  <c r="AA52" i="2"/>
  <c r="AB52" i="2"/>
  <c r="AC52" i="2"/>
  <c r="AD52" i="2"/>
  <c r="AE52" i="2"/>
  <c r="V53" i="2"/>
  <c r="W53" i="2"/>
  <c r="X53" i="2"/>
  <c r="Y53" i="2"/>
  <c r="Z53" i="2"/>
  <c r="AA53" i="2"/>
  <c r="AB53" i="2"/>
  <c r="AC53" i="2"/>
  <c r="AD53" i="2"/>
  <c r="AE53" i="2"/>
  <c r="V54" i="2"/>
  <c r="W54" i="2"/>
  <c r="X54" i="2"/>
  <c r="Y54" i="2"/>
  <c r="Z54" i="2"/>
  <c r="AA54" i="2"/>
  <c r="AB54" i="2"/>
  <c r="AC54" i="2"/>
  <c r="AD54" i="2"/>
  <c r="AE54" i="2"/>
  <c r="V55" i="2"/>
  <c r="W55" i="2"/>
  <c r="X55" i="2"/>
  <c r="Y55" i="2"/>
  <c r="Z55" i="2"/>
  <c r="AA55" i="2"/>
  <c r="AB55" i="2"/>
  <c r="AC55" i="2"/>
  <c r="AD55" i="2"/>
  <c r="AE55" i="2"/>
  <c r="V56" i="2"/>
  <c r="W56" i="2"/>
  <c r="X56" i="2"/>
  <c r="Y56" i="2"/>
  <c r="Z56" i="2"/>
  <c r="AA56" i="2"/>
  <c r="AB56" i="2"/>
  <c r="AC56" i="2"/>
  <c r="AD56" i="2"/>
  <c r="AE56" i="2"/>
  <c r="V57" i="2"/>
  <c r="W57" i="2"/>
  <c r="X57" i="2"/>
  <c r="Y57" i="2"/>
  <c r="Z57" i="2"/>
  <c r="AA57" i="2"/>
  <c r="AB57" i="2"/>
  <c r="AC57" i="2"/>
  <c r="AD57" i="2"/>
  <c r="AE57" i="2"/>
  <c r="V58" i="2"/>
  <c r="W58" i="2"/>
  <c r="X58" i="2"/>
  <c r="Y58" i="2"/>
  <c r="Z58" i="2"/>
  <c r="AA58" i="2"/>
  <c r="AB58" i="2"/>
  <c r="AC58" i="2"/>
  <c r="AD58" i="2"/>
  <c r="AE58" i="2"/>
  <c r="V59" i="2"/>
  <c r="W59" i="2"/>
  <c r="X59" i="2"/>
  <c r="Y59" i="2"/>
  <c r="Z59" i="2"/>
  <c r="AA59" i="2"/>
  <c r="AB59" i="2"/>
  <c r="AC59" i="2"/>
  <c r="AD59" i="2"/>
  <c r="AE59" i="2"/>
  <c r="V60" i="2"/>
  <c r="W60" i="2"/>
  <c r="X60" i="2"/>
  <c r="Y60" i="2"/>
  <c r="Z60" i="2"/>
  <c r="AA60" i="2"/>
  <c r="AB60" i="2"/>
  <c r="AC60" i="2"/>
  <c r="AD60" i="2"/>
  <c r="AE60" i="2"/>
  <c r="V61" i="2"/>
  <c r="W61" i="2"/>
  <c r="X61" i="2"/>
  <c r="Y61" i="2"/>
  <c r="Z61" i="2"/>
  <c r="AA61" i="2"/>
  <c r="AB61" i="2"/>
  <c r="AC61" i="2"/>
  <c r="AD61" i="2"/>
  <c r="AE61" i="2"/>
  <c r="V62" i="2"/>
  <c r="W62" i="2"/>
  <c r="X62" i="2"/>
  <c r="Y62" i="2"/>
  <c r="Z62" i="2"/>
  <c r="AA62" i="2"/>
  <c r="AB62" i="2"/>
  <c r="AC62" i="2"/>
  <c r="AD62" i="2"/>
  <c r="AE62" i="2"/>
  <c r="V63" i="2"/>
  <c r="W63" i="2"/>
  <c r="X63" i="2"/>
  <c r="Y63" i="2"/>
  <c r="Z63" i="2"/>
  <c r="AA63" i="2"/>
  <c r="AB63" i="2"/>
  <c r="AC63" i="2"/>
  <c r="AD63" i="2"/>
  <c r="AE63" i="2"/>
  <c r="V64" i="2"/>
  <c r="W64" i="2"/>
  <c r="X64" i="2"/>
  <c r="Y64" i="2"/>
  <c r="Z64" i="2"/>
  <c r="AA64" i="2"/>
  <c r="AB64" i="2"/>
  <c r="AC64" i="2"/>
  <c r="AD64" i="2"/>
  <c r="AE64" i="2"/>
  <c r="V65" i="2"/>
  <c r="W65" i="2"/>
  <c r="X65" i="2"/>
  <c r="Y65" i="2"/>
  <c r="Z65" i="2"/>
  <c r="AA65" i="2"/>
  <c r="AB65" i="2"/>
  <c r="AC65" i="2"/>
  <c r="AD65" i="2"/>
  <c r="AE65" i="2"/>
  <c r="V66" i="2"/>
  <c r="W66" i="2"/>
  <c r="X66" i="2"/>
  <c r="Y66" i="2"/>
  <c r="Z66" i="2"/>
  <c r="AA66" i="2"/>
  <c r="AB66" i="2"/>
  <c r="AC66" i="2"/>
  <c r="AD66" i="2"/>
  <c r="AE66" i="2"/>
  <c r="V67" i="2"/>
  <c r="W67" i="2"/>
  <c r="X67" i="2"/>
  <c r="Y67" i="2"/>
  <c r="Z67" i="2"/>
  <c r="AA67" i="2"/>
  <c r="AB67" i="2"/>
  <c r="AC67" i="2"/>
  <c r="AD67" i="2"/>
  <c r="AE67" i="2"/>
  <c r="V68" i="2"/>
  <c r="W68" i="2"/>
  <c r="X68" i="2"/>
  <c r="Y68" i="2"/>
  <c r="Z68" i="2"/>
  <c r="AA68" i="2"/>
  <c r="AB68" i="2"/>
  <c r="AC68" i="2"/>
  <c r="AD68" i="2"/>
  <c r="AE68" i="2"/>
  <c r="V69" i="2"/>
  <c r="W69" i="2"/>
  <c r="X69" i="2"/>
  <c r="Y69" i="2"/>
  <c r="Z69" i="2"/>
  <c r="AA69" i="2"/>
  <c r="AB69" i="2"/>
  <c r="AC69" i="2"/>
  <c r="AD69" i="2"/>
  <c r="AE69" i="2"/>
  <c r="V70" i="2"/>
  <c r="W70" i="2"/>
  <c r="X70" i="2"/>
  <c r="Y70" i="2"/>
  <c r="Z70" i="2"/>
  <c r="AA70" i="2"/>
  <c r="AB70" i="2"/>
  <c r="AC70" i="2"/>
  <c r="AD70" i="2"/>
  <c r="AE70" i="2"/>
  <c r="V71" i="2"/>
  <c r="W71" i="2"/>
  <c r="X71" i="2"/>
  <c r="Y71" i="2"/>
  <c r="Z71" i="2"/>
  <c r="AA71" i="2"/>
  <c r="AB71" i="2"/>
  <c r="AC71" i="2"/>
  <c r="AD71" i="2"/>
  <c r="AE71" i="2"/>
  <c r="V72" i="2"/>
  <c r="W72" i="2"/>
  <c r="X72" i="2"/>
  <c r="Y72" i="2"/>
  <c r="Z72" i="2"/>
  <c r="AA72" i="2"/>
  <c r="AB72" i="2"/>
  <c r="AC72" i="2"/>
  <c r="AD72" i="2"/>
  <c r="AE72" i="2"/>
  <c r="V73" i="2"/>
  <c r="W73" i="2"/>
  <c r="X73" i="2"/>
  <c r="Y73" i="2"/>
  <c r="Z73" i="2"/>
  <c r="AA73" i="2"/>
  <c r="AB73" i="2"/>
  <c r="AC73" i="2"/>
  <c r="AD73" i="2"/>
  <c r="AE73" i="2"/>
  <c r="V74" i="2"/>
  <c r="W74" i="2"/>
  <c r="X74" i="2"/>
  <c r="Y74" i="2"/>
  <c r="Z74" i="2"/>
  <c r="AA74" i="2"/>
  <c r="AB74" i="2"/>
  <c r="AC74" i="2"/>
  <c r="AD74" i="2"/>
  <c r="AE74" i="2"/>
  <c r="V75" i="2"/>
  <c r="W75" i="2"/>
  <c r="X75" i="2"/>
  <c r="Y75" i="2"/>
  <c r="Z75" i="2"/>
  <c r="AA75" i="2"/>
  <c r="AB75" i="2"/>
  <c r="AC75" i="2"/>
  <c r="AD75" i="2"/>
  <c r="AE75" i="2"/>
  <c r="V76" i="2"/>
  <c r="W76" i="2"/>
  <c r="X76" i="2"/>
  <c r="Y76" i="2"/>
  <c r="Z76" i="2"/>
  <c r="AA76" i="2"/>
  <c r="AB76" i="2"/>
  <c r="AC76" i="2"/>
  <c r="AD76" i="2"/>
  <c r="AE76" i="2"/>
  <c r="V77" i="2"/>
  <c r="W77" i="2"/>
  <c r="X77" i="2"/>
  <c r="Y77" i="2"/>
  <c r="Z77" i="2"/>
  <c r="AA77" i="2"/>
  <c r="AB77" i="2"/>
  <c r="AC77" i="2"/>
  <c r="AD77" i="2"/>
  <c r="AE77" i="2"/>
  <c r="V78" i="2"/>
  <c r="W78" i="2"/>
  <c r="X78" i="2"/>
  <c r="Y78" i="2"/>
  <c r="Z78" i="2"/>
  <c r="AA78" i="2"/>
  <c r="AB78" i="2"/>
  <c r="AC78" i="2"/>
  <c r="AD78" i="2"/>
  <c r="AE78" i="2"/>
  <c r="V79" i="2"/>
  <c r="W79" i="2"/>
  <c r="X79" i="2"/>
  <c r="Y79" i="2"/>
  <c r="Z79" i="2"/>
  <c r="AA79" i="2"/>
  <c r="AB79" i="2"/>
  <c r="AC79" i="2"/>
  <c r="AD79" i="2"/>
  <c r="AE79" i="2"/>
  <c r="V80" i="2"/>
  <c r="W80" i="2"/>
  <c r="X80" i="2"/>
  <c r="Y80" i="2"/>
  <c r="Z80" i="2"/>
  <c r="AA80" i="2"/>
  <c r="AB80" i="2"/>
  <c r="AC80" i="2"/>
  <c r="AD80" i="2"/>
  <c r="AE80" i="2"/>
  <c r="V81" i="2"/>
  <c r="W81" i="2"/>
  <c r="X81" i="2"/>
  <c r="Y81" i="2"/>
  <c r="Z81" i="2"/>
  <c r="AA81" i="2"/>
  <c r="AB81" i="2"/>
  <c r="AC81" i="2"/>
  <c r="AD81" i="2"/>
  <c r="AE81" i="2"/>
  <c r="V82" i="2"/>
  <c r="W82" i="2"/>
  <c r="X82" i="2"/>
  <c r="Y82" i="2"/>
  <c r="Z82" i="2"/>
  <c r="AA82" i="2"/>
  <c r="AB82" i="2"/>
  <c r="AC82" i="2"/>
  <c r="AD82" i="2"/>
  <c r="AE82" i="2"/>
  <c r="V83" i="2"/>
  <c r="W83" i="2"/>
  <c r="X83" i="2"/>
  <c r="Y83" i="2"/>
  <c r="Z83" i="2"/>
  <c r="AA83" i="2"/>
  <c r="AB83" i="2"/>
  <c r="AC83" i="2"/>
  <c r="AD83" i="2"/>
  <c r="AE83" i="2"/>
  <c r="V84" i="2"/>
  <c r="W84" i="2"/>
  <c r="X84" i="2"/>
  <c r="Y84" i="2"/>
  <c r="Z84" i="2"/>
  <c r="AA84" i="2"/>
  <c r="AB84" i="2"/>
  <c r="AC84" i="2"/>
  <c r="AD84" i="2"/>
  <c r="AE84" i="2"/>
  <c r="V85" i="2"/>
  <c r="W85" i="2"/>
  <c r="X85" i="2"/>
  <c r="Y85" i="2"/>
  <c r="Z85" i="2"/>
  <c r="AA85" i="2"/>
  <c r="AB85" i="2"/>
  <c r="AC85" i="2"/>
  <c r="AD85" i="2"/>
  <c r="AE85" i="2"/>
  <c r="V86" i="2"/>
  <c r="W86" i="2"/>
  <c r="X86" i="2"/>
  <c r="Y86" i="2"/>
  <c r="Z86" i="2"/>
  <c r="AA86" i="2"/>
  <c r="AB86" i="2"/>
  <c r="AC86" i="2"/>
  <c r="AD86" i="2"/>
  <c r="AE86" i="2"/>
  <c r="V87" i="2"/>
  <c r="W87" i="2"/>
  <c r="X87" i="2"/>
  <c r="Y87" i="2"/>
  <c r="Z87" i="2"/>
  <c r="AA87" i="2"/>
  <c r="AB87" i="2"/>
  <c r="AC87" i="2"/>
  <c r="AD87" i="2"/>
  <c r="AE87" i="2"/>
  <c r="V88" i="2"/>
  <c r="W88" i="2"/>
  <c r="X88" i="2"/>
  <c r="Y88" i="2"/>
  <c r="Z88" i="2"/>
  <c r="AA88" i="2"/>
  <c r="AB88" i="2"/>
  <c r="AC88" i="2"/>
  <c r="AD88" i="2"/>
  <c r="AE88" i="2"/>
  <c r="V89" i="2"/>
  <c r="W89" i="2"/>
  <c r="X89" i="2"/>
  <c r="Y89" i="2"/>
  <c r="Z89" i="2"/>
  <c r="AA89" i="2"/>
  <c r="AB89" i="2"/>
  <c r="AC89" i="2"/>
  <c r="AD89" i="2"/>
  <c r="AE89" i="2"/>
  <c r="V90" i="2"/>
  <c r="W90" i="2"/>
  <c r="X90" i="2"/>
  <c r="Y90" i="2"/>
  <c r="Z90" i="2"/>
  <c r="AA90" i="2"/>
  <c r="AB90" i="2"/>
  <c r="AC90" i="2"/>
  <c r="AD90" i="2"/>
  <c r="AE90" i="2"/>
  <c r="V91" i="2"/>
  <c r="W91" i="2"/>
  <c r="X91" i="2"/>
  <c r="Y91" i="2"/>
  <c r="Z91" i="2"/>
  <c r="AA91" i="2"/>
  <c r="AB91" i="2"/>
  <c r="AC91" i="2"/>
  <c r="AD91" i="2"/>
  <c r="AE91" i="2"/>
  <c r="V92" i="2"/>
  <c r="W92" i="2"/>
  <c r="X92" i="2"/>
  <c r="Y92" i="2"/>
  <c r="Z92" i="2"/>
  <c r="AA92" i="2"/>
  <c r="AB92" i="2"/>
  <c r="AC92" i="2"/>
  <c r="AD92" i="2"/>
  <c r="AE92" i="2"/>
  <c r="V93" i="2"/>
  <c r="W93" i="2"/>
  <c r="X93" i="2"/>
  <c r="Y93" i="2"/>
  <c r="Z93" i="2"/>
  <c r="AA93" i="2"/>
  <c r="AB93" i="2"/>
  <c r="AC93" i="2"/>
  <c r="AD93" i="2"/>
  <c r="AE93" i="2"/>
  <c r="V94" i="2"/>
  <c r="W94" i="2"/>
  <c r="X94" i="2"/>
  <c r="Y94" i="2"/>
  <c r="Z94" i="2"/>
  <c r="AA94" i="2"/>
  <c r="AB94" i="2"/>
  <c r="AC94" i="2"/>
  <c r="AD94" i="2"/>
  <c r="AE94" i="2"/>
  <c r="V95" i="2"/>
  <c r="W95" i="2"/>
  <c r="X95" i="2"/>
  <c r="Y95" i="2"/>
  <c r="Z95" i="2"/>
  <c r="AA95" i="2"/>
  <c r="AB95" i="2"/>
  <c r="AC95" i="2"/>
  <c r="AD95" i="2"/>
  <c r="AE95" i="2"/>
  <c r="V96" i="2"/>
  <c r="W96" i="2"/>
  <c r="X96" i="2"/>
  <c r="Y96" i="2"/>
  <c r="Z96" i="2"/>
  <c r="AA96" i="2"/>
  <c r="AB96" i="2"/>
  <c r="AC96" i="2"/>
  <c r="AD96" i="2"/>
  <c r="AE96" i="2"/>
  <c r="V97" i="2"/>
  <c r="W97" i="2"/>
  <c r="X97" i="2"/>
  <c r="Y97" i="2"/>
  <c r="Z97" i="2"/>
  <c r="AA97" i="2"/>
  <c r="AB97" i="2"/>
  <c r="AC97" i="2"/>
  <c r="AD97" i="2"/>
  <c r="AE97" i="2"/>
  <c r="V98" i="2"/>
  <c r="W98" i="2"/>
  <c r="X98" i="2"/>
  <c r="Y98" i="2"/>
  <c r="Z98" i="2"/>
  <c r="AA98" i="2"/>
  <c r="AB98" i="2"/>
  <c r="AC98" i="2"/>
  <c r="AD98" i="2"/>
  <c r="AE98" i="2"/>
  <c r="V99" i="2"/>
  <c r="W99" i="2"/>
  <c r="X99" i="2"/>
  <c r="Y99" i="2"/>
  <c r="Z99" i="2"/>
  <c r="AA99" i="2"/>
  <c r="AB99" i="2"/>
  <c r="AC99" i="2"/>
  <c r="AD99" i="2"/>
  <c r="AE99" i="2"/>
  <c r="AG44" i="2" l="1"/>
  <c r="AU44" i="2" s="1"/>
  <c r="AM28" i="2"/>
  <c r="BA28" i="2" s="1"/>
  <c r="AO23" i="2"/>
  <c r="BC23" i="2" s="1"/>
  <c r="AH71" i="2"/>
  <c r="AV71" i="2" s="1"/>
  <c r="AG63" i="2"/>
  <c r="AU63" i="2" s="1"/>
  <c r="AJ57" i="2"/>
  <c r="AX57" i="2" s="1"/>
  <c r="AK46" i="2"/>
  <c r="AY46" i="2" s="1"/>
  <c r="AM48" i="2"/>
  <c r="BA48" i="2" s="1"/>
  <c r="AG90" i="2"/>
  <c r="AU90" i="2" s="1"/>
  <c r="AM70" i="2"/>
  <c r="BA70" i="2" s="1"/>
  <c r="AG59" i="2"/>
  <c r="AU59" i="2" s="1"/>
  <c r="AM36" i="2"/>
  <c r="BA36" i="2" s="1"/>
  <c r="AN98" i="2"/>
  <c r="BB98" i="2" s="1"/>
  <c r="AM86" i="2"/>
  <c r="BA86" i="2" s="1"/>
  <c r="AO46" i="2"/>
  <c r="BC46" i="2" s="1"/>
  <c r="AJ38" i="2"/>
  <c r="AX38" i="2" s="1"/>
  <c r="AG89" i="2"/>
  <c r="AU89" i="2" s="1"/>
  <c r="AG78" i="2"/>
  <c r="AU78" i="2" s="1"/>
  <c r="AO27" i="2"/>
  <c r="BC27" i="2" s="1"/>
  <c r="AI85" i="2"/>
  <c r="AW85" i="2" s="1"/>
  <c r="AO50" i="2"/>
  <c r="BC50" i="2" s="1"/>
  <c r="AI43" i="2"/>
  <c r="AW43" i="2" s="1"/>
  <c r="AG35" i="2"/>
  <c r="AU35" i="2" s="1"/>
  <c r="AO31" i="2"/>
  <c r="BC31" i="2" s="1"/>
  <c r="AN94" i="2"/>
  <c r="BB94" i="2" s="1"/>
  <c r="AI30" i="2"/>
  <c r="AW30" i="2" s="1"/>
  <c r="AM96" i="2"/>
  <c r="BA96" i="2" s="1"/>
  <c r="AG46" i="2"/>
  <c r="AU46" i="2" s="1"/>
  <c r="AI38" i="2"/>
  <c r="AW38" i="2" s="1"/>
  <c r="AM71" i="2"/>
  <c r="BA71" i="2" s="1"/>
  <c r="AI92" i="2"/>
  <c r="AW92" i="2" s="1"/>
  <c r="AI88" i="2"/>
  <c r="AW88" i="2" s="1"/>
  <c r="AH75" i="2"/>
  <c r="AV75" i="2" s="1"/>
  <c r="AJ74" i="2"/>
  <c r="AX74" i="2" s="1"/>
  <c r="AM60" i="2"/>
  <c r="BA60" i="2" s="1"/>
  <c r="AG57" i="2"/>
  <c r="AU57" i="2" s="1"/>
  <c r="AI34" i="2"/>
  <c r="AW34" i="2" s="1"/>
  <c r="AL33" i="2"/>
  <c r="AZ33" i="2" s="1"/>
  <c r="AI84" i="2"/>
  <c r="AW84" i="2" s="1"/>
  <c r="AF77" i="2"/>
  <c r="AT77" i="2" s="1"/>
  <c r="AG65" i="2"/>
  <c r="AU65" i="2" s="1"/>
  <c r="AO54" i="2"/>
  <c r="BC54" i="2" s="1"/>
  <c r="AH42" i="2"/>
  <c r="AV42" i="2" s="1"/>
  <c r="AG67" i="2"/>
  <c r="AU67" i="2" s="1"/>
  <c r="AM63" i="2"/>
  <c r="BA63" i="2" s="1"/>
  <c r="AK41" i="2"/>
  <c r="AY41" i="2" s="1"/>
  <c r="AF94" i="2"/>
  <c r="AT94" i="2" s="1"/>
  <c r="AN86" i="2"/>
  <c r="BB86" i="2" s="1"/>
  <c r="AL77" i="2"/>
  <c r="AZ77" i="2" s="1"/>
  <c r="AN71" i="2"/>
  <c r="BB71" i="2" s="1"/>
  <c r="AF65" i="2"/>
  <c r="AT65" i="2" s="1"/>
  <c r="AM57" i="2"/>
  <c r="BA57" i="2" s="1"/>
  <c r="AG48" i="2"/>
  <c r="AU48" i="2" s="1"/>
  <c r="AF42" i="2"/>
  <c r="AO35" i="2"/>
  <c r="BC35" i="2" s="1"/>
  <c r="AF30" i="2"/>
  <c r="AT30" i="2" s="1"/>
  <c r="AH27" i="2"/>
  <c r="AV27" i="2" s="1"/>
  <c r="AI97" i="2"/>
  <c r="AW97" i="2" s="1"/>
  <c r="AM92" i="2"/>
  <c r="BA92" i="2" s="1"/>
  <c r="AI82" i="2"/>
  <c r="AW82" i="2" s="1"/>
  <c r="AF80" i="2"/>
  <c r="AT80" i="2" s="1"/>
  <c r="AI75" i="2"/>
  <c r="AW75" i="2" s="1"/>
  <c r="AL57" i="2"/>
  <c r="AZ57" i="2" s="1"/>
  <c r="AK33" i="2"/>
  <c r="AY33" i="2" s="1"/>
  <c r="AM32" i="2"/>
  <c r="BA32" i="2" s="1"/>
  <c r="AK87" i="2"/>
  <c r="AY87" i="2" s="1"/>
  <c r="AG27" i="2"/>
  <c r="AU27" i="2" s="1"/>
  <c r="AG98" i="2"/>
  <c r="AU98" i="2" s="1"/>
  <c r="AG86" i="2"/>
  <c r="AU86" i="2" s="1"/>
  <c r="AF79" i="2"/>
  <c r="AT79" i="2" s="1"/>
  <c r="AG54" i="2"/>
  <c r="AU54" i="2" s="1"/>
  <c r="AM41" i="2"/>
  <c r="BA41" i="2" s="1"/>
  <c r="AF38" i="2"/>
  <c r="AT38" i="2" s="1"/>
  <c r="AH35" i="2"/>
  <c r="AV35" i="2" s="1"/>
  <c r="AI93" i="2"/>
  <c r="AW93" i="2" s="1"/>
  <c r="AI90" i="2"/>
  <c r="AW90" i="2" s="1"/>
  <c r="AK83" i="2"/>
  <c r="AY83" i="2" s="1"/>
  <c r="AF78" i="2"/>
  <c r="AT78" i="2" s="1"/>
  <c r="AF69" i="2"/>
  <c r="AT69" i="2" s="1"/>
  <c r="AF67" i="2"/>
  <c r="AT67" i="2" s="1"/>
  <c r="AI42" i="2"/>
  <c r="AW42" i="2" s="1"/>
  <c r="AJ34" i="2"/>
  <c r="AX34" i="2" s="1"/>
  <c r="AI49" i="2"/>
  <c r="AW49" i="2" s="1"/>
  <c r="AG94" i="2"/>
  <c r="AU94" i="2" s="1"/>
  <c r="AG93" i="2"/>
  <c r="AU93" i="2" s="1"/>
  <c r="AM88" i="2"/>
  <c r="BA88" i="2" s="1"/>
  <c r="AO57" i="2"/>
  <c r="BC57" i="2" s="1"/>
  <c r="AG50" i="2"/>
  <c r="AU50" i="2" s="1"/>
  <c r="AM50" i="2"/>
  <c r="BA50" i="2" s="1"/>
  <c r="AK48" i="2"/>
  <c r="AY48" i="2" s="1"/>
  <c r="AM40" i="2"/>
  <c r="BA40" i="2" s="1"/>
  <c r="AL25" i="2"/>
  <c r="AZ25" i="2" s="1"/>
  <c r="AI22" i="2"/>
  <c r="AW22" i="2" s="1"/>
  <c r="AN90" i="2"/>
  <c r="BB90" i="2" s="1"/>
  <c r="AH83" i="2"/>
  <c r="AV83" i="2" s="1"/>
  <c r="AO81" i="2"/>
  <c r="BC81" i="2" s="1"/>
  <c r="AN80" i="2"/>
  <c r="BB80" i="2" s="1"/>
  <c r="AN76" i="2"/>
  <c r="BB76" i="2" s="1"/>
  <c r="AF72" i="2"/>
  <c r="AT72" i="2" s="1"/>
  <c r="AL70" i="2"/>
  <c r="AZ70" i="2" s="1"/>
  <c r="AI67" i="2"/>
  <c r="AW67" i="2" s="1"/>
  <c r="AI57" i="2"/>
  <c r="AW57" i="2" s="1"/>
  <c r="AK55" i="2"/>
  <c r="AY55" i="2" s="1"/>
  <c r="AI46" i="2"/>
  <c r="AW46" i="2" s="1"/>
  <c r="AK44" i="2"/>
  <c r="AY44" i="2" s="1"/>
  <c r="AM44" i="2"/>
  <c r="BA44" i="2" s="1"/>
  <c r="AO42" i="2"/>
  <c r="BC42" i="2" s="1"/>
  <c r="AJ40" i="2"/>
  <c r="AX40" i="2" s="1"/>
  <c r="AJ30" i="2"/>
  <c r="AX30" i="2" s="1"/>
  <c r="AM98" i="2"/>
  <c r="BA98" i="2" s="1"/>
  <c r="AI96" i="2"/>
  <c r="AW96" i="2" s="1"/>
  <c r="AM90" i="2"/>
  <c r="BA90" i="2" s="1"/>
  <c r="AI89" i="2"/>
  <c r="AW89" i="2" s="1"/>
  <c r="AF86" i="2"/>
  <c r="AT86" i="2" s="1"/>
  <c r="AG69" i="2"/>
  <c r="AU69" i="2" s="1"/>
  <c r="AJ63" i="2"/>
  <c r="AX63" i="2" s="1"/>
  <c r="AF63" i="2"/>
  <c r="AT63" i="2" s="1"/>
  <c r="AO49" i="2"/>
  <c r="BC49" i="2" s="1"/>
  <c r="AO43" i="2"/>
  <c r="BC43" i="2" s="1"/>
  <c r="AG42" i="2"/>
  <c r="AU42" i="2" s="1"/>
  <c r="AF34" i="2"/>
  <c r="AK25" i="2"/>
  <c r="AY25" i="2" s="1"/>
  <c r="AM24" i="2"/>
  <c r="BA24" i="2" s="1"/>
  <c r="AF99" i="2"/>
  <c r="AN99" i="2"/>
  <c r="BB99" i="2" s="1"/>
  <c r="AH99" i="2"/>
  <c r="AV99" i="2" s="1"/>
  <c r="AI99" i="2"/>
  <c r="AW99" i="2" s="1"/>
  <c r="AJ99" i="2"/>
  <c r="AX99" i="2" s="1"/>
  <c r="AF81" i="2"/>
  <c r="AF95" i="2"/>
  <c r="AN95" i="2"/>
  <c r="BB95" i="2" s="1"/>
  <c r="AH95" i="2"/>
  <c r="AV95" i="2" s="1"/>
  <c r="AI95" i="2"/>
  <c r="AW95" i="2" s="1"/>
  <c r="AJ95" i="2"/>
  <c r="AX95" i="2" s="1"/>
  <c r="AF91" i="2"/>
  <c r="AN91" i="2"/>
  <c r="BB91" i="2" s="1"/>
  <c r="AH91" i="2"/>
  <c r="AV91" i="2" s="1"/>
  <c r="AI91" i="2"/>
  <c r="AW91" i="2" s="1"/>
  <c r="AJ91" i="2"/>
  <c r="AX91" i="2" s="1"/>
  <c r="AH93" i="2"/>
  <c r="AV93" i="2" s="1"/>
  <c r="AH89" i="2"/>
  <c r="AV89" i="2" s="1"/>
  <c r="AL85" i="2"/>
  <c r="AZ85" i="2" s="1"/>
  <c r="AM85" i="2"/>
  <c r="BA85" i="2" s="1"/>
  <c r="AM82" i="2"/>
  <c r="BA82" i="2" s="1"/>
  <c r="AN82" i="2"/>
  <c r="BB82" i="2" s="1"/>
  <c r="AM21" i="2"/>
  <c r="BA21" i="2" s="1"/>
  <c r="AI21" i="2"/>
  <c r="AW21" i="2" s="1"/>
  <c r="AK21" i="2"/>
  <c r="AY21" i="2" s="1"/>
  <c r="AI98" i="2"/>
  <c r="AW98" i="2" s="1"/>
  <c r="AO95" i="2"/>
  <c r="BC95" i="2" s="1"/>
  <c r="AH92" i="2"/>
  <c r="AV92" i="2" s="1"/>
  <c r="AG85" i="2"/>
  <c r="AU85" i="2" s="1"/>
  <c r="AH84" i="2"/>
  <c r="AV84" i="2" s="1"/>
  <c r="AG82" i="2"/>
  <c r="AU82" i="2" s="1"/>
  <c r="AN81" i="2"/>
  <c r="BB81" i="2" s="1"/>
  <c r="AL74" i="2"/>
  <c r="AZ74" i="2" s="1"/>
  <c r="AO74" i="2"/>
  <c r="BC74" i="2" s="1"/>
  <c r="AG72" i="2"/>
  <c r="AU72" i="2" s="1"/>
  <c r="AO72" i="2"/>
  <c r="BC72" i="2" s="1"/>
  <c r="AH72" i="2"/>
  <c r="AV72" i="2" s="1"/>
  <c r="AI72" i="2"/>
  <c r="AW72" i="2" s="1"/>
  <c r="AJ72" i="2"/>
  <c r="AX72" i="2" s="1"/>
  <c r="AM72" i="2"/>
  <c r="BA72" i="2" s="1"/>
  <c r="AK72" i="2"/>
  <c r="AY72" i="2" s="1"/>
  <c r="AN72" i="2"/>
  <c r="BB72" i="2" s="1"/>
  <c r="AH59" i="2"/>
  <c r="AV59" i="2" s="1"/>
  <c r="AI59" i="2"/>
  <c r="AW59" i="2" s="1"/>
  <c r="AJ59" i="2"/>
  <c r="AX59" i="2" s="1"/>
  <c r="AL59" i="2"/>
  <c r="AZ59" i="2" s="1"/>
  <c r="AK59" i="2"/>
  <c r="AY59" i="2" s="1"/>
  <c r="AM59" i="2"/>
  <c r="BA59" i="2" s="1"/>
  <c r="AN59" i="2"/>
  <c r="BB59" i="2" s="1"/>
  <c r="AO59" i="2"/>
  <c r="BC59" i="2" s="1"/>
  <c r="AF59" i="2"/>
  <c r="AM29" i="2"/>
  <c r="BA29" i="2" s="1"/>
  <c r="AI29" i="2"/>
  <c r="AW29" i="2" s="1"/>
  <c r="AK29" i="2"/>
  <c r="AY29" i="2" s="1"/>
  <c r="AM99" i="2"/>
  <c r="BA99" i="2" s="1"/>
  <c r="AM95" i="2"/>
  <c r="BA95" i="2" s="1"/>
  <c r="AM91" i="2"/>
  <c r="BA91" i="2" s="1"/>
  <c r="AM87" i="2"/>
  <c r="BA87" i="2" s="1"/>
  <c r="AJ80" i="2"/>
  <c r="AX80" i="2" s="1"/>
  <c r="AL79" i="2"/>
  <c r="AZ79" i="2" s="1"/>
  <c r="AG74" i="2"/>
  <c r="AU74" i="2" s="1"/>
  <c r="AL73" i="2"/>
  <c r="AZ73" i="2" s="1"/>
  <c r="AM65" i="2"/>
  <c r="BA65" i="2" s="1"/>
  <c r="AN65" i="2"/>
  <c r="BB65" i="2" s="1"/>
  <c r="AO65" i="2"/>
  <c r="BC65" i="2" s="1"/>
  <c r="AJ65" i="2"/>
  <c r="AX65" i="2" s="1"/>
  <c r="AI60" i="2"/>
  <c r="AW60" i="2" s="1"/>
  <c r="AK60" i="2"/>
  <c r="AY60" i="2" s="1"/>
  <c r="AL97" i="2"/>
  <c r="AZ97" i="2" s="1"/>
  <c r="AM94" i="2"/>
  <c r="BA94" i="2" s="1"/>
  <c r="AH82" i="2"/>
  <c r="AV82" i="2" s="1"/>
  <c r="AG97" i="2"/>
  <c r="AU97" i="2" s="1"/>
  <c r="AI94" i="2"/>
  <c r="AW94" i="2" s="1"/>
  <c r="AO91" i="2"/>
  <c r="BC91" i="2" s="1"/>
  <c r="AH88" i="2"/>
  <c r="AV88" i="2" s="1"/>
  <c r="AI86" i="2"/>
  <c r="AW86" i="2" s="1"/>
  <c r="AM83" i="2"/>
  <c r="BA83" i="2" s="1"/>
  <c r="AH74" i="2"/>
  <c r="AV74" i="2" s="1"/>
  <c r="AL99" i="2"/>
  <c r="AZ99" i="2" s="1"/>
  <c r="AF98" i="2"/>
  <c r="AJ97" i="2"/>
  <c r="AX97" i="2" s="1"/>
  <c r="AL95" i="2"/>
  <c r="AZ95" i="2" s="1"/>
  <c r="AJ93" i="2"/>
  <c r="AX93" i="2" s="1"/>
  <c r="AL91" i="2"/>
  <c r="AZ91" i="2" s="1"/>
  <c r="AF90" i="2"/>
  <c r="AJ89" i="2"/>
  <c r="AX89" i="2" s="1"/>
  <c r="AL87" i="2"/>
  <c r="AZ87" i="2" s="1"/>
  <c r="AJ85" i="2"/>
  <c r="AX85" i="2" s="1"/>
  <c r="AJ83" i="2"/>
  <c r="AX83" i="2" s="1"/>
  <c r="AF82" i="2"/>
  <c r="AH79" i="2"/>
  <c r="AV79" i="2" s="1"/>
  <c r="AL78" i="2"/>
  <c r="AZ78" i="2" s="1"/>
  <c r="AI65" i="2"/>
  <c r="AW65" i="2" s="1"/>
  <c r="AK81" i="2"/>
  <c r="AY81" i="2" s="1"/>
  <c r="AL81" i="2"/>
  <c r="AZ81" i="2" s="1"/>
  <c r="AH64" i="2"/>
  <c r="AV64" i="2" s="1"/>
  <c r="AI64" i="2"/>
  <c r="AW64" i="2" s="1"/>
  <c r="AK64" i="2"/>
  <c r="AY64" i="2" s="1"/>
  <c r="AO64" i="2"/>
  <c r="BC64" i="2" s="1"/>
  <c r="AH97" i="2"/>
  <c r="AV97" i="2" s="1"/>
  <c r="AL84" i="2"/>
  <c r="AZ84" i="2" s="1"/>
  <c r="AF84" i="2"/>
  <c r="AN84" i="2"/>
  <c r="BB84" i="2" s="1"/>
  <c r="AG84" i="2"/>
  <c r="AU84" i="2" s="1"/>
  <c r="AO84" i="2"/>
  <c r="BC84" i="2" s="1"/>
  <c r="AO99" i="2"/>
  <c r="BC99" i="2" s="1"/>
  <c r="AH96" i="2"/>
  <c r="AV96" i="2" s="1"/>
  <c r="AO87" i="2"/>
  <c r="BC87" i="2" s="1"/>
  <c r="AK99" i="2"/>
  <c r="AY99" i="2" s="1"/>
  <c r="AH98" i="2"/>
  <c r="AV98" i="2" s="1"/>
  <c r="AJ98" i="2"/>
  <c r="AX98" i="2" s="1"/>
  <c r="AK98" i="2"/>
  <c r="AY98" i="2" s="1"/>
  <c r="AL98" i="2"/>
  <c r="AZ98" i="2" s="1"/>
  <c r="AK95" i="2"/>
  <c r="AY95" i="2" s="1"/>
  <c r="AH94" i="2"/>
  <c r="AV94" i="2" s="1"/>
  <c r="AJ94" i="2"/>
  <c r="AX94" i="2" s="1"/>
  <c r="AK94" i="2"/>
  <c r="AY94" i="2" s="1"/>
  <c r="AL94" i="2"/>
  <c r="AZ94" i="2" s="1"/>
  <c r="AK91" i="2"/>
  <c r="AY91" i="2" s="1"/>
  <c r="AH90" i="2"/>
  <c r="AV90" i="2" s="1"/>
  <c r="AJ90" i="2"/>
  <c r="AX90" i="2" s="1"/>
  <c r="AK90" i="2"/>
  <c r="AY90" i="2" s="1"/>
  <c r="AL90" i="2"/>
  <c r="AZ90" i="2" s="1"/>
  <c r="AH86" i="2"/>
  <c r="AV86" i="2" s="1"/>
  <c r="AJ86" i="2"/>
  <c r="AX86" i="2" s="1"/>
  <c r="AK86" i="2"/>
  <c r="AY86" i="2" s="1"/>
  <c r="AL86" i="2"/>
  <c r="AZ86" i="2" s="1"/>
  <c r="AM84" i="2"/>
  <c r="BA84" i="2" s="1"/>
  <c r="AJ81" i="2"/>
  <c r="AX81" i="2" s="1"/>
  <c r="AH78" i="2"/>
  <c r="AV78" i="2" s="1"/>
  <c r="AJ77" i="2"/>
  <c r="AX77" i="2" s="1"/>
  <c r="AN77" i="2"/>
  <c r="BB77" i="2" s="1"/>
  <c r="AJ75" i="2"/>
  <c r="AX75" i="2" s="1"/>
  <c r="AL75" i="2"/>
  <c r="AZ75" i="2" s="1"/>
  <c r="AF75" i="2"/>
  <c r="AM75" i="2"/>
  <c r="BA75" i="2" s="1"/>
  <c r="AN75" i="2"/>
  <c r="BB75" i="2" s="1"/>
  <c r="AF87" i="2"/>
  <c r="AN87" i="2"/>
  <c r="BB87" i="2" s="1"/>
  <c r="AH87" i="2"/>
  <c r="AV87" i="2" s="1"/>
  <c r="AI87" i="2"/>
  <c r="AW87" i="2" s="1"/>
  <c r="AJ87" i="2"/>
  <c r="AX87" i="2" s="1"/>
  <c r="AG76" i="2"/>
  <c r="AU76" i="2" s="1"/>
  <c r="AO76" i="2"/>
  <c r="BC76" i="2" s="1"/>
  <c r="AH76" i="2"/>
  <c r="AV76" i="2" s="1"/>
  <c r="AI76" i="2"/>
  <c r="AW76" i="2" s="1"/>
  <c r="AJ76" i="2"/>
  <c r="AX76" i="2" s="1"/>
  <c r="AM76" i="2"/>
  <c r="BA76" i="2" s="1"/>
  <c r="AF76" i="2"/>
  <c r="AK76" i="2"/>
  <c r="AY76" i="2" s="1"/>
  <c r="AG62" i="2"/>
  <c r="AU62" i="2" s="1"/>
  <c r="AH62" i="2"/>
  <c r="AV62" i="2" s="1"/>
  <c r="AI62" i="2"/>
  <c r="AW62" i="2" s="1"/>
  <c r="AK62" i="2"/>
  <c r="AY62" i="2" s="1"/>
  <c r="AL62" i="2"/>
  <c r="AZ62" i="2" s="1"/>
  <c r="AO62" i="2"/>
  <c r="BC62" i="2" s="1"/>
  <c r="AL89" i="2"/>
  <c r="AZ89" i="2" s="1"/>
  <c r="AM89" i="2"/>
  <c r="BA89" i="2" s="1"/>
  <c r="AG99" i="2"/>
  <c r="AU99" i="2" s="1"/>
  <c r="AG95" i="2"/>
  <c r="AU95" i="2" s="1"/>
  <c r="AK84" i="2"/>
  <c r="AY84" i="2" s="1"/>
  <c r="AL96" i="2"/>
  <c r="AZ96" i="2" s="1"/>
  <c r="AF96" i="2"/>
  <c r="AN96" i="2"/>
  <c r="BB96" i="2" s="1"/>
  <c r="AG96" i="2"/>
  <c r="AU96" i="2" s="1"/>
  <c r="AO96" i="2"/>
  <c r="BC96" i="2" s="1"/>
  <c r="AL93" i="2"/>
  <c r="AZ93" i="2" s="1"/>
  <c r="AL92" i="2"/>
  <c r="AZ92" i="2" s="1"/>
  <c r="AF92" i="2"/>
  <c r="AN92" i="2"/>
  <c r="BB92" i="2" s="1"/>
  <c r="AG92" i="2"/>
  <c r="AU92" i="2" s="1"/>
  <c r="AO92" i="2"/>
  <c r="BC92" i="2" s="1"/>
  <c r="AL88" i="2"/>
  <c r="AZ88" i="2" s="1"/>
  <c r="AF88" i="2"/>
  <c r="AN88" i="2"/>
  <c r="BB88" i="2" s="1"/>
  <c r="AG88" i="2"/>
  <c r="AU88" i="2" s="1"/>
  <c r="AO88" i="2"/>
  <c r="BC88" i="2" s="1"/>
  <c r="AH85" i="2"/>
  <c r="AV85" i="2" s="1"/>
  <c r="AO97" i="2"/>
  <c r="BC97" i="2" s="1"/>
  <c r="AK96" i="2"/>
  <c r="AY96" i="2" s="1"/>
  <c r="AO93" i="2"/>
  <c r="BC93" i="2" s="1"/>
  <c r="AK92" i="2"/>
  <c r="AY92" i="2" s="1"/>
  <c r="AG91" i="2"/>
  <c r="AU91" i="2" s="1"/>
  <c r="AO89" i="2"/>
  <c r="BC89" i="2" s="1"/>
  <c r="AK88" i="2"/>
  <c r="AY88" i="2" s="1"/>
  <c r="AG87" i="2"/>
  <c r="AU87" i="2" s="1"/>
  <c r="AO85" i="2"/>
  <c r="BC85" i="2" s="1"/>
  <c r="AH81" i="2"/>
  <c r="AV81" i="2" s="1"/>
  <c r="AG80" i="2"/>
  <c r="AU80" i="2" s="1"/>
  <c r="AO80" i="2"/>
  <c r="BC80" i="2" s="1"/>
  <c r="AI80" i="2"/>
  <c r="AW80" i="2" s="1"/>
  <c r="AH80" i="2"/>
  <c r="AV80" i="2" s="1"/>
  <c r="AK80" i="2"/>
  <c r="AY80" i="2" s="1"/>
  <c r="AL80" i="2"/>
  <c r="AZ80" i="2" s="1"/>
  <c r="AM80" i="2"/>
  <c r="BA80" i="2" s="1"/>
  <c r="AJ79" i="2"/>
  <c r="AX79" i="2" s="1"/>
  <c r="AM79" i="2"/>
  <c r="BA79" i="2" s="1"/>
  <c r="AN79" i="2"/>
  <c r="BB79" i="2" s="1"/>
  <c r="AL76" i="2"/>
  <c r="AZ76" i="2" s="1"/>
  <c r="AI73" i="2"/>
  <c r="AW73" i="2" s="1"/>
  <c r="AJ73" i="2"/>
  <c r="AX73" i="2" s="1"/>
  <c r="AL68" i="2"/>
  <c r="AZ68" i="2" s="1"/>
  <c r="AM64" i="2"/>
  <c r="BA64" i="2" s="1"/>
  <c r="AG61" i="2"/>
  <c r="AU61" i="2" s="1"/>
  <c r="AI61" i="2"/>
  <c r="AW61" i="2" s="1"/>
  <c r="AJ61" i="2"/>
  <c r="AX61" i="2" s="1"/>
  <c r="AK61" i="2"/>
  <c r="AY61" i="2" s="1"/>
  <c r="AO98" i="2"/>
  <c r="BC98" i="2" s="1"/>
  <c r="AK97" i="2"/>
  <c r="AY97" i="2" s="1"/>
  <c r="AJ96" i="2"/>
  <c r="AX96" i="2" s="1"/>
  <c r="AO94" i="2"/>
  <c r="BC94" i="2" s="1"/>
  <c r="AK93" i="2"/>
  <c r="AY93" i="2" s="1"/>
  <c r="AJ92" i="2"/>
  <c r="AX92" i="2" s="1"/>
  <c r="AO90" i="2"/>
  <c r="BC90" i="2" s="1"/>
  <c r="AK89" i="2"/>
  <c r="AY89" i="2" s="1"/>
  <c r="AJ88" i="2"/>
  <c r="AX88" i="2" s="1"/>
  <c r="AO86" i="2"/>
  <c r="BC86" i="2" s="1"/>
  <c r="AK85" i="2"/>
  <c r="AY85" i="2" s="1"/>
  <c r="AJ84" i="2"/>
  <c r="AX84" i="2" s="1"/>
  <c r="AI83" i="2"/>
  <c r="AW83" i="2" s="1"/>
  <c r="AL83" i="2"/>
  <c r="AZ83" i="2" s="1"/>
  <c r="AN83" i="2"/>
  <c r="BB83" i="2" s="1"/>
  <c r="AF83" i="2"/>
  <c r="AO83" i="2"/>
  <c r="BC83" i="2" s="1"/>
  <c r="AG83" i="2"/>
  <c r="AU83" i="2" s="1"/>
  <c r="AL82" i="2"/>
  <c r="AZ82" i="2" s="1"/>
  <c r="AG81" i="2"/>
  <c r="AU81" i="2" s="1"/>
  <c r="AN78" i="2"/>
  <c r="BB78" i="2" s="1"/>
  <c r="AO78" i="2"/>
  <c r="BC78" i="2" s="1"/>
  <c r="AI77" i="2"/>
  <c r="AW77" i="2" s="1"/>
  <c r="AL72" i="2"/>
  <c r="AZ72" i="2" s="1"/>
  <c r="AF71" i="2"/>
  <c r="AH66" i="2"/>
  <c r="AV66" i="2" s="1"/>
  <c r="AI66" i="2"/>
  <c r="AW66" i="2" s="1"/>
  <c r="AK66" i="2"/>
  <c r="AY66" i="2" s="1"/>
  <c r="AO66" i="2"/>
  <c r="BC66" i="2" s="1"/>
  <c r="AL66" i="2"/>
  <c r="AZ66" i="2" s="1"/>
  <c r="AM66" i="2"/>
  <c r="BA66" i="2" s="1"/>
  <c r="AL64" i="2"/>
  <c r="AZ64" i="2" s="1"/>
  <c r="AM62" i="2"/>
  <c r="BA62" i="2" s="1"/>
  <c r="AI56" i="2"/>
  <c r="AW56" i="2" s="1"/>
  <c r="AK56" i="2"/>
  <c r="AY56" i="2" s="1"/>
  <c r="AL56" i="2"/>
  <c r="AZ56" i="2" s="1"/>
  <c r="AN97" i="2"/>
  <c r="BB97" i="2" s="1"/>
  <c r="AF97" i="2"/>
  <c r="AN93" i="2"/>
  <c r="BB93" i="2" s="1"/>
  <c r="AF93" i="2"/>
  <c r="AN89" i="2"/>
  <c r="BB89" i="2" s="1"/>
  <c r="AF89" i="2"/>
  <c r="AN85" i="2"/>
  <c r="BB85" i="2" s="1"/>
  <c r="AF85" i="2"/>
  <c r="AO82" i="2"/>
  <c r="BC82" i="2" s="1"/>
  <c r="AI79" i="2"/>
  <c r="AW79" i="2" s="1"/>
  <c r="AK79" i="2"/>
  <c r="AY79" i="2" s="1"/>
  <c r="AG79" i="2"/>
  <c r="AU79" i="2" s="1"/>
  <c r="AO79" i="2"/>
  <c r="BC79" i="2" s="1"/>
  <c r="AM77" i="2"/>
  <c r="BA77" i="2" s="1"/>
  <c r="AG77" i="2"/>
  <c r="AU77" i="2" s="1"/>
  <c r="AO77" i="2"/>
  <c r="BC77" i="2" s="1"/>
  <c r="AH77" i="2"/>
  <c r="AV77" i="2" s="1"/>
  <c r="AK77" i="2"/>
  <c r="AY77" i="2" s="1"/>
  <c r="AJ69" i="2"/>
  <c r="AX69" i="2" s="1"/>
  <c r="AI63" i="2"/>
  <c r="AW63" i="2" s="1"/>
  <c r="AL52" i="2"/>
  <c r="AZ52" i="2" s="1"/>
  <c r="AI52" i="2"/>
  <c r="AW52" i="2" s="1"/>
  <c r="AK52" i="2"/>
  <c r="AY52" i="2" s="1"/>
  <c r="AK51" i="2"/>
  <c r="AY51" i="2" s="1"/>
  <c r="AM97" i="2"/>
  <c r="BA97" i="2" s="1"/>
  <c r="AM93" i="2"/>
  <c r="BA93" i="2" s="1"/>
  <c r="AM81" i="2"/>
  <c r="BA81" i="2" s="1"/>
  <c r="AK78" i="2"/>
  <c r="AY78" i="2" s="1"/>
  <c r="AM78" i="2"/>
  <c r="BA78" i="2" s="1"/>
  <c r="AI78" i="2"/>
  <c r="AW78" i="2" s="1"/>
  <c r="AK74" i="2"/>
  <c r="AY74" i="2" s="1"/>
  <c r="AI71" i="2"/>
  <c r="AW71" i="2" s="1"/>
  <c r="AJ71" i="2"/>
  <c r="AX71" i="2" s="1"/>
  <c r="AK71" i="2"/>
  <c r="AY71" i="2" s="1"/>
  <c r="AL71" i="2"/>
  <c r="AZ71" i="2" s="1"/>
  <c r="AG71" i="2"/>
  <c r="AU71" i="2" s="1"/>
  <c r="AO71" i="2"/>
  <c r="BC71" i="2" s="1"/>
  <c r="AH70" i="2"/>
  <c r="AV70" i="2" s="1"/>
  <c r="AI70" i="2"/>
  <c r="AW70" i="2" s="1"/>
  <c r="AK70" i="2"/>
  <c r="AY70" i="2" s="1"/>
  <c r="AO70" i="2"/>
  <c r="BC70" i="2" s="1"/>
  <c r="AM68" i="2"/>
  <c r="BA68" i="2" s="1"/>
  <c r="AO61" i="2"/>
  <c r="BC61" i="2" s="1"/>
  <c r="AK82" i="2"/>
  <c r="AY82" i="2" s="1"/>
  <c r="AM69" i="2"/>
  <c r="BA69" i="2" s="1"/>
  <c r="AO69" i="2"/>
  <c r="BC69" i="2" s="1"/>
  <c r="AJ67" i="2"/>
  <c r="AX67" i="2" s="1"/>
  <c r="AL60" i="2"/>
  <c r="AZ60" i="2" s="1"/>
  <c r="AL58" i="2"/>
  <c r="AZ58" i="2" s="1"/>
  <c r="AG58" i="2"/>
  <c r="AU58" i="2" s="1"/>
  <c r="AH58" i="2"/>
  <c r="AV58" i="2" s="1"/>
  <c r="AI58" i="2"/>
  <c r="AW58" i="2" s="1"/>
  <c r="AM58" i="2"/>
  <c r="BA58" i="2" s="1"/>
  <c r="AO58" i="2"/>
  <c r="BC58" i="2" s="1"/>
  <c r="AI69" i="2"/>
  <c r="AW69" i="2" s="1"/>
  <c r="AH68" i="2"/>
  <c r="AV68" i="2" s="1"/>
  <c r="AI68" i="2"/>
  <c r="AW68" i="2" s="1"/>
  <c r="AK68" i="2"/>
  <c r="AY68" i="2" s="1"/>
  <c r="AO68" i="2"/>
  <c r="BC68" i="2" s="1"/>
  <c r="AJ82" i="2"/>
  <c r="AX82" i="2" s="1"/>
  <c r="AI81" i="2"/>
  <c r="AW81" i="2" s="1"/>
  <c r="AJ78" i="2"/>
  <c r="AX78" i="2" s="1"/>
  <c r="AM73" i="2"/>
  <c r="BA73" i="2" s="1"/>
  <c r="AF73" i="2"/>
  <c r="AN73" i="2"/>
  <c r="BB73" i="2" s="1"/>
  <c r="AG73" i="2"/>
  <c r="AU73" i="2" s="1"/>
  <c r="AO73" i="2"/>
  <c r="BC73" i="2" s="1"/>
  <c r="AH73" i="2"/>
  <c r="AV73" i="2" s="1"/>
  <c r="AK73" i="2"/>
  <c r="AY73" i="2" s="1"/>
  <c r="AM67" i="2"/>
  <c r="BA67" i="2" s="1"/>
  <c r="AO67" i="2"/>
  <c r="BC67" i="2" s="1"/>
  <c r="AG53" i="2"/>
  <c r="AU53" i="2" s="1"/>
  <c r="AI53" i="2"/>
  <c r="AW53" i="2" s="1"/>
  <c r="AO53" i="2"/>
  <c r="BC53" i="2" s="1"/>
  <c r="AO75" i="2"/>
  <c r="BC75" i="2" s="1"/>
  <c r="AG75" i="2"/>
  <c r="AU75" i="2" s="1"/>
  <c r="AI74" i="2"/>
  <c r="AW74" i="2" s="1"/>
  <c r="AJ70" i="2"/>
  <c r="AX70" i="2" s="1"/>
  <c r="AF70" i="2"/>
  <c r="AN70" i="2"/>
  <c r="BB70" i="2" s="1"/>
  <c r="AF68" i="2"/>
  <c r="AN68" i="2"/>
  <c r="BB68" i="2" s="1"/>
  <c r="AJ68" i="2"/>
  <c r="AX68" i="2" s="1"/>
  <c r="AJ66" i="2"/>
  <c r="AX66" i="2" s="1"/>
  <c r="AF66" i="2"/>
  <c r="AN66" i="2"/>
  <c r="BB66" i="2" s="1"/>
  <c r="AF64" i="2"/>
  <c r="AN64" i="2"/>
  <c r="BB64" i="2" s="1"/>
  <c r="AJ64" i="2"/>
  <c r="AX64" i="2" s="1"/>
  <c r="AJ62" i="2"/>
  <c r="AX62" i="2" s="1"/>
  <c r="AJ58" i="2"/>
  <c r="AX58" i="2" s="1"/>
  <c r="AK57" i="2"/>
  <c r="AY57" i="2" s="1"/>
  <c r="AF57" i="2"/>
  <c r="AN57" i="2"/>
  <c r="BB57" i="2" s="1"/>
  <c r="AM43" i="2"/>
  <c r="BA43" i="2" s="1"/>
  <c r="AL41" i="2"/>
  <c r="AZ41" i="2" s="1"/>
  <c r="AN74" i="2"/>
  <c r="BB74" i="2" s="1"/>
  <c r="AF74" i="2"/>
  <c r="AL69" i="2"/>
  <c r="AZ69" i="2" s="1"/>
  <c r="AH69" i="2"/>
  <c r="AV69" i="2" s="1"/>
  <c r="AH67" i="2"/>
  <c r="AV67" i="2" s="1"/>
  <c r="AL67" i="2"/>
  <c r="AZ67" i="2" s="1"/>
  <c r="AL65" i="2"/>
  <c r="AZ65" i="2" s="1"/>
  <c r="AO63" i="2"/>
  <c r="BC63" i="2" s="1"/>
  <c r="AH63" i="2"/>
  <c r="AV63" i="2" s="1"/>
  <c r="AL63" i="2"/>
  <c r="AZ63" i="2" s="1"/>
  <c r="AM61" i="2"/>
  <c r="BA61" i="2" s="1"/>
  <c r="AF61" i="2"/>
  <c r="AN61" i="2"/>
  <c r="BB61" i="2" s="1"/>
  <c r="AM55" i="2"/>
  <c r="BA55" i="2" s="1"/>
  <c r="AM54" i="2"/>
  <c r="BA54" i="2" s="1"/>
  <c r="AJ53" i="2"/>
  <c r="AX53" i="2" s="1"/>
  <c r="AK53" i="2"/>
  <c r="AY53" i="2" s="1"/>
  <c r="AF53" i="2"/>
  <c r="AN53" i="2"/>
  <c r="BB53" i="2" s="1"/>
  <c r="AM51" i="2"/>
  <c r="BA51" i="2" s="1"/>
  <c r="AK75" i="2"/>
  <c r="AY75" i="2" s="1"/>
  <c r="AM74" i="2"/>
  <c r="BA74" i="2" s="1"/>
  <c r="AN69" i="2"/>
  <c r="BB69" i="2" s="1"/>
  <c r="AN67" i="2"/>
  <c r="BB67" i="2" s="1"/>
  <c r="AH65" i="2"/>
  <c r="AV65" i="2" s="1"/>
  <c r="AN63" i="2"/>
  <c r="BB63" i="2" s="1"/>
  <c r="AF60" i="2"/>
  <c r="AN60" i="2"/>
  <c r="BB60" i="2" s="1"/>
  <c r="AG60" i="2"/>
  <c r="AU60" i="2" s="1"/>
  <c r="AO60" i="2"/>
  <c r="BC60" i="2" s="1"/>
  <c r="AH60" i="2"/>
  <c r="AV60" i="2" s="1"/>
  <c r="AJ60" i="2"/>
  <c r="AX60" i="2" s="1"/>
  <c r="AM53" i="2"/>
  <c r="BA53" i="2" s="1"/>
  <c r="AF49" i="2"/>
  <c r="AJ49" i="2"/>
  <c r="AX49" i="2" s="1"/>
  <c r="AK49" i="2"/>
  <c r="AY49" i="2" s="1"/>
  <c r="AL49" i="2"/>
  <c r="AZ49" i="2" s="1"/>
  <c r="AM49" i="2"/>
  <c r="BA49" i="2" s="1"/>
  <c r="AN49" i="2"/>
  <c r="BB49" i="2" s="1"/>
  <c r="AG49" i="2"/>
  <c r="AU49" i="2" s="1"/>
  <c r="AH47" i="2"/>
  <c r="AV47" i="2" s="1"/>
  <c r="AJ47" i="2"/>
  <c r="AX47" i="2" s="1"/>
  <c r="AK47" i="2"/>
  <c r="AY47" i="2" s="1"/>
  <c r="AL47" i="2"/>
  <c r="AZ47" i="2" s="1"/>
  <c r="AF47" i="2"/>
  <c r="AN47" i="2"/>
  <c r="BB47" i="2" s="1"/>
  <c r="AG47" i="2"/>
  <c r="AU47" i="2" s="1"/>
  <c r="AI47" i="2"/>
  <c r="AW47" i="2" s="1"/>
  <c r="AM47" i="2"/>
  <c r="BA47" i="2" s="1"/>
  <c r="AO47" i="2"/>
  <c r="BC47" i="2" s="1"/>
  <c r="AL61" i="2"/>
  <c r="AZ61" i="2" s="1"/>
  <c r="AF55" i="2"/>
  <c r="AN55" i="2"/>
  <c r="BB55" i="2" s="1"/>
  <c r="AG55" i="2"/>
  <c r="AU55" i="2" s="1"/>
  <c r="AO55" i="2"/>
  <c r="BC55" i="2" s="1"/>
  <c r="AH55" i="2"/>
  <c r="AV55" i="2" s="1"/>
  <c r="AI55" i="2"/>
  <c r="AW55" i="2" s="1"/>
  <c r="AJ55" i="2"/>
  <c r="AX55" i="2" s="1"/>
  <c r="AL55" i="2"/>
  <c r="AZ55" i="2" s="1"/>
  <c r="AH54" i="2"/>
  <c r="AV54" i="2" s="1"/>
  <c r="AI54" i="2"/>
  <c r="AW54" i="2" s="1"/>
  <c r="AL54" i="2"/>
  <c r="AZ54" i="2" s="1"/>
  <c r="AL53" i="2"/>
  <c r="AZ53" i="2" s="1"/>
  <c r="AF51" i="2"/>
  <c r="AN51" i="2"/>
  <c r="BB51" i="2" s="1"/>
  <c r="AG51" i="2"/>
  <c r="AU51" i="2" s="1"/>
  <c r="AO51" i="2"/>
  <c r="BC51" i="2" s="1"/>
  <c r="AH51" i="2"/>
  <c r="AV51" i="2" s="1"/>
  <c r="AI51" i="2"/>
  <c r="AW51" i="2" s="1"/>
  <c r="AJ51" i="2"/>
  <c r="AX51" i="2" s="1"/>
  <c r="AL51" i="2"/>
  <c r="AZ51" i="2" s="1"/>
  <c r="AH50" i="2"/>
  <c r="AV50" i="2" s="1"/>
  <c r="AI50" i="2"/>
  <c r="AW50" i="2" s="1"/>
  <c r="AL50" i="2"/>
  <c r="AZ50" i="2" s="1"/>
  <c r="AI39" i="2"/>
  <c r="AW39" i="2" s="1"/>
  <c r="AM39" i="2"/>
  <c r="BA39" i="2" s="1"/>
  <c r="AG39" i="2"/>
  <c r="AU39" i="2" s="1"/>
  <c r="AG70" i="2"/>
  <c r="AU70" i="2" s="1"/>
  <c r="AK69" i="2"/>
  <c r="AY69" i="2" s="1"/>
  <c r="AG68" i="2"/>
  <c r="AU68" i="2" s="1"/>
  <c r="AK67" i="2"/>
  <c r="AY67" i="2" s="1"/>
  <c r="AG66" i="2"/>
  <c r="AU66" i="2" s="1"/>
  <c r="AK65" i="2"/>
  <c r="AY65" i="2" s="1"/>
  <c r="AG64" i="2"/>
  <c r="AU64" i="2" s="1"/>
  <c r="AK63" i="2"/>
  <c r="AY63" i="2" s="1"/>
  <c r="AM56" i="2"/>
  <c r="BA56" i="2" s="1"/>
  <c r="AJ54" i="2"/>
  <c r="AX54" i="2" s="1"/>
  <c r="AH53" i="2"/>
  <c r="AV53" i="2" s="1"/>
  <c r="AM52" i="2"/>
  <c r="BA52" i="2" s="1"/>
  <c r="AJ50" i="2"/>
  <c r="AX50" i="2" s="1"/>
  <c r="AI45" i="2"/>
  <c r="AW45" i="2" s="1"/>
  <c r="AG43" i="2"/>
  <c r="AU43" i="2" s="1"/>
  <c r="AI41" i="2"/>
  <c r="AW41" i="2" s="1"/>
  <c r="AO39" i="2"/>
  <c r="BC39" i="2" s="1"/>
  <c r="AM37" i="2"/>
  <c r="BA37" i="2" s="1"/>
  <c r="AI37" i="2"/>
  <c r="AW37" i="2" s="1"/>
  <c r="AK37" i="2"/>
  <c r="AY37" i="2" s="1"/>
  <c r="AI31" i="2"/>
  <c r="AW31" i="2" s="1"/>
  <c r="AM31" i="2"/>
  <c r="BA31" i="2" s="1"/>
  <c r="AG31" i="2"/>
  <c r="AU31" i="2" s="1"/>
  <c r="AI23" i="2"/>
  <c r="AW23" i="2" s="1"/>
  <c r="AM23" i="2"/>
  <c r="BA23" i="2" s="1"/>
  <c r="AG23" i="2"/>
  <c r="AU23" i="2" s="1"/>
  <c r="AN62" i="2"/>
  <c r="BB62" i="2" s="1"/>
  <c r="AF62" i="2"/>
  <c r="AH61" i="2"/>
  <c r="AV61" i="2" s="1"/>
  <c r="AN58" i="2"/>
  <c r="BB58" i="2" s="1"/>
  <c r="AF58" i="2"/>
  <c r="AH57" i="2"/>
  <c r="AV57" i="2" s="1"/>
  <c r="AJ56" i="2"/>
  <c r="AX56" i="2" s="1"/>
  <c r="AN54" i="2"/>
  <c r="BB54" i="2" s="1"/>
  <c r="AF54" i="2"/>
  <c r="AJ52" i="2"/>
  <c r="AX52" i="2" s="1"/>
  <c r="AN50" i="2"/>
  <c r="BB50" i="2" s="1"/>
  <c r="AF50" i="2"/>
  <c r="AO48" i="2"/>
  <c r="BC48" i="2" s="1"/>
  <c r="AJ46" i="2"/>
  <c r="AX46" i="2" s="1"/>
  <c r="AL46" i="2"/>
  <c r="AZ46" i="2" s="1"/>
  <c r="AM46" i="2"/>
  <c r="BA46" i="2" s="1"/>
  <c r="AF44" i="2"/>
  <c r="AN44" i="2"/>
  <c r="BB44" i="2" s="1"/>
  <c r="AH44" i="2"/>
  <c r="AV44" i="2" s="1"/>
  <c r="AI44" i="2"/>
  <c r="AW44" i="2" s="1"/>
  <c r="AJ44" i="2"/>
  <c r="AX44" i="2" s="1"/>
  <c r="AL44" i="2"/>
  <c r="AZ44" i="2" s="1"/>
  <c r="AK34" i="2"/>
  <c r="AY34" i="2" s="1"/>
  <c r="AG34" i="2"/>
  <c r="AU34" i="2" s="1"/>
  <c r="AO34" i="2"/>
  <c r="BC34" i="2" s="1"/>
  <c r="AH30" i="2"/>
  <c r="AV30" i="2" s="1"/>
  <c r="AK26" i="2"/>
  <c r="AY26" i="2" s="1"/>
  <c r="AG26" i="2"/>
  <c r="AU26" i="2" s="1"/>
  <c r="AO26" i="2"/>
  <c r="BC26" i="2" s="1"/>
  <c r="AH56" i="2"/>
  <c r="AV56" i="2" s="1"/>
  <c r="AH52" i="2"/>
  <c r="AV52" i="2" s="1"/>
  <c r="AH49" i="2"/>
  <c r="AV49" i="2" s="1"/>
  <c r="AN46" i="2"/>
  <c r="BB46" i="2" s="1"/>
  <c r="AM45" i="2"/>
  <c r="BA45" i="2" s="1"/>
  <c r="AF41" i="2"/>
  <c r="AF36" i="2"/>
  <c r="AN36" i="2"/>
  <c r="BB36" i="2" s="1"/>
  <c r="AG36" i="2"/>
  <c r="AU36" i="2" s="1"/>
  <c r="AO36" i="2"/>
  <c r="BC36" i="2" s="1"/>
  <c r="AH36" i="2"/>
  <c r="AV36" i="2" s="1"/>
  <c r="AI36" i="2"/>
  <c r="AW36" i="2" s="1"/>
  <c r="AJ36" i="2"/>
  <c r="AX36" i="2" s="1"/>
  <c r="AK36" i="2"/>
  <c r="AY36" i="2" s="1"/>
  <c r="AL36" i="2"/>
  <c r="AZ36" i="2" s="1"/>
  <c r="AN28" i="2"/>
  <c r="BB28" i="2" s="1"/>
  <c r="AG28" i="2"/>
  <c r="AU28" i="2" s="1"/>
  <c r="AO28" i="2"/>
  <c r="BC28" i="2" s="1"/>
  <c r="AH28" i="2"/>
  <c r="AV28" i="2" s="1"/>
  <c r="AI28" i="2"/>
  <c r="AW28" i="2" s="1"/>
  <c r="AJ28" i="2"/>
  <c r="AX28" i="2" s="1"/>
  <c r="AK28" i="2"/>
  <c r="AY28" i="2" s="1"/>
  <c r="AL28" i="2"/>
  <c r="AZ28" i="2" s="1"/>
  <c r="AM26" i="2"/>
  <c r="BA26" i="2" s="1"/>
  <c r="AK58" i="2"/>
  <c r="AY58" i="2" s="1"/>
  <c r="AO56" i="2"/>
  <c r="BC56" i="2" s="1"/>
  <c r="AG56" i="2"/>
  <c r="AU56" i="2" s="1"/>
  <c r="AK54" i="2"/>
  <c r="AY54" i="2" s="1"/>
  <c r="AO52" i="2"/>
  <c r="BC52" i="2" s="1"/>
  <c r="AG52" i="2"/>
  <c r="AU52" i="2" s="1"/>
  <c r="AK50" i="2"/>
  <c r="AY50" i="2" s="1"/>
  <c r="AF46" i="2"/>
  <c r="AK45" i="2"/>
  <c r="AY45" i="2" s="1"/>
  <c r="AH43" i="2"/>
  <c r="AV43" i="2" s="1"/>
  <c r="AJ43" i="2"/>
  <c r="AX43" i="2" s="1"/>
  <c r="AK43" i="2"/>
  <c r="AY43" i="2" s="1"/>
  <c r="AL43" i="2"/>
  <c r="AZ43" i="2" s="1"/>
  <c r="AF43" i="2"/>
  <c r="AN43" i="2"/>
  <c r="BB43" i="2" s="1"/>
  <c r="AK42" i="2"/>
  <c r="AY42" i="2" s="1"/>
  <c r="AH39" i="2"/>
  <c r="AV39" i="2" s="1"/>
  <c r="AM33" i="2"/>
  <c r="BA33" i="2" s="1"/>
  <c r="AI33" i="2"/>
  <c r="AW33" i="2" s="1"/>
  <c r="AH31" i="2"/>
  <c r="AV31" i="2" s="1"/>
  <c r="AF28" i="2"/>
  <c r="AI26" i="2"/>
  <c r="AW26" i="2" s="1"/>
  <c r="AM25" i="2"/>
  <c r="BA25" i="2" s="1"/>
  <c r="AI25" i="2"/>
  <c r="AW25" i="2" s="1"/>
  <c r="AH23" i="2"/>
  <c r="AV23" i="2" s="1"/>
  <c r="AN56" i="2"/>
  <c r="BB56" i="2" s="1"/>
  <c r="AF56" i="2"/>
  <c r="AN52" i="2"/>
  <c r="BB52" i="2" s="1"/>
  <c r="AF52" i="2"/>
  <c r="AF48" i="2"/>
  <c r="AN48" i="2"/>
  <c r="BB48" i="2" s="1"/>
  <c r="AH48" i="2"/>
  <c r="AV48" i="2" s="1"/>
  <c r="AI48" i="2"/>
  <c r="AW48" i="2" s="1"/>
  <c r="AL48" i="2"/>
  <c r="AZ48" i="2" s="1"/>
  <c r="AO44" i="2"/>
  <c r="BC44" i="2" s="1"/>
  <c r="AJ42" i="2"/>
  <c r="AX42" i="2" s="1"/>
  <c r="AL42" i="2"/>
  <c r="AZ42" i="2" s="1"/>
  <c r="AM42" i="2"/>
  <c r="BA42" i="2" s="1"/>
  <c r="AK38" i="2"/>
  <c r="AY38" i="2" s="1"/>
  <c r="AG38" i="2"/>
  <c r="AU38" i="2" s="1"/>
  <c r="AO38" i="2"/>
  <c r="BC38" i="2" s="1"/>
  <c r="AK30" i="2"/>
  <c r="AY30" i="2" s="1"/>
  <c r="AG30" i="2"/>
  <c r="AU30" i="2" s="1"/>
  <c r="AO30" i="2"/>
  <c r="BC30" i="2" s="1"/>
  <c r="AJ26" i="2"/>
  <c r="AX26" i="2" s="1"/>
  <c r="AK22" i="2"/>
  <c r="AY22" i="2" s="1"/>
  <c r="AG22" i="2"/>
  <c r="AU22" i="2" s="1"/>
  <c r="AO22" i="2"/>
  <c r="BC22" i="2" s="1"/>
  <c r="AJ48" i="2"/>
  <c r="AX48" i="2" s="1"/>
  <c r="AL45" i="2"/>
  <c r="AZ45" i="2" s="1"/>
  <c r="AN45" i="2"/>
  <c r="BB45" i="2" s="1"/>
  <c r="AG45" i="2"/>
  <c r="AU45" i="2" s="1"/>
  <c r="AO45" i="2"/>
  <c r="BC45" i="2" s="1"/>
  <c r="AJ45" i="2"/>
  <c r="AX45" i="2" s="1"/>
  <c r="AL37" i="2"/>
  <c r="AZ37" i="2" s="1"/>
  <c r="AI35" i="2"/>
  <c r="AW35" i="2" s="1"/>
  <c r="AM35" i="2"/>
  <c r="BA35" i="2" s="1"/>
  <c r="AT34" i="2"/>
  <c r="AL29" i="2"/>
  <c r="AZ29" i="2" s="1"/>
  <c r="AI27" i="2"/>
  <c r="AW27" i="2" s="1"/>
  <c r="AM27" i="2"/>
  <c r="BA27" i="2" s="1"/>
  <c r="AL21" i="2"/>
  <c r="AZ21" i="2" s="1"/>
  <c r="AF45" i="2"/>
  <c r="AF40" i="2"/>
  <c r="AN40" i="2"/>
  <c r="BB40" i="2" s="1"/>
  <c r="AG40" i="2"/>
  <c r="AU40" i="2" s="1"/>
  <c r="AO40" i="2"/>
  <c r="BC40" i="2" s="1"/>
  <c r="AH40" i="2"/>
  <c r="AV40" i="2" s="1"/>
  <c r="AI40" i="2"/>
  <c r="AW40" i="2" s="1"/>
  <c r="AK40" i="2"/>
  <c r="AY40" i="2" s="1"/>
  <c r="AL40" i="2"/>
  <c r="AZ40" i="2" s="1"/>
  <c r="AF32" i="2"/>
  <c r="AN32" i="2"/>
  <c r="BB32" i="2" s="1"/>
  <c r="AG32" i="2"/>
  <c r="AU32" i="2" s="1"/>
  <c r="AO32" i="2"/>
  <c r="BC32" i="2" s="1"/>
  <c r="AH32" i="2"/>
  <c r="AV32" i="2" s="1"/>
  <c r="AI32" i="2"/>
  <c r="AW32" i="2" s="1"/>
  <c r="AJ32" i="2"/>
  <c r="AX32" i="2" s="1"/>
  <c r="AK32" i="2"/>
  <c r="AY32" i="2" s="1"/>
  <c r="AL32" i="2"/>
  <c r="AZ32" i="2" s="1"/>
  <c r="AF24" i="2"/>
  <c r="AN24" i="2"/>
  <c r="BB24" i="2" s="1"/>
  <c r="AG24" i="2"/>
  <c r="AU24" i="2" s="1"/>
  <c r="AO24" i="2"/>
  <c r="BC24" i="2" s="1"/>
  <c r="AH24" i="2"/>
  <c r="AV24" i="2" s="1"/>
  <c r="AI24" i="2"/>
  <c r="AW24" i="2" s="1"/>
  <c r="AJ24" i="2"/>
  <c r="AX24" i="2" s="1"/>
  <c r="AK24" i="2"/>
  <c r="AY24" i="2" s="1"/>
  <c r="AL24" i="2"/>
  <c r="AZ24" i="2" s="1"/>
  <c r="AJ22" i="2"/>
  <c r="AX22" i="2" s="1"/>
  <c r="AH46" i="2"/>
  <c r="AV46" i="2" s="1"/>
  <c r="AJ41" i="2"/>
  <c r="AX41" i="2" s="1"/>
  <c r="AN39" i="2"/>
  <c r="BB39" i="2" s="1"/>
  <c r="AF39" i="2"/>
  <c r="AH38" i="2"/>
  <c r="AV38" i="2" s="1"/>
  <c r="AJ37" i="2"/>
  <c r="AX37" i="2" s="1"/>
  <c r="AN35" i="2"/>
  <c r="BB35" i="2" s="1"/>
  <c r="AF35" i="2"/>
  <c r="AH34" i="2"/>
  <c r="AV34" i="2" s="1"/>
  <c r="AJ33" i="2"/>
  <c r="AX33" i="2" s="1"/>
  <c r="AN31" i="2"/>
  <c r="BB31" i="2" s="1"/>
  <c r="AF31" i="2"/>
  <c r="AJ29" i="2"/>
  <c r="AX29" i="2" s="1"/>
  <c r="AN27" i="2"/>
  <c r="BB27" i="2" s="1"/>
  <c r="AF27" i="2"/>
  <c r="AH26" i="2"/>
  <c r="AV26" i="2" s="1"/>
  <c r="AJ25" i="2"/>
  <c r="AX25" i="2" s="1"/>
  <c r="AN23" i="2"/>
  <c r="BB23" i="2" s="1"/>
  <c r="AF23" i="2"/>
  <c r="AH22" i="2"/>
  <c r="AV22" i="2" s="1"/>
  <c r="AJ21" i="2"/>
  <c r="AX21" i="2" s="1"/>
  <c r="AH45" i="2"/>
  <c r="AV45" i="2" s="1"/>
  <c r="AN42" i="2"/>
  <c r="BB42" i="2" s="1"/>
  <c r="AH41" i="2"/>
  <c r="AV41" i="2" s="1"/>
  <c r="AL39" i="2"/>
  <c r="AZ39" i="2" s="1"/>
  <c r="AN38" i="2"/>
  <c r="BB38" i="2" s="1"/>
  <c r="AH37" i="2"/>
  <c r="AV37" i="2" s="1"/>
  <c r="AL35" i="2"/>
  <c r="AZ35" i="2" s="1"/>
  <c r="AN34" i="2"/>
  <c r="BB34" i="2" s="1"/>
  <c r="AH33" i="2"/>
  <c r="AV33" i="2" s="1"/>
  <c r="AL31" i="2"/>
  <c r="AZ31" i="2" s="1"/>
  <c r="AN30" i="2"/>
  <c r="BB30" i="2" s="1"/>
  <c r="AH29" i="2"/>
  <c r="AV29" i="2" s="1"/>
  <c r="AL27" i="2"/>
  <c r="AZ27" i="2" s="1"/>
  <c r="AN26" i="2"/>
  <c r="BB26" i="2" s="1"/>
  <c r="AF26" i="2"/>
  <c r="AH25" i="2"/>
  <c r="AV25" i="2" s="1"/>
  <c r="AL23" i="2"/>
  <c r="AZ23" i="2" s="1"/>
  <c r="AN22" i="2"/>
  <c r="BB22" i="2" s="1"/>
  <c r="AF22" i="2"/>
  <c r="AH21" i="2"/>
  <c r="AV21" i="2" s="1"/>
  <c r="AO41" i="2"/>
  <c r="BC41" i="2" s="1"/>
  <c r="AG41" i="2"/>
  <c r="AU41" i="2" s="1"/>
  <c r="AK39" i="2"/>
  <c r="AY39" i="2" s="1"/>
  <c r="AM38" i="2"/>
  <c r="BA38" i="2" s="1"/>
  <c r="AO37" i="2"/>
  <c r="BC37" i="2" s="1"/>
  <c r="AG37" i="2"/>
  <c r="AU37" i="2" s="1"/>
  <c r="AK35" i="2"/>
  <c r="AY35" i="2" s="1"/>
  <c r="AM34" i="2"/>
  <c r="BA34" i="2" s="1"/>
  <c r="AO33" i="2"/>
  <c r="BC33" i="2" s="1"/>
  <c r="AG33" i="2"/>
  <c r="AU33" i="2" s="1"/>
  <c r="AK31" i="2"/>
  <c r="AY31" i="2" s="1"/>
  <c r="AM30" i="2"/>
  <c r="BA30" i="2" s="1"/>
  <c r="AO29" i="2"/>
  <c r="BC29" i="2" s="1"/>
  <c r="AG29" i="2"/>
  <c r="AU29" i="2" s="1"/>
  <c r="AK27" i="2"/>
  <c r="AY27" i="2" s="1"/>
  <c r="AO25" i="2"/>
  <c r="BC25" i="2" s="1"/>
  <c r="AG25" i="2"/>
  <c r="AU25" i="2" s="1"/>
  <c r="AK23" i="2"/>
  <c r="AY23" i="2" s="1"/>
  <c r="AM22" i="2"/>
  <c r="BA22" i="2" s="1"/>
  <c r="AO21" i="2"/>
  <c r="BC21" i="2" s="1"/>
  <c r="AG21" i="2"/>
  <c r="AU21" i="2" s="1"/>
  <c r="AN41" i="2"/>
  <c r="BB41" i="2" s="1"/>
  <c r="AJ39" i="2"/>
  <c r="AX39" i="2" s="1"/>
  <c r="AL38" i="2"/>
  <c r="AZ38" i="2" s="1"/>
  <c r="AN37" i="2"/>
  <c r="BB37" i="2" s="1"/>
  <c r="AF37" i="2"/>
  <c r="AJ35" i="2"/>
  <c r="AX35" i="2" s="1"/>
  <c r="AL34" i="2"/>
  <c r="AZ34" i="2" s="1"/>
  <c r="AN33" i="2"/>
  <c r="BB33" i="2" s="1"/>
  <c r="AF33" i="2"/>
  <c r="AJ31" i="2"/>
  <c r="AX31" i="2" s="1"/>
  <c r="AL30" i="2"/>
  <c r="AZ30" i="2" s="1"/>
  <c r="AN29" i="2"/>
  <c r="BB29" i="2" s="1"/>
  <c r="AF29" i="2"/>
  <c r="AJ27" i="2"/>
  <c r="AX27" i="2" s="1"/>
  <c r="AL26" i="2"/>
  <c r="AZ26" i="2" s="1"/>
  <c r="AN25" i="2"/>
  <c r="BB25" i="2" s="1"/>
  <c r="AF25" i="2"/>
  <c r="AJ23" i="2"/>
  <c r="AX23" i="2" s="1"/>
  <c r="AL22" i="2"/>
  <c r="AZ22" i="2" s="1"/>
  <c r="AN21" i="2"/>
  <c r="BB21" i="2" s="1"/>
  <c r="AF21" i="2"/>
  <c r="AR42" i="2" l="1"/>
  <c r="AT42" i="2"/>
  <c r="AP30" i="2"/>
  <c r="AQ30" i="2" s="1"/>
  <c r="AS30" i="2" s="1"/>
  <c r="AR79" i="2"/>
  <c r="AR63" i="2"/>
  <c r="AP38" i="2"/>
  <c r="AQ38" i="2" s="1"/>
  <c r="AS38" i="2" s="1"/>
  <c r="AP77" i="2"/>
  <c r="AQ77" i="2" s="1"/>
  <c r="AS77" i="2" s="1"/>
  <c r="AP99" i="2"/>
  <c r="AQ99" i="2" s="1"/>
  <c r="AS99" i="2" s="1"/>
  <c r="AR99" i="2"/>
  <c r="AT99" i="2"/>
  <c r="AR80" i="2"/>
  <c r="AT29" i="2"/>
  <c r="AP29" i="2"/>
  <c r="AQ29" i="2" s="1"/>
  <c r="AS29" i="2" s="1"/>
  <c r="AR29" i="2"/>
  <c r="AP23" i="2"/>
  <c r="AQ23" i="2" s="1"/>
  <c r="AS23" i="2" s="1"/>
  <c r="AR23" i="2"/>
  <c r="AT23" i="2"/>
  <c r="AR68" i="2"/>
  <c r="AT68" i="2"/>
  <c r="AP68" i="2"/>
  <c r="AQ68" i="2" s="1"/>
  <c r="AS68" i="2" s="1"/>
  <c r="AP43" i="2"/>
  <c r="AQ43" i="2" s="1"/>
  <c r="AS43" i="2" s="1"/>
  <c r="AR43" i="2"/>
  <c r="AT43" i="2"/>
  <c r="AP47" i="2"/>
  <c r="AQ47" i="2" s="1"/>
  <c r="AS47" i="2" s="1"/>
  <c r="AR47" i="2"/>
  <c r="AT47" i="2"/>
  <c r="AR62" i="2"/>
  <c r="AT62" i="2"/>
  <c r="AP62" i="2"/>
  <c r="AQ62" i="2" s="1"/>
  <c r="AS62" i="2" s="1"/>
  <c r="AR22" i="2"/>
  <c r="AT22" i="2"/>
  <c r="AP22" i="2"/>
  <c r="AQ22" i="2" s="1"/>
  <c r="AS22" i="2" s="1"/>
  <c r="AP35" i="2"/>
  <c r="AQ35" i="2" s="1"/>
  <c r="AS35" i="2" s="1"/>
  <c r="AR35" i="2"/>
  <c r="AT35" i="2"/>
  <c r="AP34" i="2"/>
  <c r="AQ34" i="2" s="1"/>
  <c r="AS34" i="2" s="1"/>
  <c r="AP44" i="2"/>
  <c r="AQ44" i="2" s="1"/>
  <c r="AS44" i="2" s="1"/>
  <c r="AR44" i="2"/>
  <c r="AT44" i="2"/>
  <c r="AP54" i="2"/>
  <c r="AQ54" i="2" s="1"/>
  <c r="AS54" i="2" s="1"/>
  <c r="AR54" i="2"/>
  <c r="AT54" i="2"/>
  <c r="AP51" i="2"/>
  <c r="AQ51" i="2" s="1"/>
  <c r="AS51" i="2" s="1"/>
  <c r="AR51" i="2"/>
  <c r="AT51" i="2"/>
  <c r="AR30" i="2"/>
  <c r="AP60" i="2"/>
  <c r="AQ60" i="2" s="1"/>
  <c r="AS60" i="2" s="1"/>
  <c r="AR60" i="2"/>
  <c r="AT60" i="2"/>
  <c r="AP76" i="2"/>
  <c r="AQ76" i="2" s="1"/>
  <c r="AS76" i="2" s="1"/>
  <c r="AR76" i="2"/>
  <c r="AT76" i="2"/>
  <c r="AR75" i="2"/>
  <c r="AT75" i="2"/>
  <c r="AP75" i="2"/>
  <c r="AQ75" i="2" s="1"/>
  <c r="AS75" i="2" s="1"/>
  <c r="AP98" i="2"/>
  <c r="AQ98" i="2" s="1"/>
  <c r="AS98" i="2" s="1"/>
  <c r="AR98" i="2"/>
  <c r="AT98" i="2"/>
  <c r="AP63" i="2"/>
  <c r="AQ63" i="2" s="1"/>
  <c r="AS63" i="2" s="1"/>
  <c r="AP59" i="2"/>
  <c r="AQ59" i="2" s="1"/>
  <c r="AS59" i="2" s="1"/>
  <c r="AR59" i="2"/>
  <c r="AT59" i="2"/>
  <c r="AR69" i="2"/>
  <c r="AR72" i="2"/>
  <c r="AR65" i="2"/>
  <c r="AT21" i="2"/>
  <c r="AP21" i="2"/>
  <c r="AQ21" i="2" s="1"/>
  <c r="AS21" i="2" s="1"/>
  <c r="AR21" i="2"/>
  <c r="AP83" i="2"/>
  <c r="AQ83" i="2" s="1"/>
  <c r="AS83" i="2" s="1"/>
  <c r="AT83" i="2"/>
  <c r="AR83" i="2"/>
  <c r="AT82" i="2"/>
  <c r="AP82" i="2"/>
  <c r="AQ82" i="2" s="1"/>
  <c r="AS82" i="2" s="1"/>
  <c r="AR82" i="2"/>
  <c r="AR77" i="2"/>
  <c r="AP79" i="2"/>
  <c r="AQ79" i="2" s="1"/>
  <c r="AS79" i="2" s="1"/>
  <c r="AR64" i="2"/>
  <c r="AT64" i="2"/>
  <c r="AP64" i="2"/>
  <c r="AQ64" i="2" s="1"/>
  <c r="AS64" i="2" s="1"/>
  <c r="AR70" i="2"/>
  <c r="AT70" i="2"/>
  <c r="AP70" i="2"/>
  <c r="AQ70" i="2" s="1"/>
  <c r="AS70" i="2" s="1"/>
  <c r="AR97" i="2"/>
  <c r="AT97" i="2"/>
  <c r="AP97" i="2"/>
  <c r="AQ97" i="2" s="1"/>
  <c r="AS97" i="2" s="1"/>
  <c r="AT25" i="2"/>
  <c r="AP25" i="2"/>
  <c r="AQ25" i="2" s="1"/>
  <c r="AS25" i="2" s="1"/>
  <c r="AR25" i="2"/>
  <c r="AT33" i="2"/>
  <c r="AP33" i="2"/>
  <c r="AQ33" i="2" s="1"/>
  <c r="AS33" i="2" s="1"/>
  <c r="AR33" i="2"/>
  <c r="AP27" i="2"/>
  <c r="AQ27" i="2" s="1"/>
  <c r="AS27" i="2" s="1"/>
  <c r="AR27" i="2"/>
  <c r="AT27" i="2"/>
  <c r="AP24" i="2"/>
  <c r="AQ24" i="2" s="1"/>
  <c r="AS24" i="2" s="1"/>
  <c r="AR24" i="2"/>
  <c r="AT24" i="2"/>
  <c r="AP56" i="2"/>
  <c r="AQ56" i="2" s="1"/>
  <c r="AS56" i="2" s="1"/>
  <c r="AR56" i="2"/>
  <c r="AT56" i="2"/>
  <c r="AR49" i="2"/>
  <c r="AT49" i="2"/>
  <c r="AP49" i="2"/>
  <c r="AQ49" i="2" s="1"/>
  <c r="AS49" i="2" s="1"/>
  <c r="AR38" i="2"/>
  <c r="AT57" i="2"/>
  <c r="AP57" i="2"/>
  <c r="AQ57" i="2" s="1"/>
  <c r="AS57" i="2" s="1"/>
  <c r="AR57" i="2"/>
  <c r="AR66" i="2"/>
  <c r="AT66" i="2"/>
  <c r="AP66" i="2"/>
  <c r="AQ66" i="2" s="1"/>
  <c r="AS66" i="2" s="1"/>
  <c r="AP73" i="2"/>
  <c r="AQ73" i="2" s="1"/>
  <c r="AS73" i="2" s="1"/>
  <c r="AT73" i="2"/>
  <c r="AR73" i="2"/>
  <c r="AR85" i="2"/>
  <c r="AT85" i="2"/>
  <c r="AP85" i="2"/>
  <c r="AQ85" i="2" s="1"/>
  <c r="AS85" i="2" s="1"/>
  <c r="AR67" i="2"/>
  <c r="AP95" i="2"/>
  <c r="AQ95" i="2" s="1"/>
  <c r="AS95" i="2" s="1"/>
  <c r="AR95" i="2"/>
  <c r="AT95" i="2"/>
  <c r="AP72" i="2"/>
  <c r="AQ72" i="2" s="1"/>
  <c r="AS72" i="2" s="1"/>
  <c r="AP65" i="2"/>
  <c r="AQ65" i="2" s="1"/>
  <c r="AS65" i="2" s="1"/>
  <c r="AT37" i="2"/>
  <c r="AP37" i="2"/>
  <c r="AQ37" i="2" s="1"/>
  <c r="AS37" i="2" s="1"/>
  <c r="AR37" i="2"/>
  <c r="AR93" i="2"/>
  <c r="AT93" i="2"/>
  <c r="AP93" i="2"/>
  <c r="AQ93" i="2" s="1"/>
  <c r="AS93" i="2" s="1"/>
  <c r="AP80" i="2"/>
  <c r="AQ80" i="2" s="1"/>
  <c r="AS80" i="2" s="1"/>
  <c r="AP48" i="2"/>
  <c r="AQ48" i="2" s="1"/>
  <c r="AS48" i="2" s="1"/>
  <c r="AR48" i="2"/>
  <c r="AT48" i="2"/>
  <c r="AT52" i="2"/>
  <c r="AP52" i="2"/>
  <c r="AQ52" i="2" s="1"/>
  <c r="AS52" i="2" s="1"/>
  <c r="AR52" i="2"/>
  <c r="AP28" i="2"/>
  <c r="AQ28" i="2" s="1"/>
  <c r="AS28" i="2" s="1"/>
  <c r="AR28" i="2"/>
  <c r="AT28" i="2"/>
  <c r="AT88" i="2"/>
  <c r="AP88" i="2"/>
  <c r="AQ88" i="2" s="1"/>
  <c r="AS88" i="2" s="1"/>
  <c r="AR88" i="2"/>
  <c r="AP32" i="2"/>
  <c r="AQ32" i="2" s="1"/>
  <c r="AS32" i="2" s="1"/>
  <c r="AR32" i="2"/>
  <c r="AT32" i="2"/>
  <c r="AP40" i="2"/>
  <c r="AQ40" i="2" s="1"/>
  <c r="AS40" i="2" s="1"/>
  <c r="AR40" i="2"/>
  <c r="AT40" i="2"/>
  <c r="AR34" i="2"/>
  <c r="AT61" i="2"/>
  <c r="AP61" i="2"/>
  <c r="AQ61" i="2" s="1"/>
  <c r="AS61" i="2" s="1"/>
  <c r="AR61" i="2"/>
  <c r="AT96" i="2"/>
  <c r="AP96" i="2"/>
  <c r="AQ96" i="2" s="1"/>
  <c r="AS96" i="2" s="1"/>
  <c r="AR96" i="2"/>
  <c r="AT84" i="2"/>
  <c r="AP84" i="2"/>
  <c r="AQ84" i="2" s="1"/>
  <c r="AS84" i="2" s="1"/>
  <c r="AR84" i="2"/>
  <c r="AR81" i="2"/>
  <c r="AT81" i="2"/>
  <c r="AP81" i="2"/>
  <c r="AQ81" i="2" s="1"/>
  <c r="AS81" i="2" s="1"/>
  <c r="AR86" i="2"/>
  <c r="AP94" i="2"/>
  <c r="AQ94" i="2" s="1"/>
  <c r="AS94" i="2" s="1"/>
  <c r="AT41" i="2"/>
  <c r="AP41" i="2"/>
  <c r="AQ41" i="2" s="1"/>
  <c r="AS41" i="2" s="1"/>
  <c r="AR41" i="2"/>
  <c r="AT45" i="2"/>
  <c r="AP45" i="2"/>
  <c r="AQ45" i="2" s="1"/>
  <c r="AS45" i="2" s="1"/>
  <c r="AR45" i="2"/>
  <c r="AP87" i="2"/>
  <c r="AQ87" i="2" s="1"/>
  <c r="AS87" i="2" s="1"/>
  <c r="AR87" i="2"/>
  <c r="AT87" i="2"/>
  <c r="AP90" i="2"/>
  <c r="AQ90" i="2" s="1"/>
  <c r="AS90" i="2" s="1"/>
  <c r="AR90" i="2"/>
  <c r="AT90" i="2"/>
  <c r="AP67" i="2"/>
  <c r="AQ67" i="2" s="1"/>
  <c r="AS67" i="2" s="1"/>
  <c r="AP86" i="2"/>
  <c r="AQ86" i="2" s="1"/>
  <c r="AS86" i="2" s="1"/>
  <c r="AR78" i="2"/>
  <c r="AP36" i="2"/>
  <c r="AQ36" i="2" s="1"/>
  <c r="AS36" i="2" s="1"/>
  <c r="AR36" i="2"/>
  <c r="AT36" i="2"/>
  <c r="AP50" i="2"/>
  <c r="AQ50" i="2" s="1"/>
  <c r="AS50" i="2" s="1"/>
  <c r="AR50" i="2"/>
  <c r="AT50" i="2"/>
  <c r="AR89" i="2"/>
  <c r="AT89" i="2"/>
  <c r="AP89" i="2"/>
  <c r="AQ89" i="2" s="1"/>
  <c r="AS89" i="2" s="1"/>
  <c r="AR26" i="2"/>
  <c r="AT26" i="2"/>
  <c r="AP26" i="2"/>
  <c r="AQ26" i="2" s="1"/>
  <c r="AS26" i="2" s="1"/>
  <c r="AP31" i="2"/>
  <c r="AQ31" i="2" s="1"/>
  <c r="AS31" i="2" s="1"/>
  <c r="AR31" i="2"/>
  <c r="AT31" i="2"/>
  <c r="AP39" i="2"/>
  <c r="AQ39" i="2" s="1"/>
  <c r="AS39" i="2" s="1"/>
  <c r="AR39" i="2"/>
  <c r="AT39" i="2"/>
  <c r="AR46" i="2"/>
  <c r="AT46" i="2"/>
  <c r="AP46" i="2"/>
  <c r="AQ46" i="2" s="1"/>
  <c r="AS46" i="2" s="1"/>
  <c r="AR58" i="2"/>
  <c r="AT58" i="2"/>
  <c r="AP58" i="2"/>
  <c r="AQ58" i="2" s="1"/>
  <c r="AS58" i="2" s="1"/>
  <c r="AP55" i="2"/>
  <c r="AQ55" i="2" s="1"/>
  <c r="AS55" i="2" s="1"/>
  <c r="AR55" i="2"/>
  <c r="AT55" i="2"/>
  <c r="AR53" i="2"/>
  <c r="AT53" i="2"/>
  <c r="AP53" i="2"/>
  <c r="AQ53" i="2" s="1"/>
  <c r="AS53" i="2" s="1"/>
  <c r="AT74" i="2"/>
  <c r="AR74" i="2"/>
  <c r="AP74" i="2"/>
  <c r="AQ74" i="2" s="1"/>
  <c r="AS74" i="2" s="1"/>
  <c r="AP42" i="2"/>
  <c r="AQ42" i="2" s="1"/>
  <c r="AS42" i="2" s="1"/>
  <c r="AR71" i="2"/>
  <c r="AT71" i="2"/>
  <c r="AP71" i="2"/>
  <c r="AQ71" i="2" s="1"/>
  <c r="AS71" i="2" s="1"/>
  <c r="AT92" i="2"/>
  <c r="AP92" i="2"/>
  <c r="AQ92" i="2" s="1"/>
  <c r="AS92" i="2" s="1"/>
  <c r="AR92" i="2"/>
  <c r="AP69" i="2"/>
  <c r="AQ69" i="2" s="1"/>
  <c r="AS69" i="2" s="1"/>
  <c r="AP91" i="2"/>
  <c r="AQ91" i="2" s="1"/>
  <c r="AS91" i="2" s="1"/>
  <c r="AR91" i="2"/>
  <c r="AT91" i="2"/>
  <c r="AP78" i="2"/>
  <c r="AQ78" i="2" s="1"/>
  <c r="AS78" i="2" s="1"/>
  <c r="AR94" i="2"/>
  <c r="P21" i="2" l="1"/>
  <c r="R58" i="2"/>
  <c r="H35" i="45"/>
  <c r="R92" i="2"/>
  <c r="H35" i="79"/>
  <c r="R81" i="2"/>
  <c r="H35" i="68"/>
  <c r="R93" i="2"/>
  <c r="H35" i="80"/>
  <c r="R22" i="2"/>
  <c r="H35" i="9"/>
  <c r="R43" i="2"/>
  <c r="H35" i="30"/>
  <c r="R90" i="2"/>
  <c r="H35" i="77"/>
  <c r="R26" i="2"/>
  <c r="H35" i="13"/>
  <c r="R62" i="2"/>
  <c r="H35" i="49"/>
  <c r="R29" i="2"/>
  <c r="H35" i="16"/>
  <c r="R39" i="2"/>
  <c r="H35" i="26"/>
  <c r="R87" i="2"/>
  <c r="H35" i="74"/>
  <c r="R84" i="2"/>
  <c r="H35" i="71"/>
  <c r="R40" i="2"/>
  <c r="H35" i="27"/>
  <c r="R88" i="2"/>
  <c r="H35" i="75"/>
  <c r="R85" i="2"/>
  <c r="H35" i="72"/>
  <c r="R35" i="2"/>
  <c r="H35" i="22"/>
  <c r="R83" i="2"/>
  <c r="H35" i="70"/>
  <c r="R98" i="2"/>
  <c r="H35" i="85"/>
  <c r="R54" i="2"/>
  <c r="H35" i="41"/>
  <c r="AB20" i="2"/>
  <c r="AC20" i="2"/>
  <c r="AD20" i="2"/>
  <c r="C123" i="2"/>
  <c r="G123" i="2" s="1"/>
  <c r="C122" i="2"/>
  <c r="G122" i="2" s="1"/>
  <c r="C121" i="2"/>
  <c r="G121" i="2" s="1"/>
  <c r="H35" i="8" l="1"/>
  <c r="R27" i="2"/>
  <c r="H35" i="14"/>
  <c r="R42" i="2"/>
  <c r="H35" i="29"/>
  <c r="R48" i="2"/>
  <c r="H35" i="35"/>
  <c r="R67" i="2"/>
  <c r="H35" i="54"/>
  <c r="R89" i="2"/>
  <c r="H35" i="76"/>
  <c r="R75" i="2"/>
  <c r="H35" i="62"/>
  <c r="R51" i="2"/>
  <c r="H35" i="38"/>
  <c r="R64" i="2"/>
  <c r="H35" i="51"/>
  <c r="R70" i="2"/>
  <c r="H35" i="57"/>
  <c r="R74" i="2"/>
  <c r="H35" i="61"/>
  <c r="R30" i="2"/>
  <c r="H35" i="17"/>
  <c r="R52" i="2"/>
  <c r="H35" i="39"/>
  <c r="R72" i="2"/>
  <c r="H35" i="59"/>
  <c r="R86" i="2"/>
  <c r="H35" i="73"/>
  <c r="R97" i="2"/>
  <c r="H35" i="84"/>
  <c r="R77" i="2"/>
  <c r="H35" i="64"/>
  <c r="R66" i="2"/>
  <c r="H35" i="53"/>
  <c r="R41" i="2"/>
  <c r="H35" i="28"/>
  <c r="R56" i="2"/>
  <c r="H35" i="43"/>
  <c r="R31" i="2"/>
  <c r="H35" i="18"/>
  <c r="R49" i="2"/>
  <c r="H35" i="36"/>
  <c r="R33" i="2"/>
  <c r="H35" i="20"/>
  <c r="R69" i="2"/>
  <c r="H35" i="56"/>
  <c r="R63" i="2"/>
  <c r="H35" i="50"/>
  <c r="R25" i="2"/>
  <c r="H35" i="12"/>
  <c r="R99" i="2"/>
  <c r="H35" i="86"/>
  <c r="R57" i="2"/>
  <c r="H35" i="44"/>
  <c r="R55" i="2"/>
  <c r="H35" i="42"/>
  <c r="R68" i="2"/>
  <c r="H35" i="55"/>
  <c r="R94" i="2"/>
  <c r="H35" i="81"/>
  <c r="R46" i="2"/>
  <c r="H35" i="33"/>
  <c r="R80" i="2"/>
  <c r="H35" i="67"/>
  <c r="R95" i="2"/>
  <c r="H35" i="82"/>
  <c r="R61" i="2"/>
  <c r="H35" i="48"/>
  <c r="R34" i="2"/>
  <c r="H35" i="21"/>
  <c r="R47" i="2"/>
  <c r="H35" i="34"/>
  <c r="R60" i="2"/>
  <c r="H35" i="47"/>
  <c r="R78" i="2"/>
  <c r="H35" i="65"/>
  <c r="R96" i="2"/>
  <c r="H35" i="83"/>
  <c r="R73" i="2"/>
  <c r="H35" i="60"/>
  <c r="R71" i="2"/>
  <c r="H35" i="58"/>
  <c r="R28" i="2"/>
  <c r="H35" i="15"/>
  <c r="R23" i="2"/>
  <c r="H35" i="10"/>
  <c r="R37" i="2"/>
  <c r="H35" i="24"/>
  <c r="R44" i="2"/>
  <c r="H35" i="31"/>
  <c r="R65" i="2"/>
  <c r="H35" i="52"/>
  <c r="R76" i="2"/>
  <c r="H35" i="63"/>
  <c r="R91" i="2"/>
  <c r="H35" i="78"/>
  <c r="R32" i="2"/>
  <c r="H35" i="19"/>
  <c r="R45" i="2"/>
  <c r="H35" i="32"/>
  <c r="R24" i="2"/>
  <c r="H35" i="11"/>
  <c r="R38" i="2"/>
  <c r="H35" i="25"/>
  <c r="R50" i="2"/>
  <c r="H35" i="37"/>
  <c r="R59" i="2"/>
  <c r="H35" i="46"/>
  <c r="R82" i="2"/>
  <c r="H35" i="69"/>
  <c r="R79" i="2"/>
  <c r="H35" i="66"/>
  <c r="R36" i="2"/>
  <c r="H35" i="23"/>
  <c r="R53" i="2"/>
  <c r="H35" i="40"/>
  <c r="R21" i="2"/>
  <c r="C125" i="2"/>
  <c r="G125" i="2" s="1"/>
  <c r="C120" i="2"/>
  <c r="G120" i="2" s="1"/>
  <c r="C119" i="2"/>
  <c r="G119" i="2" s="1"/>
  <c r="C118" i="2"/>
  <c r="G118" i="2" s="1"/>
  <c r="C117" i="2"/>
  <c r="G117" i="2" s="1"/>
  <c r="C116" i="2"/>
  <c r="G116" i="2" s="1"/>
  <c r="W20" i="2" l="1"/>
  <c r="X20" i="2"/>
  <c r="Y20" i="2"/>
  <c r="Z20" i="2"/>
  <c r="AA20" i="2"/>
  <c r="V20" i="2"/>
  <c r="AE20" i="2" l="1"/>
  <c r="AF20" i="2" s="1"/>
  <c r="AT20" i="2" l="1"/>
  <c r="AO20" i="2"/>
  <c r="AG20" i="2"/>
  <c r="AL20" i="2"/>
  <c r="AN20" i="2"/>
  <c r="AM20" i="2"/>
  <c r="AI20" i="2"/>
  <c r="AH20" i="2"/>
  <c r="AV20" i="2" s="1"/>
  <c r="AK20" i="2"/>
  <c r="AJ20" i="2"/>
  <c r="AP20" i="2" l="1"/>
  <c r="AU20" i="2"/>
  <c r="AX20" i="2"/>
  <c r="AW20" i="2"/>
  <c r="AY20" i="2" l="1"/>
  <c r="AZ20" i="2" l="1"/>
  <c r="AR20" i="2"/>
  <c r="BA20" i="2" l="1"/>
  <c r="BB20" i="2" l="1"/>
  <c r="BC20" i="2" l="1"/>
  <c r="AQ20" i="2"/>
  <c r="P20" i="2" l="1"/>
  <c r="Q20" i="2" s="1"/>
  <c r="AS20" i="2"/>
  <c r="H35" i="4" l="1"/>
  <c r="R20" i="2"/>
  <c r="C124" i="2"/>
  <c r="G124" i="2" s="1"/>
  <c r="C115" i="2" l="1"/>
  <c r="G115" i="2" s="1"/>
  <c r="B7" i="4"/>
  <c r="B19" i="4" s="1"/>
</calcChain>
</file>

<file path=xl/sharedStrings.xml><?xml version="1.0" encoding="utf-8"?>
<sst xmlns="http://schemas.openxmlformats.org/spreadsheetml/2006/main" count="13408" uniqueCount="5775">
  <si>
    <t>CÓDIGO:</t>
  </si>
  <si>
    <t>DENOMINACIÓN:</t>
  </si>
  <si>
    <t>RELACIÓN ALFABÉTICA DEL ALUMNADO</t>
  </si>
  <si>
    <t>Fdo.:</t>
  </si>
  <si>
    <t>(En su caso) Tutor/a en la Empresa u Organismo equiparado</t>
  </si>
  <si>
    <t>Vº Bº Director/a</t>
  </si>
  <si>
    <t>ACTA DE EVALUACIÓN FINAL GRADO C</t>
  </si>
  <si>
    <t>CERTIFICADO PROFESIONAL</t>
  </si>
  <si>
    <t xml:space="preserve">NIVEL: </t>
  </si>
  <si>
    <t>MÓDULOS PROFESIONALES</t>
  </si>
  <si>
    <t>CÓDIGO</t>
  </si>
  <si>
    <t>DENOMINACIÓN</t>
  </si>
  <si>
    <t>Superado</t>
  </si>
  <si>
    <t>No superado</t>
  </si>
  <si>
    <t>CENTRO DE FORMACIÓN</t>
  </si>
  <si>
    <t>DIRECCIÓN:</t>
  </si>
  <si>
    <t>LOCALIDAD:</t>
  </si>
  <si>
    <t>PROVINCIA:</t>
  </si>
  <si>
    <t>Nº ORDEN</t>
  </si>
  <si>
    <t>C.POSTAL:</t>
  </si>
  <si>
    <t>DNI/NIE/
PASAPORTE</t>
  </si>
  <si>
    <t>OBSERVACIONES</t>
  </si>
  <si>
    <t>NS - 1</t>
  </si>
  <si>
    <t>NS - 2</t>
  </si>
  <si>
    <t>NS - 3</t>
  </si>
  <si>
    <t>NS - 4</t>
  </si>
  <si>
    <t xml:space="preserve"> S - 5</t>
  </si>
  <si>
    <t xml:space="preserve"> S - 6</t>
  </si>
  <si>
    <t xml:space="preserve"> S - 7</t>
  </si>
  <si>
    <t xml:space="preserve"> S - 8</t>
  </si>
  <si>
    <t xml:space="preserve"> S - 9</t>
  </si>
  <si>
    <t xml:space="preserve"> S -10</t>
  </si>
  <si>
    <t>CALIFICACIÓN</t>
  </si>
  <si>
    <t>AGAG0108</t>
  </si>
  <si>
    <t>MF0006_2</t>
  </si>
  <si>
    <t>MF0281_2</t>
  </si>
  <si>
    <t>MP0004</t>
  </si>
  <si>
    <t>AGAG0208</t>
  </si>
  <si>
    <t>MF0282_2</t>
  </si>
  <si>
    <t>MP0005</t>
  </si>
  <si>
    <t>AGAP0108</t>
  </si>
  <si>
    <t>MF0004_2</t>
  </si>
  <si>
    <t>MP0036</t>
  </si>
  <si>
    <t>AGAP0208</t>
  </si>
  <si>
    <t>MF0005_2</t>
  </si>
  <si>
    <t>MP0037</t>
  </si>
  <si>
    <t>ARTN0110</t>
  </si>
  <si>
    <t>MF1684_1</t>
  </si>
  <si>
    <t>MF1685_1</t>
  </si>
  <si>
    <t>MP0277</t>
  </si>
  <si>
    <t>ARTR0112</t>
  </si>
  <si>
    <t>MF2130_3</t>
  </si>
  <si>
    <t>MF2131_3</t>
  </si>
  <si>
    <t>MP0510</t>
  </si>
  <si>
    <t xml:space="preserve">COML0121_1 </t>
  </si>
  <si>
    <t>MF2368_1</t>
  </si>
  <si>
    <t>MF2369_1</t>
  </si>
  <si>
    <t>MFPCT1000</t>
  </si>
  <si>
    <t>ELEE0108</t>
  </si>
  <si>
    <t>MF0818_1</t>
  </si>
  <si>
    <t>MF0819_1</t>
  </si>
  <si>
    <t>MP0088</t>
  </si>
  <si>
    <t>ELEE0110</t>
  </si>
  <si>
    <t>MF0829_3</t>
  </si>
  <si>
    <t>MF0830_3</t>
  </si>
  <si>
    <t>MP0283</t>
  </si>
  <si>
    <t>ELEM0111</t>
  </si>
  <si>
    <t>MF1818_2</t>
  </si>
  <si>
    <t>MF1819_2</t>
  </si>
  <si>
    <t>MP0414</t>
  </si>
  <si>
    <t>ELEM0311</t>
  </si>
  <si>
    <t>MF1978_2</t>
  </si>
  <si>
    <t>MF1979_2</t>
  </si>
  <si>
    <t>MP0463</t>
  </si>
  <si>
    <t>ELEQ0108</t>
  </si>
  <si>
    <t>MF1269_2</t>
  </si>
  <si>
    <t>MF1270_2</t>
  </si>
  <si>
    <t>MP0086</t>
  </si>
  <si>
    <t>ELES0108</t>
  </si>
  <si>
    <t>MF0120_2</t>
  </si>
  <si>
    <t>MF0121_2</t>
  </si>
  <si>
    <t>MP0093</t>
  </si>
  <si>
    <t>ELES0109</t>
  </si>
  <si>
    <t>MF0597_2</t>
  </si>
  <si>
    <t>MF0598_2</t>
  </si>
  <si>
    <t>MP0184</t>
  </si>
  <si>
    <t>ELES0208</t>
  </si>
  <si>
    <t>MF0816_1</t>
  </si>
  <si>
    <t>MF0817_1</t>
  </si>
  <si>
    <t>MP0118</t>
  </si>
  <si>
    <t>ELES0209</t>
  </si>
  <si>
    <t>MF0599_2</t>
  </si>
  <si>
    <t>MF0600_2</t>
  </si>
  <si>
    <t>MP0232</t>
  </si>
  <si>
    <t>ELES0211</t>
  </si>
  <si>
    <t>MF1566_2</t>
  </si>
  <si>
    <t>MF1567_2</t>
  </si>
  <si>
    <t>MP0419</t>
  </si>
  <si>
    <t>FMEC0110</t>
  </si>
  <si>
    <t>MF0099_2</t>
  </si>
  <si>
    <t>MF0100_2</t>
  </si>
  <si>
    <t>MP0349</t>
  </si>
  <si>
    <t>FMEC0210</t>
  </si>
  <si>
    <t>MF0098_2</t>
  </si>
  <si>
    <t>MF0101_2</t>
  </si>
  <si>
    <t>MP0358</t>
  </si>
  <si>
    <t>FMEE0108</t>
  </si>
  <si>
    <t>MF0087_1</t>
  </si>
  <si>
    <t>MF0088_1</t>
  </si>
  <si>
    <t>MP0095</t>
  </si>
  <si>
    <t>FMEF0108</t>
  </si>
  <si>
    <t>MF0586_2</t>
  </si>
  <si>
    <t>MF0587_2</t>
  </si>
  <si>
    <t>MP0038</t>
  </si>
  <si>
    <t>FMEF0208</t>
  </si>
  <si>
    <t>MF0588_2</t>
  </si>
  <si>
    <t>MP0039</t>
  </si>
  <si>
    <t>FMEH0110</t>
  </si>
  <si>
    <t>MF0104_2</t>
  </si>
  <si>
    <t>MF1266_2</t>
  </si>
  <si>
    <t>MP0389</t>
  </si>
  <si>
    <t>FMEM0109</t>
  </si>
  <si>
    <t>MF1267_3</t>
  </si>
  <si>
    <t>MF1268_3</t>
  </si>
  <si>
    <t>MP0234</t>
  </si>
  <si>
    <t>HOTR0108</t>
  </si>
  <si>
    <t>MF0255_1</t>
  </si>
  <si>
    <t>MF0256_1</t>
  </si>
  <si>
    <t>MP0014</t>
  </si>
  <si>
    <t>HOTR0109</t>
  </si>
  <si>
    <t>MF1333_1</t>
  </si>
  <si>
    <t>MF1334_1</t>
  </si>
  <si>
    <t>MP0167</t>
  </si>
  <si>
    <t>HOTR0208</t>
  </si>
  <si>
    <t>MF0257_1</t>
  </si>
  <si>
    <t>MF0258_1</t>
  </si>
  <si>
    <t>MP0015</t>
  </si>
  <si>
    <t>HOTR0308</t>
  </si>
  <si>
    <t>MF1089_1</t>
  </si>
  <si>
    <t>MF1090_1</t>
  </si>
  <si>
    <t>MP0016</t>
  </si>
  <si>
    <t>IMAI0108</t>
  </si>
  <si>
    <t>MF1154_1</t>
  </si>
  <si>
    <t>MF1155_1</t>
  </si>
  <si>
    <t>MP0090</t>
  </si>
  <si>
    <t>IMAI0210</t>
  </si>
  <si>
    <t>MF1887_3</t>
  </si>
  <si>
    <t>MF1888_3</t>
  </si>
  <si>
    <t>MP0383</t>
  </si>
  <si>
    <t>IMAQ0108</t>
  </si>
  <si>
    <t>MF0116_2</t>
  </si>
  <si>
    <t>MF0117_2</t>
  </si>
  <si>
    <t>MP0130</t>
  </si>
  <si>
    <t>IMAQ0110</t>
  </si>
  <si>
    <t>MF1877_2</t>
  </si>
  <si>
    <t>MF1878_2</t>
  </si>
  <si>
    <t>MP0315</t>
  </si>
  <si>
    <t>IMAR0108</t>
  </si>
  <si>
    <t>MF0114_2</t>
  </si>
  <si>
    <t>MF0115_2</t>
  </si>
  <si>
    <t>MP0091</t>
  </si>
  <si>
    <t>IMAR0208</t>
  </si>
  <si>
    <t>MF1158_2</t>
  </si>
  <si>
    <t>MF1159_2</t>
  </si>
  <si>
    <t>MP0092</t>
  </si>
  <si>
    <t>IMAR0408</t>
  </si>
  <si>
    <t>MF1156_2</t>
  </si>
  <si>
    <t>MF1157_2</t>
  </si>
  <si>
    <t>MP0128</t>
  </si>
  <si>
    <t>INAE0109</t>
  </si>
  <si>
    <t>MF0027_2</t>
  </si>
  <si>
    <t>MF0028_2</t>
  </si>
  <si>
    <t>MP0248</t>
  </si>
  <si>
    <t>INAK0109</t>
  </si>
  <si>
    <t>MF0029_2</t>
  </si>
  <si>
    <t>MF0030_2</t>
  </si>
  <si>
    <t>MP0224</t>
  </si>
  <si>
    <t>MAMA0209</t>
  </si>
  <si>
    <t>MF0169_2</t>
  </si>
  <si>
    <t>MF0170_2</t>
  </si>
  <si>
    <t>MP0150</t>
  </si>
  <si>
    <t>MAPN0108</t>
  </si>
  <si>
    <t>MF0013_2</t>
  </si>
  <si>
    <t>MF0014_2</t>
  </si>
  <si>
    <t>MP0085</t>
  </si>
  <si>
    <t>MAPN0412</t>
  </si>
  <si>
    <t>MF0733_1</t>
  </si>
  <si>
    <t>MF1893_2</t>
  </si>
  <si>
    <t>MP0532</t>
  </si>
  <si>
    <t>MAPU0108</t>
  </si>
  <si>
    <t>MF0019_2</t>
  </si>
  <si>
    <t>MF0020_2</t>
  </si>
  <si>
    <t>MP0062</t>
  </si>
  <si>
    <t>MAPU0109</t>
  </si>
  <si>
    <t>MF0283_2</t>
  </si>
  <si>
    <t>MF0284_2</t>
  </si>
  <si>
    <t>MP0173</t>
  </si>
  <si>
    <t>MAPU0409</t>
  </si>
  <si>
    <t>MF0017_2</t>
  </si>
  <si>
    <t>MF0018_2</t>
  </si>
  <si>
    <t>MP0256</t>
  </si>
  <si>
    <t>SEAD0112</t>
  </si>
  <si>
    <t>MF0080_2</t>
  </si>
  <si>
    <t>MF0081_2</t>
  </si>
  <si>
    <t>MP0557</t>
  </si>
  <si>
    <t>SEAD0212</t>
  </si>
  <si>
    <t>MF0082_2</t>
  </si>
  <si>
    <t>MP0558</t>
  </si>
  <si>
    <t>SEAG0209</t>
  </si>
  <si>
    <t>MF1313_1</t>
  </si>
  <si>
    <t>MF1314_1</t>
  </si>
  <si>
    <t>MP0242</t>
  </si>
  <si>
    <t>TCPF0110</t>
  </si>
  <si>
    <t>MF1232_1</t>
  </si>
  <si>
    <t>MF1233_1</t>
  </si>
  <si>
    <t>MP0343</t>
  </si>
  <si>
    <t>TMVB0211</t>
  </si>
  <si>
    <t>MF0632_2</t>
  </si>
  <si>
    <t>MF0633_2</t>
  </si>
  <si>
    <t>MP0442</t>
  </si>
  <si>
    <t>TMVG0309</t>
  </si>
  <si>
    <t>MF0130_2</t>
  </si>
  <si>
    <t>MF0131_2</t>
  </si>
  <si>
    <t>MP0246</t>
  </si>
  <si>
    <t>TMVG0310</t>
  </si>
  <si>
    <t>MF0629_2</t>
  </si>
  <si>
    <t>MF0853_2</t>
  </si>
  <si>
    <t>MP0348</t>
  </si>
  <si>
    <t>TMVG0409</t>
  </si>
  <si>
    <t>MF0132_2</t>
  </si>
  <si>
    <t>MF0133_2</t>
  </si>
  <si>
    <t>MP0255</t>
  </si>
  <si>
    <t>TMVL0409</t>
  </si>
  <si>
    <t>MF0123_2</t>
  </si>
  <si>
    <t>MF0625_2</t>
  </si>
  <si>
    <t>MP0197</t>
  </si>
  <si>
    <t>TMVL0509</t>
  </si>
  <si>
    <t>MF0122_2</t>
  </si>
  <si>
    <t>MP0198</t>
  </si>
  <si>
    <t>TMVO0109</t>
  </si>
  <si>
    <t>MF1315_1</t>
  </si>
  <si>
    <t>MF1316_1</t>
  </si>
  <si>
    <t>MP0199</t>
  </si>
  <si>
    <t>VICF0311</t>
  </si>
  <si>
    <t>MF0155_3</t>
  </si>
  <si>
    <t>MF0156_3</t>
  </si>
  <si>
    <t>MP0415</t>
  </si>
  <si>
    <t>ELEQ0211</t>
  </si>
  <si>
    <t xml:space="preserve">MF0118_2 </t>
  </si>
  <si>
    <t>MF0119_2</t>
  </si>
  <si>
    <t>MP0441</t>
  </si>
  <si>
    <t>FMEC0119_2</t>
  </si>
  <si>
    <t>MF2312_2</t>
  </si>
  <si>
    <t>MF2313_2</t>
  </si>
  <si>
    <t>MF2314_2</t>
  </si>
  <si>
    <t>MFPCT0594</t>
  </si>
  <si>
    <t>FMEC0219_2</t>
  </si>
  <si>
    <t>MF2315_2</t>
  </si>
  <si>
    <t>MFPCT0595</t>
  </si>
  <si>
    <t>FMEC0319_2</t>
  </si>
  <si>
    <t>MF2316_2</t>
  </si>
  <si>
    <t>MFPCT0596</t>
  </si>
  <si>
    <t>ADGD0108</t>
  </si>
  <si>
    <t>MF0231_3</t>
  </si>
  <si>
    <t>MF0232_3</t>
  </si>
  <si>
    <t>MF0233_2</t>
  </si>
  <si>
    <t>MP0075</t>
  </si>
  <si>
    <t>ADGG0408</t>
  </si>
  <si>
    <t>MF0969_1</t>
  </si>
  <si>
    <t>MF0970_1</t>
  </si>
  <si>
    <t>MF0971_1</t>
  </si>
  <si>
    <t>MP0112</t>
  </si>
  <si>
    <t>ADGG0508</t>
  </si>
  <si>
    <t>MF0973_1</t>
  </si>
  <si>
    <t>MF0974_1</t>
  </si>
  <si>
    <t>MP0110</t>
  </si>
  <si>
    <t>AFDA0511</t>
  </si>
  <si>
    <t>MF1631_1</t>
  </si>
  <si>
    <t>MF1632_1</t>
  </si>
  <si>
    <t>MF1633_1</t>
  </si>
  <si>
    <t>MP0444</t>
  </si>
  <si>
    <t>AGAN0108</t>
  </si>
  <si>
    <t>MF0725_2</t>
  </si>
  <si>
    <t>MF0726_2</t>
  </si>
  <si>
    <t>MP0047</t>
  </si>
  <si>
    <t>AGAN0210</t>
  </si>
  <si>
    <t>MF1136_2</t>
  </si>
  <si>
    <t>MF1137_2</t>
  </si>
  <si>
    <t>MF1138_3</t>
  </si>
  <si>
    <t>MP0324</t>
  </si>
  <si>
    <t>AGAO0108</t>
  </si>
  <si>
    <t>MF0520_1</t>
  </si>
  <si>
    <t>MF0521_1</t>
  </si>
  <si>
    <t>MF0522_1</t>
  </si>
  <si>
    <t>MP0006</t>
  </si>
  <si>
    <t>AGAO0208</t>
  </si>
  <si>
    <t>MF0525_2</t>
  </si>
  <si>
    <t>MF0531_2</t>
  </si>
  <si>
    <t>MF0532_2</t>
  </si>
  <si>
    <t>MP0007</t>
  </si>
  <si>
    <t>AGAO0308</t>
  </si>
  <si>
    <t>MF0007_3</t>
  </si>
  <si>
    <t>MF0008_3</t>
  </si>
  <si>
    <t>MF0009_3</t>
  </si>
  <si>
    <t>MP0008</t>
  </si>
  <si>
    <t>AGAR0208</t>
  </si>
  <si>
    <t>MF1121_2</t>
  </si>
  <si>
    <t>MF1125_2</t>
  </si>
  <si>
    <t>MF1126_2</t>
  </si>
  <si>
    <t>MP0109</t>
  </si>
  <si>
    <t>AGAR0209</t>
  </si>
  <si>
    <t>MF1290_1</t>
  </si>
  <si>
    <t>MF1291_1</t>
  </si>
  <si>
    <t>MF1292_1</t>
  </si>
  <si>
    <t>MP0200</t>
  </si>
  <si>
    <t>AGAR0309</t>
  </si>
  <si>
    <t>MF1293_1</t>
  </si>
  <si>
    <t>MF1294_1</t>
  </si>
  <si>
    <t>MF1295_1</t>
  </si>
  <si>
    <t>MP0215</t>
  </si>
  <si>
    <t>AGAU0108</t>
  </si>
  <si>
    <t>MF0526_2</t>
  </si>
  <si>
    <t>MF0717_2</t>
  </si>
  <si>
    <t>MF0718_2</t>
  </si>
  <si>
    <t>MP0048</t>
  </si>
  <si>
    <t>AGAX0208</t>
  </si>
  <si>
    <t>MF0517_1</t>
  </si>
  <si>
    <t>MF0518_1</t>
  </si>
  <si>
    <t>MF0519_1</t>
  </si>
  <si>
    <t>MP0035</t>
  </si>
  <si>
    <t>ARGA0111</t>
  </si>
  <si>
    <t>MF0687_2</t>
  </si>
  <si>
    <t>MF0924_2</t>
  </si>
  <si>
    <t>MF0925_2</t>
  </si>
  <si>
    <t>MP0454</t>
  </si>
  <si>
    <t>ARGI0209</t>
  </si>
  <si>
    <t>MF0200_2</t>
  </si>
  <si>
    <t>MF0482_2</t>
  </si>
  <si>
    <t>MF0483_2</t>
  </si>
  <si>
    <t>MP0059</t>
  </si>
  <si>
    <t>ARGI0309</t>
  </si>
  <si>
    <t>MF1322_1</t>
  </si>
  <si>
    <t>MF1323_1</t>
  </si>
  <si>
    <t>MF1324_1</t>
  </si>
  <si>
    <t>MP0228</t>
  </si>
  <si>
    <t>ARGN0109</t>
  </si>
  <si>
    <t>MF0204_3</t>
  </si>
  <si>
    <t>MF0205_3</t>
  </si>
  <si>
    <t>MF0206_3</t>
  </si>
  <si>
    <t>MP0060</t>
  </si>
  <si>
    <t>ARGT0109</t>
  </si>
  <si>
    <t>MF0694_2</t>
  </si>
  <si>
    <t>MF0695_2</t>
  </si>
  <si>
    <t>MP0272</t>
  </si>
  <si>
    <t>ARGT0111</t>
  </si>
  <si>
    <t>MF1668_1</t>
  </si>
  <si>
    <t>MF2138_1</t>
  </si>
  <si>
    <t>MF2139_1</t>
  </si>
  <si>
    <t>MP0456</t>
  </si>
  <si>
    <t>ARTB0112</t>
  </si>
  <si>
    <t>MF1690_2</t>
  </si>
  <si>
    <t>MF2115_2</t>
  </si>
  <si>
    <t>MF2116_2</t>
  </si>
  <si>
    <t>MP0511</t>
  </si>
  <si>
    <t>ARTU0212</t>
  </si>
  <si>
    <t>MF2248_3</t>
  </si>
  <si>
    <t>MF2249_3</t>
  </si>
  <si>
    <t>MF2250_3</t>
  </si>
  <si>
    <t>MP0522</t>
  </si>
  <si>
    <t>COML0109</t>
  </si>
  <si>
    <t>MF0247_3</t>
  </si>
  <si>
    <t>MF0248_3</t>
  </si>
  <si>
    <t>MF1006_2</t>
  </si>
  <si>
    <t>MP0191</t>
  </si>
  <si>
    <t>COML0110</t>
  </si>
  <si>
    <t>MF0432_1</t>
  </si>
  <si>
    <t>MF1325_1</t>
  </si>
  <si>
    <t>MF1326_1</t>
  </si>
  <si>
    <t>MP0287</t>
  </si>
  <si>
    <t>COML0309</t>
  </si>
  <si>
    <t>MF1005_3</t>
  </si>
  <si>
    <t>MF1014_3</t>
  </si>
  <si>
    <t>MF1015_2</t>
  </si>
  <si>
    <t>MP0193</t>
  </si>
  <si>
    <t>COMT0311</t>
  </si>
  <si>
    <t>MF0246_3</t>
  </si>
  <si>
    <t>MF0998_3</t>
  </si>
  <si>
    <t>MF0999_3</t>
  </si>
  <si>
    <t>MP0407</t>
  </si>
  <si>
    <t>ELEE0209</t>
  </si>
  <si>
    <t>MF1177_2</t>
  </si>
  <si>
    <t>MF1178_2</t>
  </si>
  <si>
    <t>MF1179_2</t>
  </si>
  <si>
    <t>MP0205</t>
  </si>
  <si>
    <t>ELEE0410</t>
  </si>
  <si>
    <t>MF1188_3</t>
  </si>
  <si>
    <t>MF1189_3</t>
  </si>
  <si>
    <t>MF1190_3</t>
  </si>
  <si>
    <t>MP0308</t>
  </si>
  <si>
    <t>ELEE0510</t>
  </si>
  <si>
    <t>MF1191_3</t>
  </si>
  <si>
    <t>MF1192_3</t>
  </si>
  <si>
    <t>MF1193_3</t>
  </si>
  <si>
    <t>MP0342</t>
  </si>
  <si>
    <t>ELEE0610</t>
  </si>
  <si>
    <t>MF1275_3</t>
  </si>
  <si>
    <t>MF1276_3</t>
  </si>
  <si>
    <t>MF1277_3</t>
  </si>
  <si>
    <t>MP0350</t>
  </si>
  <si>
    <t>ELEM0110</t>
  </si>
  <si>
    <t>MF1568_3</t>
  </si>
  <si>
    <t>MF1569_3</t>
  </si>
  <si>
    <t>MF1570_3</t>
  </si>
  <si>
    <t>MP0380</t>
  </si>
  <si>
    <t>ELEM0210</t>
  </si>
  <si>
    <t>MF1575_3</t>
  </si>
  <si>
    <t>MF1576_3</t>
  </si>
  <si>
    <t>MF1577_3</t>
  </si>
  <si>
    <t>MP0381</t>
  </si>
  <si>
    <t>ELEM0211</t>
  </si>
  <si>
    <t>MF1820_3</t>
  </si>
  <si>
    <t>MF1821_3</t>
  </si>
  <si>
    <t>MF1822_3</t>
  </si>
  <si>
    <t>MP0446</t>
  </si>
  <si>
    <t>ELEM0411</t>
  </si>
  <si>
    <t>MF1975_2</t>
  </si>
  <si>
    <t>MF1976_2</t>
  </si>
  <si>
    <t>MF1977_2</t>
  </si>
  <si>
    <t>MP0464</t>
  </si>
  <si>
    <t>ELEM0511</t>
  </si>
  <si>
    <t>MF1980_3</t>
  </si>
  <si>
    <t>MF1981_3</t>
  </si>
  <si>
    <t>MF1982_3</t>
  </si>
  <si>
    <t>MP0465</t>
  </si>
  <si>
    <t>ELEQ0111</t>
  </si>
  <si>
    <t>MF1559_1</t>
  </si>
  <si>
    <t>MF1560_1</t>
  </si>
  <si>
    <t>MF1561_1</t>
  </si>
  <si>
    <t>MP0417</t>
  </si>
  <si>
    <t>ELES0110</t>
  </si>
  <si>
    <t>MF0826_3</t>
  </si>
  <si>
    <t>MF0827_3</t>
  </si>
  <si>
    <t>MF0828_3</t>
  </si>
  <si>
    <t>MP0282</t>
  </si>
  <si>
    <t>ENAE0108</t>
  </si>
  <si>
    <t>MF0835_2</t>
  </si>
  <si>
    <t>MF0836_2</t>
  </si>
  <si>
    <t>MF0837_2</t>
  </si>
  <si>
    <t>MP0032</t>
  </si>
  <si>
    <t>EOCE0109</t>
  </si>
  <si>
    <t>MF0877_3</t>
  </si>
  <si>
    <t>MF0878_3</t>
  </si>
  <si>
    <t>MF0879_3</t>
  </si>
  <si>
    <t>MP0136</t>
  </si>
  <si>
    <t>EOCO0108</t>
  </si>
  <si>
    <t>MF0638_3</t>
  </si>
  <si>
    <t>MF0639_3</t>
  </si>
  <si>
    <t>MF0640_3</t>
  </si>
  <si>
    <t>MP0073</t>
  </si>
  <si>
    <t>EOCO0109</t>
  </si>
  <si>
    <t>MF0874_3</t>
  </si>
  <si>
    <t>MF0875_3</t>
  </si>
  <si>
    <t>MF0876_3</t>
  </si>
  <si>
    <t>MP0135</t>
  </si>
  <si>
    <t>EOCO0208</t>
  </si>
  <si>
    <t>MF0641_3</t>
  </si>
  <si>
    <t>MF0642_3</t>
  </si>
  <si>
    <t>MP0074</t>
  </si>
  <si>
    <t>FMEA0111</t>
  </si>
  <si>
    <t>MF1850_2</t>
  </si>
  <si>
    <t>MF1851_2</t>
  </si>
  <si>
    <t>MF1852_2</t>
  </si>
  <si>
    <t>MP0430</t>
  </si>
  <si>
    <t>FMEC0108</t>
  </si>
  <si>
    <t>MF1142_2</t>
  </si>
  <si>
    <t>MF1143_2</t>
  </si>
  <si>
    <t>MF1144_2</t>
  </si>
  <si>
    <t>MP0107</t>
  </si>
  <si>
    <t>FMEC0209</t>
  </si>
  <si>
    <t>MF1148_3</t>
  </si>
  <si>
    <t>MF1149_3</t>
  </si>
  <si>
    <t>MF1150_3</t>
  </si>
  <si>
    <t>MP0181</t>
  </si>
  <si>
    <t>FMEE0208</t>
  </si>
  <si>
    <t>MF1263_2</t>
  </si>
  <si>
    <t>MF1264_2</t>
  </si>
  <si>
    <t>MF1265_2</t>
  </si>
  <si>
    <t>MP0097</t>
  </si>
  <si>
    <t>FMEE0308</t>
  </si>
  <si>
    <t>MF0105_3</t>
  </si>
  <si>
    <t>MF0106_3</t>
  </si>
  <si>
    <t>MF0107_3</t>
  </si>
  <si>
    <t>MP0096</t>
  </si>
  <si>
    <t>FMEH0109</t>
  </si>
  <si>
    <t>MF0089_2</t>
  </si>
  <si>
    <t>MF0090_2</t>
  </si>
  <si>
    <t>MF0091_2</t>
  </si>
  <si>
    <t>MP0182</t>
  </si>
  <si>
    <t>FMEH0209</t>
  </si>
  <si>
    <t>MF0095_2</t>
  </si>
  <si>
    <t>MF0096_2</t>
  </si>
  <si>
    <t>MF0097_2</t>
  </si>
  <si>
    <t>MP0125</t>
  </si>
  <si>
    <t>FMEH0309</t>
  </si>
  <si>
    <t>MF0102_2</t>
  </si>
  <si>
    <t>MF0103_2</t>
  </si>
  <si>
    <t>MP0126</t>
  </si>
  <si>
    <t>FMEH0409</t>
  </si>
  <si>
    <t>MF0092_2</t>
  </si>
  <si>
    <t>MF0093_2</t>
  </si>
  <si>
    <t>MF0094_2</t>
  </si>
  <si>
    <t>MP0207</t>
  </si>
  <si>
    <t>FMEM0309</t>
  </si>
  <si>
    <t>MF0108_3</t>
  </si>
  <si>
    <t>MF0109_3</t>
  </si>
  <si>
    <t>MF0110_3</t>
  </si>
  <si>
    <t>MP0124</t>
  </si>
  <si>
    <t>FMEM0409</t>
  </si>
  <si>
    <t>MF0111_3</t>
  </si>
  <si>
    <t>MF0112_3</t>
  </si>
  <si>
    <t>MF0113_3</t>
  </si>
  <si>
    <t>MP0123</t>
  </si>
  <si>
    <t>HOTA0108</t>
  </si>
  <si>
    <t>MF0706_1</t>
  </si>
  <si>
    <t>MF0707_1</t>
  </si>
  <si>
    <t>MF0708_1</t>
  </si>
  <si>
    <t>MP0011</t>
  </si>
  <si>
    <t>HOTA0208</t>
  </si>
  <si>
    <t>MF0265_3</t>
  </si>
  <si>
    <t>MF1067_3</t>
  </si>
  <si>
    <t>MF1068_3</t>
  </si>
  <si>
    <t>MP0012</t>
  </si>
  <si>
    <t>IEXD0208</t>
  </si>
  <si>
    <t>MF0425_2</t>
  </si>
  <si>
    <t>MF0426_2</t>
  </si>
  <si>
    <t>MF0427_2</t>
  </si>
  <si>
    <t>MP0105</t>
  </si>
  <si>
    <t>IEXD0209</t>
  </si>
  <si>
    <t>MF1372_2</t>
  </si>
  <si>
    <t>MF1373_2</t>
  </si>
  <si>
    <t>MF1374_2</t>
  </si>
  <si>
    <t>MP0220</t>
  </si>
  <si>
    <t>IEXD0309</t>
  </si>
  <si>
    <t>MP0221</t>
  </si>
  <si>
    <t>MF1391_3</t>
  </si>
  <si>
    <t>MF1392_3</t>
  </si>
  <si>
    <t>MF1393_3</t>
  </si>
  <si>
    <t>IEXM0209</t>
  </si>
  <si>
    <t>MF0414_2</t>
  </si>
  <si>
    <t>MF0415_2</t>
  </si>
  <si>
    <t>MF0416_2</t>
  </si>
  <si>
    <t>MP0158</t>
  </si>
  <si>
    <t>IEXM0310</t>
  </si>
  <si>
    <t>MF0864_2</t>
  </si>
  <si>
    <t>MF1394_3</t>
  </si>
  <si>
    <t>MF1395_3</t>
  </si>
  <si>
    <t>MP0340</t>
  </si>
  <si>
    <t>IFCD0110</t>
  </si>
  <si>
    <t>MF0950_2</t>
  </si>
  <si>
    <t>MF0951_2</t>
  </si>
  <si>
    <t>MF0952_2</t>
  </si>
  <si>
    <t>MP0278</t>
  </si>
  <si>
    <t>IFCD0111</t>
  </si>
  <si>
    <t>MF0223_3</t>
  </si>
  <si>
    <t>MF0226_3</t>
  </si>
  <si>
    <t>MF0494_3</t>
  </si>
  <si>
    <t>MP0452</t>
  </si>
  <si>
    <t>IFCD0112</t>
  </si>
  <si>
    <t>MF0227_3</t>
  </si>
  <si>
    <t>MP0501</t>
  </si>
  <si>
    <t>IFCD0210</t>
  </si>
  <si>
    <t>MF0491_3</t>
  </si>
  <si>
    <t>MF0492_3</t>
  </si>
  <si>
    <t>MF0493_3</t>
  </si>
  <si>
    <t>MP0391</t>
  </si>
  <si>
    <t>IFCD0211</t>
  </si>
  <si>
    <t>MF0966_3</t>
  </si>
  <si>
    <t>MF0967_3</t>
  </si>
  <si>
    <t>MF0968_3</t>
  </si>
  <si>
    <t>MP0459</t>
  </si>
  <si>
    <t>IFCM0110</t>
  </si>
  <si>
    <t>MF0956_2</t>
  </si>
  <si>
    <t>MF0960_2</t>
  </si>
  <si>
    <t>MF0961_2</t>
  </si>
  <si>
    <t>MP0394</t>
  </si>
  <si>
    <t>IFCM0111</t>
  </si>
  <si>
    <t>MF1221_3</t>
  </si>
  <si>
    <t>MF1222_3</t>
  </si>
  <si>
    <t>MF1223_3</t>
  </si>
  <si>
    <t>MP0453</t>
  </si>
  <si>
    <t>IFCM0210</t>
  </si>
  <si>
    <t>MF1210_2</t>
  </si>
  <si>
    <t>MF1211_2</t>
  </si>
  <si>
    <t>MF1212_2</t>
  </si>
  <si>
    <t>MP0392</t>
  </si>
  <si>
    <t>IFCM0310</t>
  </si>
  <si>
    <t>MF0228_3</t>
  </si>
  <si>
    <t>MF0962_3</t>
  </si>
  <si>
    <t>MF0963_3</t>
  </si>
  <si>
    <t>MP0395</t>
  </si>
  <si>
    <t>IFCM0410</t>
  </si>
  <si>
    <t>MF1216_3</t>
  </si>
  <si>
    <t>MF1217_3</t>
  </si>
  <si>
    <t>MF1218_3</t>
  </si>
  <si>
    <t>MP0393</t>
  </si>
  <si>
    <t>IFCT0108</t>
  </si>
  <si>
    <t>MF1207_1</t>
  </si>
  <si>
    <t>MF1208_1</t>
  </si>
  <si>
    <t>MF1209_1</t>
  </si>
  <si>
    <t>MP0098</t>
  </si>
  <si>
    <t>IFCT0110</t>
  </si>
  <si>
    <t>MF0220_2</t>
  </si>
  <si>
    <t>MF0955_2</t>
  </si>
  <si>
    <t>MP0285</t>
  </si>
  <si>
    <t>IFCT0309</t>
  </si>
  <si>
    <t>MF0219_2</t>
  </si>
  <si>
    <t>MF0953_2</t>
  </si>
  <si>
    <t>MF0954_2</t>
  </si>
  <si>
    <t>MP0179</t>
  </si>
  <si>
    <t>IFCT0310</t>
  </si>
  <si>
    <t>MF0224_3</t>
  </si>
  <si>
    <t>MF0225_3</t>
  </si>
  <si>
    <t>MP0313</t>
  </si>
  <si>
    <t>IFCT0409</t>
  </si>
  <si>
    <t>MF0490_3</t>
  </si>
  <si>
    <t>MF1219_3</t>
  </si>
  <si>
    <t>MF1220_3</t>
  </si>
  <si>
    <t>MP0236</t>
  </si>
  <si>
    <t>IFCT0410</t>
  </si>
  <si>
    <t>MF0229_3</t>
  </si>
  <si>
    <t>MF0230_3</t>
  </si>
  <si>
    <t>MP0396</t>
  </si>
  <si>
    <t>IFCT0510</t>
  </si>
  <si>
    <t>MF0484_3</t>
  </si>
  <si>
    <t>MF0485_3</t>
  </si>
  <si>
    <t>MF0486_3</t>
  </si>
  <si>
    <t>MP0398</t>
  </si>
  <si>
    <t>IFCT0609</t>
  </si>
  <si>
    <t>MF0964_3</t>
  </si>
  <si>
    <t>MF0965_3</t>
  </si>
  <si>
    <t>MP0274</t>
  </si>
  <si>
    <t>IFCT0610</t>
  </si>
  <si>
    <t>MF1213_3</t>
  </si>
  <si>
    <t>MF1214_3</t>
  </si>
  <si>
    <t>MF1215_3</t>
  </si>
  <si>
    <t>MP0397</t>
  </si>
  <si>
    <t>IMAI0110</t>
  </si>
  <si>
    <t>MF1879_2</t>
  </si>
  <si>
    <t>MF1880_2</t>
  </si>
  <si>
    <t>MF1881_2</t>
  </si>
  <si>
    <t>MP0382</t>
  </si>
  <si>
    <t>IMPQ0108</t>
  </si>
  <si>
    <t>MF0058_1</t>
  </si>
  <si>
    <t>MF0059_1</t>
  </si>
  <si>
    <t>MF0060_1</t>
  </si>
  <si>
    <t>MP0069</t>
  </si>
  <si>
    <t>IMSE0109</t>
  </si>
  <si>
    <t>MF0210_3</t>
  </si>
  <si>
    <t>MF0211_3</t>
  </si>
  <si>
    <t>MF0212_3</t>
  </si>
  <si>
    <t>MP0162</t>
  </si>
  <si>
    <t>IMSE0111</t>
  </si>
  <si>
    <t>MF1396_2</t>
  </si>
  <si>
    <t>MF1397_2</t>
  </si>
  <si>
    <t>MF1398_2</t>
  </si>
  <si>
    <t>MP0423</t>
  </si>
  <si>
    <t>IMST0210</t>
  </si>
  <si>
    <t>MF1414_3</t>
  </si>
  <si>
    <t>MF1415_3</t>
  </si>
  <si>
    <t>MF1416_3</t>
  </si>
  <si>
    <t>MP0298</t>
  </si>
  <si>
    <t>IMSV0108</t>
  </si>
  <si>
    <t>MF0703_3</t>
  </si>
  <si>
    <t>MF0704_3</t>
  </si>
  <si>
    <t>MF0705_3</t>
  </si>
  <si>
    <t>MP0081</t>
  </si>
  <si>
    <t>IMSV0208</t>
  </si>
  <si>
    <t>MF0207_3</t>
  </si>
  <si>
    <t>MF0208_3</t>
  </si>
  <si>
    <t>MF0209_3</t>
  </si>
  <si>
    <t>MP0082</t>
  </si>
  <si>
    <t>IMSV0408</t>
  </si>
  <si>
    <t>MF0700_3</t>
  </si>
  <si>
    <t>MF0701_3</t>
  </si>
  <si>
    <t>MF0702_3</t>
  </si>
  <si>
    <t>MP0138</t>
  </si>
  <si>
    <t>INAD0109</t>
  </si>
  <si>
    <t>MF0299_2</t>
  </si>
  <si>
    <t>MF0300_2</t>
  </si>
  <si>
    <t>MF0301_2</t>
  </si>
  <si>
    <t>MP0247</t>
  </si>
  <si>
    <t>INAD0110</t>
  </si>
  <si>
    <t>MF0760_2</t>
  </si>
  <si>
    <t>MF0763_2</t>
  </si>
  <si>
    <t>MF0764_2</t>
  </si>
  <si>
    <t>MP0329</t>
  </si>
  <si>
    <t>INAD0210</t>
  </si>
  <si>
    <t>MF0754_2</t>
  </si>
  <si>
    <t>MF0755_2</t>
  </si>
  <si>
    <t>MF0756_2</t>
  </si>
  <si>
    <t>MP0328</t>
  </si>
  <si>
    <t>INAD0310</t>
  </si>
  <si>
    <t>MF0761_2</t>
  </si>
  <si>
    <t>MF0762_2</t>
  </si>
  <si>
    <t>MP0362</t>
  </si>
  <si>
    <t>INAF0108</t>
  </si>
  <si>
    <t>MF0034_2</t>
  </si>
  <si>
    <t>MF0035_2</t>
  </si>
  <si>
    <t>MF0036_2</t>
  </si>
  <si>
    <t>MP0068</t>
  </si>
  <si>
    <t>INAI0208</t>
  </si>
  <si>
    <t>MF0031_2</t>
  </si>
  <si>
    <t>MF0032_2</t>
  </si>
  <si>
    <t>MF0033_2</t>
  </si>
  <si>
    <t>MP0147</t>
  </si>
  <si>
    <t>INAQ0108</t>
  </si>
  <si>
    <t>MF0546_1</t>
  </si>
  <si>
    <t>MF0547_1</t>
  </si>
  <si>
    <t>MP0067</t>
  </si>
  <si>
    <t>MAMA0109</t>
  </si>
  <si>
    <t>MF0157_1</t>
  </si>
  <si>
    <t>MF0158_1</t>
  </si>
  <si>
    <t>MF0159_1</t>
  </si>
  <si>
    <t>MP0174</t>
  </si>
  <si>
    <t>MAMA0309</t>
  </si>
  <si>
    <t>MF0675_1</t>
  </si>
  <si>
    <t>MF0676_1</t>
  </si>
  <si>
    <t>MF0677_1</t>
  </si>
  <si>
    <t>MP0149</t>
  </si>
  <si>
    <t>MAMB0110</t>
  </si>
  <si>
    <t>MF1369_3</t>
  </si>
  <si>
    <t>MF1370_3</t>
  </si>
  <si>
    <t>MF1371_3</t>
  </si>
  <si>
    <t>MP0290</t>
  </si>
  <si>
    <t>MAMD0109</t>
  </si>
  <si>
    <t>MF0167_1</t>
  </si>
  <si>
    <t>MF0880_1</t>
  </si>
  <si>
    <t>MF0881_1</t>
  </si>
  <si>
    <t>MP0178</t>
  </si>
  <si>
    <t>MAMD0209</t>
  </si>
  <si>
    <t>MF0162_1</t>
  </si>
  <si>
    <t>MF0173_1</t>
  </si>
  <si>
    <t>MF0882_1</t>
  </si>
  <si>
    <t>MP0056</t>
  </si>
  <si>
    <t>MAMD0309</t>
  </si>
  <si>
    <t>MF0174_3</t>
  </si>
  <si>
    <t>MF0175_3</t>
  </si>
  <si>
    <t>MF0176_3</t>
  </si>
  <si>
    <t>MP0249</t>
  </si>
  <si>
    <t>MAMR0108</t>
  </si>
  <si>
    <t>MF0171_2</t>
  </si>
  <si>
    <t>MF0172_2</t>
  </si>
  <si>
    <t>MP0042</t>
  </si>
  <si>
    <t>MAMR0208</t>
  </si>
  <si>
    <t>MF0166_2</t>
  </si>
  <si>
    <t>MF0168_2</t>
  </si>
  <si>
    <t>MP0041</t>
  </si>
  <si>
    <t>MAMR0308</t>
  </si>
  <si>
    <t>MF0160_2</t>
  </si>
  <si>
    <t>MF0161_2</t>
  </si>
  <si>
    <t>MP0055</t>
  </si>
  <si>
    <t>MAMR0408</t>
  </si>
  <si>
    <t>MF0163_2</t>
  </si>
  <si>
    <t>MF0164_2</t>
  </si>
  <si>
    <t>MF0165_2</t>
  </si>
  <si>
    <t>MP0045</t>
  </si>
  <si>
    <t>MAPB0112</t>
  </si>
  <si>
    <t>MF1299_1</t>
  </si>
  <si>
    <t>MF1300_1</t>
  </si>
  <si>
    <t>MF1301_1</t>
  </si>
  <si>
    <t>MP0566</t>
  </si>
  <si>
    <t>MAPN0109</t>
  </si>
  <si>
    <t>MF1296_1</t>
  </si>
  <si>
    <t>MF1297_1</t>
  </si>
  <si>
    <t>MF1298_1</t>
  </si>
  <si>
    <t>MP0163</t>
  </si>
  <si>
    <t>MAPN0112</t>
  </si>
  <si>
    <t>MF0010_1</t>
  </si>
  <si>
    <t>MF1889_1</t>
  </si>
  <si>
    <t>MP0529</t>
  </si>
  <si>
    <t>MAPN0209</t>
  </si>
  <si>
    <t>MF0288_3</t>
  </si>
  <si>
    <t>MF0289_3</t>
  </si>
  <si>
    <t>MF0290_3</t>
  </si>
  <si>
    <t>MP0168</t>
  </si>
  <si>
    <t>MAPN0310</t>
  </si>
  <si>
    <t>MF1308_1</t>
  </si>
  <si>
    <t>MF1309_1</t>
  </si>
  <si>
    <t>MP0319</t>
  </si>
  <si>
    <t>MAPN0512</t>
  </si>
  <si>
    <t>MF0731_1</t>
  </si>
  <si>
    <t>MF0732_1</t>
  </si>
  <si>
    <t>MP0553</t>
  </si>
  <si>
    <t>MAPU0110</t>
  </si>
  <si>
    <t>MF0285_2</t>
  </si>
  <si>
    <t>MF0286_2</t>
  </si>
  <si>
    <t>MF0287_2</t>
  </si>
  <si>
    <t>MP0356</t>
  </si>
  <si>
    <t>MAPU0111</t>
  </si>
  <si>
    <t>MF0741_3</t>
  </si>
  <si>
    <t>MF0742_3</t>
  </si>
  <si>
    <t>MF0743_3</t>
  </si>
  <si>
    <t>MP0445</t>
  </si>
  <si>
    <t>MAPU0112</t>
  </si>
  <si>
    <t>MF1620_2</t>
  </si>
  <si>
    <t>MF1621_2</t>
  </si>
  <si>
    <t>MF1622_2</t>
  </si>
  <si>
    <t>MP0567</t>
  </si>
  <si>
    <t>MAPU0209</t>
  </si>
  <si>
    <t>MF1305_1</t>
  </si>
  <si>
    <t>MF1306_1</t>
  </si>
  <si>
    <t>MF1307_1</t>
  </si>
  <si>
    <t>MP0216</t>
  </si>
  <si>
    <t>MAPU0210</t>
  </si>
  <si>
    <t>MF0744_3</t>
  </si>
  <si>
    <t>MF0745_3</t>
  </si>
  <si>
    <t>MF0746_3</t>
  </si>
  <si>
    <t>MP0295</t>
  </si>
  <si>
    <t>MAPU0309</t>
  </si>
  <si>
    <t>MF1302_1</t>
  </si>
  <si>
    <t>MF1303_1</t>
  </si>
  <si>
    <t>MF1304_1</t>
  </si>
  <si>
    <t>MP0217</t>
  </si>
  <si>
    <t>QUIE0308</t>
  </si>
  <si>
    <t>MF1310_1</t>
  </si>
  <si>
    <t>MF1311_1</t>
  </si>
  <si>
    <t>MF1312_1</t>
  </si>
  <si>
    <t>MP0144</t>
  </si>
  <si>
    <t>QUIM0109</t>
  </si>
  <si>
    <t>MF0049_2</t>
  </si>
  <si>
    <t>MF0050_2</t>
  </si>
  <si>
    <t>MF0051_2</t>
  </si>
  <si>
    <t>MP0151</t>
  </si>
  <si>
    <t>QUIM0309</t>
  </si>
  <si>
    <t>MF0323_2</t>
  </si>
  <si>
    <t>MF0324_2</t>
  </si>
  <si>
    <t>MP0251</t>
  </si>
  <si>
    <t>SEAG0108</t>
  </si>
  <si>
    <t>MF0075_2</t>
  </si>
  <si>
    <t>MF0076_2</t>
  </si>
  <si>
    <t>MF0077_2</t>
  </si>
  <si>
    <t>MP0066</t>
  </si>
  <si>
    <t>SEAG0110</t>
  </si>
  <si>
    <t>MF0078_2</t>
  </si>
  <si>
    <t>MF0079_2</t>
  </si>
  <si>
    <t>MP0322</t>
  </si>
  <si>
    <t>SEAG0112</t>
  </si>
  <si>
    <t>MF1617_3</t>
  </si>
  <si>
    <t>MF1618_3</t>
  </si>
  <si>
    <t>MF1619_3</t>
  </si>
  <si>
    <t>MP0498</t>
  </si>
  <si>
    <t>SEAG0210</t>
  </si>
  <si>
    <t>MF0073_2</t>
  </si>
  <si>
    <t>MF0074_2</t>
  </si>
  <si>
    <t>MP0357</t>
  </si>
  <si>
    <t>SEAG0212</t>
  </si>
  <si>
    <t>MF1610_2</t>
  </si>
  <si>
    <t>MF1611_2</t>
  </si>
  <si>
    <t>MF1612_2</t>
  </si>
  <si>
    <t>MP0500</t>
  </si>
  <si>
    <t>SSCB0110</t>
  </si>
  <si>
    <t>MF1431_3</t>
  </si>
  <si>
    <t>MF1432_3</t>
  </si>
  <si>
    <t>MF1433_3</t>
  </si>
  <si>
    <t>MP0303</t>
  </si>
  <si>
    <t>SSCB0209</t>
  </si>
  <si>
    <t>MF1866_2</t>
  </si>
  <si>
    <t>MF1867_2</t>
  </si>
  <si>
    <t>MF1868_2</t>
  </si>
  <si>
    <t>MP0270</t>
  </si>
  <si>
    <t>SSCG0111</t>
  </si>
  <si>
    <t>MF1423_2</t>
  </si>
  <si>
    <t>MF1424_2</t>
  </si>
  <si>
    <t>MF1425_2</t>
  </si>
  <si>
    <t>MP0416</t>
  </si>
  <si>
    <t>SSCG0112</t>
  </si>
  <si>
    <t>MF1023_3</t>
  </si>
  <si>
    <t>MF1437_3</t>
  </si>
  <si>
    <t>MF1447_3</t>
  </si>
  <si>
    <t>MP0495</t>
  </si>
  <si>
    <t>SSCI0109</t>
  </si>
  <si>
    <t>MF1330_1</t>
  </si>
  <si>
    <t>MF1331_1</t>
  </si>
  <si>
    <t>MF1332_1</t>
  </si>
  <si>
    <t>MP0141</t>
  </si>
  <si>
    <t>SSCI0209</t>
  </si>
  <si>
    <t>MF1434_3</t>
  </si>
  <si>
    <t>MF1435_3</t>
  </si>
  <si>
    <t>MF1436_3</t>
  </si>
  <si>
    <t>MP0227</t>
  </si>
  <si>
    <t>SSCI0212</t>
  </si>
  <si>
    <t>MF2006_1</t>
  </si>
  <si>
    <t>MF2007_1</t>
  </si>
  <si>
    <t>MP0506</t>
  </si>
  <si>
    <t>SSCI0312</t>
  </si>
  <si>
    <t>MF2008_2</t>
  </si>
  <si>
    <t>MF2009_2</t>
  </si>
  <si>
    <t>MF2010_2</t>
  </si>
  <si>
    <t>MP0508</t>
  </si>
  <si>
    <t>SSCS0108</t>
  </si>
  <si>
    <t>MF0249_2</t>
  </si>
  <si>
    <t>MF0250_2</t>
  </si>
  <si>
    <t>MF0251_2</t>
  </si>
  <si>
    <t>MP0028</t>
  </si>
  <si>
    <t>TCPC0109</t>
  </si>
  <si>
    <t>MF0438_1</t>
  </si>
  <si>
    <t>MF0439_1</t>
  </si>
  <si>
    <t>MF0440_1</t>
  </si>
  <si>
    <t>MP0214</t>
  </si>
  <si>
    <t>TCPF0111</t>
  </si>
  <si>
    <t>MF1228_1</t>
  </si>
  <si>
    <t>MF1229_1</t>
  </si>
  <si>
    <t>MP0390</t>
  </si>
  <si>
    <t>TCPF0209</t>
  </si>
  <si>
    <t>MF0428_1</t>
  </si>
  <si>
    <t>MF0429_1</t>
  </si>
  <si>
    <t>MF0430_1</t>
  </si>
  <si>
    <t>MP0211</t>
  </si>
  <si>
    <t>TCPF0309</t>
  </si>
  <si>
    <t>MF0177_1</t>
  </si>
  <si>
    <t>MF0178_1</t>
  </si>
  <si>
    <t>MF0179_1</t>
  </si>
  <si>
    <t>MP0212</t>
  </si>
  <si>
    <t>TCPF0312</t>
  </si>
  <si>
    <t>MF2056_3</t>
  </si>
  <si>
    <t>MF2057_3</t>
  </si>
  <si>
    <t>MF2058_3</t>
  </si>
  <si>
    <t>MP0548</t>
  </si>
  <si>
    <t>TCPF0512</t>
  </si>
  <si>
    <t>MF0195_2</t>
  </si>
  <si>
    <t>MF0198_2</t>
  </si>
  <si>
    <t>MF0199_2</t>
  </si>
  <si>
    <t>MP0587</t>
  </si>
  <si>
    <t>TCPF0612</t>
  </si>
  <si>
    <t>MF0196_2</t>
  </si>
  <si>
    <t>MF0197_2</t>
  </si>
  <si>
    <t>MP0588</t>
  </si>
  <si>
    <t>TCPP0110</t>
  </si>
  <si>
    <t>MF0431_1</t>
  </si>
  <si>
    <t>MF0433_1</t>
  </si>
  <si>
    <t>MP0379</t>
  </si>
  <si>
    <t>TCPP0312</t>
  </si>
  <si>
    <t>MF0180_2</t>
  </si>
  <si>
    <t>MF0181_2</t>
  </si>
  <si>
    <t>MF0182_2</t>
  </si>
  <si>
    <t>MP0543</t>
  </si>
  <si>
    <t>TCPP0612</t>
  </si>
  <si>
    <t>MF0183_2</t>
  </si>
  <si>
    <t>MF0184_2</t>
  </si>
  <si>
    <t>MP0582</t>
  </si>
  <si>
    <t>TMVB0111</t>
  </si>
  <si>
    <t>MF0630_2</t>
  </si>
  <si>
    <t>MF0631_2</t>
  </si>
  <si>
    <t>MP0426</t>
  </si>
  <si>
    <t>TMVG0109</t>
  </si>
  <si>
    <t>MF0620_1</t>
  </si>
  <si>
    <t>MF0623_1</t>
  </si>
  <si>
    <t>MF0624_1</t>
  </si>
  <si>
    <t>MP0189</t>
  </si>
  <si>
    <t>TMVG0209</t>
  </si>
  <si>
    <t>MF0626_2</t>
  </si>
  <si>
    <t>MF0627_2</t>
  </si>
  <si>
    <t>MF0628_2</t>
  </si>
  <si>
    <t>MP0230</t>
  </si>
  <si>
    <t>TMVI0112</t>
  </si>
  <si>
    <t>MF1461_2</t>
  </si>
  <si>
    <t>MF1466_2</t>
  </si>
  <si>
    <t>MF1467_2</t>
  </si>
  <si>
    <t>MP0497</t>
  </si>
  <si>
    <t>TMVL0109</t>
  </si>
  <si>
    <t>MF0621_1</t>
  </si>
  <si>
    <t>MF0622_1</t>
  </si>
  <si>
    <t>MP0188</t>
  </si>
  <si>
    <t>TMVL0209</t>
  </si>
  <si>
    <t>MF0127_2</t>
  </si>
  <si>
    <t>MF0128_2</t>
  </si>
  <si>
    <t>MF0129_2</t>
  </si>
  <si>
    <t>MP0190</t>
  </si>
  <si>
    <t>TMVL0309</t>
  </si>
  <si>
    <t>MF0124_2</t>
  </si>
  <si>
    <t>MF0125_2</t>
  </si>
  <si>
    <t>MF0126_2</t>
  </si>
  <si>
    <t>MP0196</t>
  </si>
  <si>
    <t>TMVU0210</t>
  </si>
  <si>
    <t>MF1455_1</t>
  </si>
  <si>
    <t>MF1456_1</t>
  </si>
  <si>
    <t>MF1457_1</t>
  </si>
  <si>
    <t>MP0346</t>
  </si>
  <si>
    <t>TMVU0211</t>
  </si>
  <si>
    <t>MP0476</t>
  </si>
  <si>
    <t>MF1838_2</t>
  </si>
  <si>
    <t>MF1839_2</t>
  </si>
  <si>
    <t>MF1840_2</t>
  </si>
  <si>
    <t>TMVU0412</t>
  </si>
  <si>
    <t>MF1993_3</t>
  </si>
  <si>
    <t>MF1994_3</t>
  </si>
  <si>
    <t>MF1995_3</t>
  </si>
  <si>
    <t>MP0556</t>
  </si>
  <si>
    <t>VICF0109</t>
  </si>
  <si>
    <t>MF0646_1</t>
  </si>
  <si>
    <t>MF0647_1</t>
  </si>
  <si>
    <t>MF0648_1</t>
  </si>
  <si>
    <t>MP0222</t>
  </si>
  <si>
    <t>VICF0411</t>
  </si>
  <si>
    <t>MF0148_2</t>
  </si>
  <si>
    <t>MF0149_2</t>
  </si>
  <si>
    <t>MF0150_2</t>
  </si>
  <si>
    <t>MP0433</t>
  </si>
  <si>
    <t>VICI0109</t>
  </si>
  <si>
    <t>MF0643_1</t>
  </si>
  <si>
    <t>MF0644_1</t>
  </si>
  <si>
    <t>MF0645_1</t>
  </si>
  <si>
    <t>MP0259</t>
  </si>
  <si>
    <t>VICI0112</t>
  </si>
  <si>
    <t>MF2053_2</t>
  </si>
  <si>
    <t>MF2054_2</t>
  </si>
  <si>
    <t>MF2055_2</t>
  </si>
  <si>
    <t>MP0512</t>
  </si>
  <si>
    <t>IMSD0108</t>
  </si>
  <si>
    <t>MF0216_3</t>
  </si>
  <si>
    <t>MF0217_3</t>
  </si>
  <si>
    <t>MF0218_3</t>
  </si>
  <si>
    <t>MF1420_3</t>
  </si>
  <si>
    <t>MP0024</t>
  </si>
  <si>
    <t>ADGD0208</t>
  </si>
  <si>
    <t>MF0237_3</t>
  </si>
  <si>
    <t>MF0238_3</t>
  </si>
  <si>
    <t>MF0987_3</t>
  </si>
  <si>
    <t>MP0078</t>
  </si>
  <si>
    <t>ADGN0108</t>
  </si>
  <si>
    <t>MF0498_3</t>
  </si>
  <si>
    <t>MF0499_3</t>
  </si>
  <si>
    <t>MF0500_3</t>
  </si>
  <si>
    <t>MP0077</t>
  </si>
  <si>
    <t>AFDA0109</t>
  </si>
  <si>
    <t>MF0272_2</t>
  </si>
  <si>
    <t>MF0353_2</t>
  </si>
  <si>
    <t>MF0508_2</t>
  </si>
  <si>
    <t>MF0509_2</t>
  </si>
  <si>
    <t>MP0071</t>
  </si>
  <si>
    <t>AFDA0110</t>
  </si>
  <si>
    <t>MF0273_3</t>
  </si>
  <si>
    <t>MF0515_3</t>
  </si>
  <si>
    <t>MF0516_3</t>
  </si>
  <si>
    <t>MP0366</t>
  </si>
  <si>
    <t>AFDA0112</t>
  </si>
  <si>
    <t>MF1076_2</t>
  </si>
  <si>
    <t>MF1077_2</t>
  </si>
  <si>
    <t>MF1078_2</t>
  </si>
  <si>
    <t>MP0517</t>
  </si>
  <si>
    <t>AFDA0119_2</t>
  </si>
  <si>
    <t>MF2266_2</t>
  </si>
  <si>
    <t>MF2267_2</t>
  </si>
  <si>
    <t>MF2268_2</t>
  </si>
  <si>
    <t>MFPCT0597</t>
  </si>
  <si>
    <t>AFDA0210</t>
  </si>
  <si>
    <t>MF0274_3</t>
  </si>
  <si>
    <t>MF0275_3</t>
  </si>
  <si>
    <t>MP0367</t>
  </si>
  <si>
    <t>AFDA0311</t>
  </si>
  <si>
    <t>MF2038_3</t>
  </si>
  <si>
    <t>MF2039_3</t>
  </si>
  <si>
    <t>MF2040_3</t>
  </si>
  <si>
    <t>MP0403</t>
  </si>
  <si>
    <t>AFDA0611</t>
  </si>
  <si>
    <t>MF0505_2</t>
  </si>
  <si>
    <t>MF0506_2</t>
  </si>
  <si>
    <t>MF0507_2</t>
  </si>
  <si>
    <t>MP0473</t>
  </si>
  <si>
    <t>AFDP0109</t>
  </si>
  <si>
    <t>MF0269_2</t>
  </si>
  <si>
    <t>MF0270_2</t>
  </si>
  <si>
    <t>MF0271_2</t>
  </si>
  <si>
    <t>MP0186</t>
  </si>
  <si>
    <t>AFDP0111</t>
  </si>
  <si>
    <t>MF1634_2</t>
  </si>
  <si>
    <t>MF1635_2</t>
  </si>
  <si>
    <t>MF1636_2</t>
  </si>
  <si>
    <t>MP0402</t>
  </si>
  <si>
    <t>AFDP0209</t>
  </si>
  <si>
    <t>MF1082_2</t>
  </si>
  <si>
    <t>MF1083_2</t>
  </si>
  <si>
    <t>MP0187</t>
  </si>
  <si>
    <t>AGAC0108</t>
  </si>
  <si>
    <t>MF0523_2</t>
  </si>
  <si>
    <t>MF0524_2</t>
  </si>
  <si>
    <t>MP0001</t>
  </si>
  <si>
    <t>AGAF0108</t>
  </si>
  <si>
    <t>MF0527_2</t>
  </si>
  <si>
    <t>MF0528_2</t>
  </si>
  <si>
    <t>MP0002</t>
  </si>
  <si>
    <t>AGAH0108</t>
  </si>
  <si>
    <t>MF0529_2</t>
  </si>
  <si>
    <t>MF0530_2</t>
  </si>
  <si>
    <t>MP0003</t>
  </si>
  <si>
    <t>AGAJ0108</t>
  </si>
  <si>
    <t>MF1112_1</t>
  </si>
  <si>
    <t>MF1113_1</t>
  </si>
  <si>
    <t>MF1114_1</t>
  </si>
  <si>
    <t>MF1115_1</t>
  </si>
  <si>
    <t>MP0064</t>
  </si>
  <si>
    <t>AGAJ0109</t>
  </si>
  <si>
    <t>MF1119_2</t>
  </si>
  <si>
    <t>MF1133_3</t>
  </si>
  <si>
    <t>MF1134_3</t>
  </si>
  <si>
    <t>MF1135_3</t>
  </si>
  <si>
    <t>MP0146</t>
  </si>
  <si>
    <t>AGAJ0110</t>
  </si>
  <si>
    <t>MF1468_2</t>
  </si>
  <si>
    <t>MF1469_2</t>
  </si>
  <si>
    <t>MF1470_2</t>
  </si>
  <si>
    <t>MF1471_2</t>
  </si>
  <si>
    <t>MP0371</t>
  </si>
  <si>
    <t>AGAJ0208</t>
  </si>
  <si>
    <t>MF1482_3</t>
  </si>
  <si>
    <t>MF1483_3</t>
  </si>
  <si>
    <t>MF1484_3</t>
  </si>
  <si>
    <t>MF1485_3</t>
  </si>
  <si>
    <t>MP0065</t>
  </si>
  <si>
    <t>AGAJ0308</t>
  </si>
  <si>
    <t>MF0727_3</t>
  </si>
  <si>
    <t>MF1127_3</t>
  </si>
  <si>
    <t>MF1128_3</t>
  </si>
  <si>
    <t>MP0094</t>
  </si>
  <si>
    <t>AGAN0110</t>
  </si>
  <si>
    <t>MF1080_2</t>
  </si>
  <si>
    <t>MF1122_2</t>
  </si>
  <si>
    <t>MF1123_2</t>
  </si>
  <si>
    <t>MF1124_2</t>
  </si>
  <si>
    <t>MP0300</t>
  </si>
  <si>
    <t>AGAN0111</t>
  </si>
  <si>
    <t>MF1722_2</t>
  </si>
  <si>
    <t>MF1723_2</t>
  </si>
  <si>
    <t>MF1724_2</t>
  </si>
  <si>
    <t>MF1725_2</t>
  </si>
  <si>
    <t>MP0250</t>
  </si>
  <si>
    <t>AGAN0208</t>
  </si>
  <si>
    <t>MF0533_3</t>
  </si>
  <si>
    <t>MF0534_3</t>
  </si>
  <si>
    <t>MF0535_3</t>
  </si>
  <si>
    <t>MF0536_3</t>
  </si>
  <si>
    <t>MP0083</t>
  </si>
  <si>
    <t>AGAN0211</t>
  </si>
  <si>
    <t>MF1800_2</t>
  </si>
  <si>
    <t>MF1801_2</t>
  </si>
  <si>
    <t>MF1802_2</t>
  </si>
  <si>
    <t>MF1803_2</t>
  </si>
  <si>
    <t>MP0427</t>
  </si>
  <si>
    <t>AGAN0311</t>
  </si>
  <si>
    <t>MF1495_3</t>
  </si>
  <si>
    <t>MF1496_3</t>
  </si>
  <si>
    <t>MF1497_3</t>
  </si>
  <si>
    <t>MP0450</t>
  </si>
  <si>
    <t>AGAN0411</t>
  </si>
  <si>
    <t>MF1476_2</t>
  </si>
  <si>
    <t>MF1477_2</t>
  </si>
  <si>
    <t>MF1478_2</t>
  </si>
  <si>
    <t>MP0458</t>
  </si>
  <si>
    <t>AGAN0511</t>
  </si>
  <si>
    <t>MF1489_3</t>
  </si>
  <si>
    <t>MF1490_3</t>
  </si>
  <si>
    <t>MF1491_3</t>
  </si>
  <si>
    <t>MP0466</t>
  </si>
  <si>
    <t>AGAR0109</t>
  </si>
  <si>
    <t>MF0728_3</t>
  </si>
  <si>
    <t>MF0729_3</t>
  </si>
  <si>
    <t>MF0730_3</t>
  </si>
  <si>
    <t>MP0145</t>
  </si>
  <si>
    <t>AGAR0110</t>
  </si>
  <si>
    <t>MF1486_3</t>
  </si>
  <si>
    <t>MF1487_3</t>
  </si>
  <si>
    <t>MF1488_3</t>
  </si>
  <si>
    <t>MP0363</t>
  </si>
  <si>
    <t>AGAU0208</t>
  </si>
  <si>
    <t>MF1129_3</t>
  </si>
  <si>
    <t>MF1130_3</t>
  </si>
  <si>
    <t>MF1131_3</t>
  </si>
  <si>
    <t>MF1132_3</t>
  </si>
  <si>
    <t>MP0084</t>
  </si>
  <si>
    <t>AGAU0210</t>
  </si>
  <si>
    <t>MF1492_3</t>
  </si>
  <si>
    <t>MF1493_3</t>
  </si>
  <si>
    <t>MF1494_3</t>
  </si>
  <si>
    <t>MP0373</t>
  </si>
  <si>
    <t>AGAX0108</t>
  </si>
  <si>
    <t>MF0712_1</t>
  </si>
  <si>
    <t>MF0713_1</t>
  </si>
  <si>
    <t>MF0714_1</t>
  </si>
  <si>
    <t>MF0715_1</t>
  </si>
  <si>
    <t>MP0034</t>
  </si>
  <si>
    <t>ARGA0110</t>
  </si>
  <si>
    <t>MF0688_2</t>
  </si>
  <si>
    <t>MF0689_2</t>
  </si>
  <si>
    <t>MF0690_2</t>
  </si>
  <si>
    <t>MP0399</t>
  </si>
  <si>
    <t>ARGA0311</t>
  </si>
  <si>
    <t>MF2101_2</t>
  </si>
  <si>
    <t>MF2102_2</t>
  </si>
  <si>
    <t>MF2103_2</t>
  </si>
  <si>
    <t>MP0472</t>
  </si>
  <si>
    <t>ARGC0109</t>
  </si>
  <si>
    <t>MF0691_2</t>
  </si>
  <si>
    <t>MF0692_2</t>
  </si>
  <si>
    <t>MF0693_2</t>
  </si>
  <si>
    <t>MP0273</t>
  </si>
  <si>
    <t>ARGC0110</t>
  </si>
  <si>
    <t>MF1350_2</t>
  </si>
  <si>
    <t>MF1351_2</t>
  </si>
  <si>
    <t>MP0293</t>
  </si>
  <si>
    <t>ARGC0209</t>
  </si>
  <si>
    <t>MF0926_2</t>
  </si>
  <si>
    <t>MF0927_2</t>
  </si>
  <si>
    <t>MP0271</t>
  </si>
  <si>
    <t>ARGG0110</t>
  </si>
  <si>
    <t>MF0696_3</t>
  </si>
  <si>
    <t>MF0697_3</t>
  </si>
  <si>
    <t>MF0698_3</t>
  </si>
  <si>
    <t>MF0699_3</t>
  </si>
  <si>
    <t>MP0312</t>
  </si>
  <si>
    <t>ARGG0112</t>
  </si>
  <si>
    <t>MF2220_3</t>
  </si>
  <si>
    <t>MF2221_3</t>
  </si>
  <si>
    <t>MF2222_3</t>
  </si>
  <si>
    <t>MF2223_3</t>
  </si>
  <si>
    <t>MP0570</t>
  </si>
  <si>
    <t>ARGI0109</t>
  </si>
  <si>
    <t>MF0201_2</t>
  </si>
  <si>
    <t>MF0202_2</t>
  </si>
  <si>
    <t>MF0203_2</t>
  </si>
  <si>
    <t>MP0058</t>
  </si>
  <si>
    <t>ARGI0110</t>
  </si>
  <si>
    <t>MF1344_2</t>
  </si>
  <si>
    <t>MF1345_2</t>
  </si>
  <si>
    <t>MP0291</t>
  </si>
  <si>
    <t>ARGI0210</t>
  </si>
  <si>
    <t>MF1346_2</t>
  </si>
  <si>
    <t>MF1347_2</t>
  </si>
  <si>
    <t>MP0325</t>
  </si>
  <si>
    <t>ARGI0310</t>
  </si>
  <si>
    <t>MF1348_2</t>
  </si>
  <si>
    <t>MF1349_1</t>
  </si>
  <si>
    <t>MP0326</t>
  </si>
  <si>
    <t>ARGN0110</t>
  </si>
  <si>
    <t>MF0935_3</t>
  </si>
  <si>
    <t>MF0936_3</t>
  </si>
  <si>
    <t>MF0937_3</t>
  </si>
  <si>
    <t>MF0938_3</t>
  </si>
  <si>
    <t>MP0341</t>
  </si>
  <si>
    <t>ARGN0210</t>
  </si>
  <si>
    <t>MF0931_3</t>
  </si>
  <si>
    <t>MF0932_3</t>
  </si>
  <si>
    <t>MF0933_3</t>
  </si>
  <si>
    <t>MF0934_3</t>
  </si>
  <si>
    <t>MP0400</t>
  </si>
  <si>
    <t>ARGP0110</t>
  </si>
  <si>
    <t>MF0928_2</t>
  </si>
  <si>
    <t>MF0929_2</t>
  </si>
  <si>
    <t>MF0930_2</t>
  </si>
  <si>
    <t>MP0292</t>
  </si>
  <si>
    <t>ARGT0211</t>
  </si>
  <si>
    <t>MF1666_1</t>
  </si>
  <si>
    <t>MF1667_1</t>
  </si>
  <si>
    <t>MP0457</t>
  </si>
  <si>
    <t>ARGT0311</t>
  </si>
  <si>
    <t>MF1335_2</t>
  </si>
  <si>
    <t>MF1336_2</t>
  </si>
  <si>
    <t>MF1337_2</t>
  </si>
  <si>
    <t>MF1338_2</t>
  </si>
  <si>
    <t>MP0467</t>
  </si>
  <si>
    <t>ARTA0111</t>
  </si>
  <si>
    <t>MF1698_2</t>
  </si>
  <si>
    <t>MF1699_2</t>
  </si>
  <si>
    <t>MF1700_2</t>
  </si>
  <si>
    <t>MP0451</t>
  </si>
  <si>
    <t>ARTB0211</t>
  </si>
  <si>
    <t>MF2045_2</t>
  </si>
  <si>
    <t>MF2046_2</t>
  </si>
  <si>
    <t>MF2047_2</t>
  </si>
  <si>
    <t>MP0440</t>
  </si>
  <si>
    <t>ARTN0111</t>
  </si>
  <si>
    <t>MF1715_3</t>
  </si>
  <si>
    <t>MF1716_3</t>
  </si>
  <si>
    <t>MF1717_2</t>
  </si>
  <si>
    <t>MF1718_2</t>
  </si>
  <si>
    <t>MP0429</t>
  </si>
  <si>
    <t>ARTN0210</t>
  </si>
  <si>
    <t>MF1691_2</t>
  </si>
  <si>
    <t>MF1692_2</t>
  </si>
  <si>
    <t>MF1693_2</t>
  </si>
  <si>
    <t>MP0344</t>
  </si>
  <si>
    <t>ARTU0110</t>
  </si>
  <si>
    <t>MF1711_3</t>
  </si>
  <si>
    <t>MF1712_3</t>
  </si>
  <si>
    <t>MF1713_3</t>
  </si>
  <si>
    <t>MF1714_3</t>
  </si>
  <si>
    <t>MP0280</t>
  </si>
  <si>
    <t>ARTU0111</t>
  </si>
  <si>
    <t>MF1719_3</t>
  </si>
  <si>
    <t>MF1720_3</t>
  </si>
  <si>
    <t>MF1721_3</t>
  </si>
  <si>
    <t>MP0422</t>
  </si>
  <si>
    <t>COML0111</t>
  </si>
  <si>
    <t>MF1464_2</t>
  </si>
  <si>
    <t>MF2059_3</t>
  </si>
  <si>
    <t>MF2060_3</t>
  </si>
  <si>
    <t>MF2061_3</t>
  </si>
  <si>
    <t>MP0460</t>
  </si>
  <si>
    <t>COML0209</t>
  </si>
  <si>
    <t>MF1012_3</t>
  </si>
  <si>
    <t>MF1013_3</t>
  </si>
  <si>
    <t>MP0192</t>
  </si>
  <si>
    <t>COML0210</t>
  </si>
  <si>
    <t>MF1003_3</t>
  </si>
  <si>
    <t>MF1004_3</t>
  </si>
  <si>
    <t>MP0333</t>
  </si>
  <si>
    <t>COMM0111</t>
  </si>
  <si>
    <t>MF0993_3</t>
  </si>
  <si>
    <t>MF0994_3</t>
  </si>
  <si>
    <t>MF0995_2</t>
  </si>
  <si>
    <t>MF0997_3</t>
  </si>
  <si>
    <t>MP0443</t>
  </si>
  <si>
    <t>COMP0108</t>
  </si>
  <si>
    <t>MF0501_3</t>
  </si>
  <si>
    <t>MF0502_3</t>
  </si>
  <si>
    <t>MF0503_3</t>
  </si>
  <si>
    <t>MF0504_3</t>
  </si>
  <si>
    <t>MP0010</t>
  </si>
  <si>
    <t>COMT0110</t>
  </si>
  <si>
    <t>MF0241_2</t>
  </si>
  <si>
    <t>MF0245_3</t>
  </si>
  <si>
    <t>MF1002_2</t>
  </si>
  <si>
    <t>MP0374</t>
  </si>
  <si>
    <t>COMT0210</t>
  </si>
  <si>
    <t>MF0242_3</t>
  </si>
  <si>
    <t>MF0243_3</t>
  </si>
  <si>
    <t>MF0244_3</t>
  </si>
  <si>
    <t>MF1010_3</t>
  </si>
  <si>
    <t>MP0375</t>
  </si>
  <si>
    <t>COMT0211</t>
  </si>
  <si>
    <t>MF1327_1</t>
  </si>
  <si>
    <t>MF1328_1</t>
  </si>
  <si>
    <t>MF1329_1</t>
  </si>
  <si>
    <t>MP0406</t>
  </si>
  <si>
    <t>COMV0108</t>
  </si>
  <si>
    <t>MF0239_2</t>
  </si>
  <si>
    <t>MF0240_2</t>
  </si>
  <si>
    <t>MP0009</t>
  </si>
  <si>
    <t>ELEE0210</t>
  </si>
  <si>
    <t>MF0831_3</t>
  </si>
  <si>
    <t>MF0832_3</t>
  </si>
  <si>
    <t>MF0833_3</t>
  </si>
  <si>
    <t>MF0834_3</t>
  </si>
  <si>
    <t>MP0306</t>
  </si>
  <si>
    <t>ELEE0310</t>
  </si>
  <si>
    <t>MF1180_3</t>
  </si>
  <si>
    <t>MF1181_3</t>
  </si>
  <si>
    <t>MF1182_3</t>
  </si>
  <si>
    <t>MF1183_3</t>
  </si>
  <si>
    <t>MP0307</t>
  </si>
  <si>
    <t>ELEQ0208</t>
  </si>
  <si>
    <t>MF1271_3</t>
  </si>
  <si>
    <t>MF1272_3</t>
  </si>
  <si>
    <t>MF1273_3</t>
  </si>
  <si>
    <t>MF1274_3</t>
  </si>
  <si>
    <t>MP0119</t>
  </si>
  <si>
    <t>ELEQ0311</t>
  </si>
  <si>
    <t>MF1823_3</t>
  </si>
  <si>
    <t>MF1824_3</t>
  </si>
  <si>
    <t>MF1825_3</t>
  </si>
  <si>
    <t>MF1826_3</t>
  </si>
  <si>
    <t>MP0448</t>
  </si>
  <si>
    <t>ELES0111</t>
  </si>
  <si>
    <t>MF1562_2</t>
  </si>
  <si>
    <t>MF1563_2</t>
  </si>
  <si>
    <t>MF1564_2</t>
  </si>
  <si>
    <t>MF1565_2</t>
  </si>
  <si>
    <t>MP0418</t>
  </si>
  <si>
    <t>ELES0210</t>
  </si>
  <si>
    <t>MF1184_3</t>
  </si>
  <si>
    <t>MF1185_3</t>
  </si>
  <si>
    <t>MF1186_3</t>
  </si>
  <si>
    <t>MF1187_3</t>
  </si>
  <si>
    <t>MP0284</t>
  </si>
  <si>
    <t>ELES0311</t>
  </si>
  <si>
    <t>MF1578_3</t>
  </si>
  <si>
    <t>MF1579_3</t>
  </si>
  <si>
    <t>MF1580_3</t>
  </si>
  <si>
    <t>MF1581_3</t>
  </si>
  <si>
    <t>MP0420</t>
  </si>
  <si>
    <t>ELES0411</t>
  </si>
  <si>
    <t>MF1571_3</t>
  </si>
  <si>
    <t>MF1572_3</t>
  </si>
  <si>
    <t>MF1573_3</t>
  </si>
  <si>
    <t>MF1574_3</t>
  </si>
  <si>
    <t>MP0447</t>
  </si>
  <si>
    <t>ENAA0109</t>
  </si>
  <si>
    <t>MF0838_3</t>
  </si>
  <si>
    <t>MF0839_3</t>
  </si>
  <si>
    <t>MF0840_3</t>
  </si>
  <si>
    <t>MF0841_3</t>
  </si>
  <si>
    <t>MP0206</t>
  </si>
  <si>
    <t>ENAE0111</t>
  </si>
  <si>
    <t>MF2050_1</t>
  </si>
  <si>
    <t>MF2051_1</t>
  </si>
  <si>
    <t>MF2052_1</t>
  </si>
  <si>
    <t>MP0469</t>
  </si>
  <si>
    <t>ENAE0308</t>
  </si>
  <si>
    <t>MF0842_3</t>
  </si>
  <si>
    <t>MF0846_3</t>
  </si>
  <si>
    <t>MF0847_3</t>
  </si>
  <si>
    <t>MF0848_3</t>
  </si>
  <si>
    <t>MP0049</t>
  </si>
  <si>
    <t>ENAE0508</t>
  </si>
  <si>
    <t>MF0843_3</t>
  </si>
  <si>
    <t>MF0844_3</t>
  </si>
  <si>
    <t>MF0845_3</t>
  </si>
  <si>
    <t>MP0089</t>
  </si>
  <si>
    <t>ENAL0108</t>
  </si>
  <si>
    <t>MF1198_3</t>
  </si>
  <si>
    <t>MF1199_3</t>
  </si>
  <si>
    <t>MF1200_3</t>
  </si>
  <si>
    <t>MF1201_2</t>
  </si>
  <si>
    <t>MP0121</t>
  </si>
  <si>
    <t>ENAL0210</t>
  </si>
  <si>
    <t>MF1530_2</t>
  </si>
  <si>
    <t>MF1531_3</t>
  </si>
  <si>
    <t>MF1532_3</t>
  </si>
  <si>
    <t>MF1533_2</t>
  </si>
  <si>
    <t>MP0377</t>
  </si>
  <si>
    <t>ENAT0108</t>
  </si>
  <si>
    <t>MF0606_2</t>
  </si>
  <si>
    <t>MF0607_2</t>
  </si>
  <si>
    <t>MF0608_2</t>
  </si>
  <si>
    <t>MF0609_2</t>
  </si>
  <si>
    <t>MP0030</t>
  </si>
  <si>
    <t>EOCB0108</t>
  </si>
  <si>
    <t>MF0141_2</t>
  </si>
  <si>
    <t>MF0142_1</t>
  </si>
  <si>
    <t>MF0143_2</t>
  </si>
  <si>
    <t>MF0869_1</t>
  </si>
  <si>
    <t>MP0072</t>
  </si>
  <si>
    <t>EOCB0208</t>
  </si>
  <si>
    <t>MF0276_1</t>
  </si>
  <si>
    <t>MF0870_1</t>
  </si>
  <si>
    <t>MP0133</t>
  </si>
  <si>
    <t>EOCH0108</t>
  </si>
  <si>
    <t>MF0277_1</t>
  </si>
  <si>
    <t>MF0278_1</t>
  </si>
  <si>
    <t>MP0046</t>
  </si>
  <si>
    <t>EOCJ0109</t>
  </si>
  <si>
    <t>MF1360_2</t>
  </si>
  <si>
    <t>MF1926_1</t>
  </si>
  <si>
    <t>MF1927_2</t>
  </si>
  <si>
    <t>MF1928_2</t>
  </si>
  <si>
    <t>MP0264</t>
  </si>
  <si>
    <t>EOCJ0311</t>
  </si>
  <si>
    <t>MF0871_1</t>
  </si>
  <si>
    <t>MF1902_1</t>
  </si>
  <si>
    <t>MF1903_1</t>
  </si>
  <si>
    <t>MP0487</t>
  </si>
  <si>
    <t>FMEC0109</t>
  </si>
  <si>
    <t>MF0592_3</t>
  </si>
  <si>
    <t>MF1151_3</t>
  </si>
  <si>
    <t>MF1152_3</t>
  </si>
  <si>
    <t>MF1153_3</t>
  </si>
  <si>
    <t>MP0180</t>
  </si>
  <si>
    <t>FMEC0208</t>
  </si>
  <si>
    <t>MF1145_3</t>
  </si>
  <si>
    <t>MF1146_3</t>
  </si>
  <si>
    <t>MF1147_3</t>
  </si>
  <si>
    <t>MP0127</t>
  </si>
  <si>
    <t>FMEC0309</t>
  </si>
  <si>
    <t>MF0812_3</t>
  </si>
  <si>
    <t>MF0813_3</t>
  </si>
  <si>
    <t>MF0814_3</t>
  </si>
  <si>
    <t>MF0815_3</t>
  </si>
  <si>
    <t>MP0208</t>
  </si>
  <si>
    <t>FMEF0308</t>
  </si>
  <si>
    <t>MF0589_3</t>
  </si>
  <si>
    <t>MF0590_3</t>
  </si>
  <si>
    <t>MF0591_3</t>
  </si>
  <si>
    <t>MP0040</t>
  </si>
  <si>
    <t>FMEM0211</t>
  </si>
  <si>
    <t>MF2164_3</t>
  </si>
  <si>
    <t>MF2165_3</t>
  </si>
  <si>
    <t>MF2166_3</t>
  </si>
  <si>
    <t>MF2167_3</t>
  </si>
  <si>
    <t>MP0432</t>
  </si>
  <si>
    <t>FMEM0311</t>
  </si>
  <si>
    <t>MF2155_3</t>
  </si>
  <si>
    <t>MF2156_3</t>
  </si>
  <si>
    <t>MF2157_3</t>
  </si>
  <si>
    <t>MF2158_3</t>
  </si>
  <si>
    <t>MP0449</t>
  </si>
  <si>
    <t>FMEM0411</t>
  </si>
  <si>
    <t>MF2151_3</t>
  </si>
  <si>
    <t>MF2152_3</t>
  </si>
  <si>
    <t>MF2153_3</t>
  </si>
  <si>
    <t>MF2154_3</t>
  </si>
  <si>
    <t>MP0470</t>
  </si>
  <si>
    <t>HOTA0308</t>
  </si>
  <si>
    <t>MF0263_3</t>
  </si>
  <si>
    <t>MF0264_3</t>
  </si>
  <si>
    <t>MF1057_2</t>
  </si>
  <si>
    <t>MP0013</t>
  </si>
  <si>
    <t>HOTG0108</t>
  </si>
  <si>
    <t>MF0268_3</t>
  </si>
  <si>
    <t>MF1055_3</t>
  </si>
  <si>
    <t>MF1056_3</t>
  </si>
  <si>
    <t>MP0018</t>
  </si>
  <si>
    <t>HOTG0208</t>
  </si>
  <si>
    <t>MF0266_3</t>
  </si>
  <si>
    <t>MF0267_2</t>
  </si>
  <si>
    <t>MP0019</t>
  </si>
  <si>
    <t>HOTI0108</t>
  </si>
  <si>
    <t>MF1074_3</t>
  </si>
  <si>
    <t>MF1075_3</t>
  </si>
  <si>
    <t>MP0020</t>
  </si>
  <si>
    <t>HOTJ0111</t>
  </si>
  <si>
    <t>MF1765_1</t>
  </si>
  <si>
    <t>MF1766_1</t>
  </si>
  <si>
    <t>MF1767_1</t>
  </si>
  <si>
    <t>MF1768_1</t>
  </si>
  <si>
    <t>MP0425</t>
  </si>
  <si>
    <t>HOTR0509</t>
  </si>
  <si>
    <t>MF0306_2</t>
  </si>
  <si>
    <t>MF0709_2</t>
  </si>
  <si>
    <t>MF0710_2</t>
  </si>
  <si>
    <t>MF0711_2</t>
  </si>
  <si>
    <t>MP0229</t>
  </si>
  <si>
    <t>IEXD0308</t>
  </si>
  <si>
    <t>MF0637_1</t>
  </si>
  <si>
    <t>MF0859_1</t>
  </si>
  <si>
    <t>MF0860_1</t>
  </si>
  <si>
    <t>MP0106</t>
  </si>
  <si>
    <t>IEXM0110</t>
  </si>
  <si>
    <t>MF1381_2</t>
  </si>
  <si>
    <t>MF1382_2</t>
  </si>
  <si>
    <t>MF1383_2</t>
  </si>
  <si>
    <t>MP0338</t>
  </si>
  <si>
    <t>IEXM0210</t>
  </si>
  <si>
    <t>MF0858_1</t>
  </si>
  <si>
    <t>MF1384_2</t>
  </si>
  <si>
    <t>MF1385_2</t>
  </si>
  <si>
    <t>MF1386_2</t>
  </si>
  <si>
    <t>MP0339</t>
  </si>
  <si>
    <t>IEXM0309</t>
  </si>
  <si>
    <t>MF0421_2</t>
  </si>
  <si>
    <t>MF0422_2</t>
  </si>
  <si>
    <t>MF0423_2</t>
  </si>
  <si>
    <t>MF0424_2</t>
  </si>
  <si>
    <t>MP0159</t>
  </si>
  <si>
    <t>IEXM0409</t>
  </si>
  <si>
    <t>MF0417_2</t>
  </si>
  <si>
    <t>MF0418_2</t>
  </si>
  <si>
    <t>MF0419_2</t>
  </si>
  <si>
    <t>MF0420_2</t>
  </si>
  <si>
    <t>MP0160</t>
  </si>
  <si>
    <t>IEXM0509</t>
  </si>
  <si>
    <t>MF0861_2</t>
  </si>
  <si>
    <t>MF0862_2</t>
  </si>
  <si>
    <t>MF0863_2</t>
  </si>
  <si>
    <t>MP0161</t>
  </si>
  <si>
    <t>IEXM0609</t>
  </si>
  <si>
    <t>MF1317_1</t>
  </si>
  <si>
    <t>MF1318_1</t>
  </si>
  <si>
    <t>MF1319_1</t>
  </si>
  <si>
    <t>MP0237</t>
  </si>
  <si>
    <t>IFCT0209</t>
  </si>
  <si>
    <t>MF0221_2</t>
  </si>
  <si>
    <t>MF0222_2</t>
  </si>
  <si>
    <t>MP0177</t>
  </si>
  <si>
    <t>IFCT0210</t>
  </si>
  <si>
    <t>MF0957_2</t>
  </si>
  <si>
    <t>MF0958_2</t>
  </si>
  <si>
    <t>MF0959_2</t>
  </si>
  <si>
    <t>MP0286</t>
  </si>
  <si>
    <t>IFCT0509</t>
  </si>
  <si>
    <t>MF0495_3</t>
  </si>
  <si>
    <t>MF0496_3</t>
  </si>
  <si>
    <t>MF0497_3</t>
  </si>
  <si>
    <t>MP0267</t>
  </si>
  <si>
    <t>IMAI0208</t>
  </si>
  <si>
    <t>MF1286_3</t>
  </si>
  <si>
    <t>MF1287_3</t>
  </si>
  <si>
    <t>MF1288_3</t>
  </si>
  <si>
    <t>MF1289_3</t>
  </si>
  <si>
    <t>MP0132</t>
  </si>
  <si>
    <t>IMAQ0208</t>
  </si>
  <si>
    <t>MF1282_3</t>
  </si>
  <si>
    <t>MF1283_3</t>
  </si>
  <si>
    <t>MF1284_3</t>
  </si>
  <si>
    <t>MF1285_3</t>
  </si>
  <si>
    <t>MP0131</t>
  </si>
  <si>
    <t>IMAR0209</t>
  </si>
  <si>
    <t>MF1161_3</t>
  </si>
  <si>
    <t>MF1162_3</t>
  </si>
  <si>
    <t>MF1167_3</t>
  </si>
  <si>
    <t>MF1168_3</t>
  </si>
  <si>
    <t>MP0209</t>
  </si>
  <si>
    <t>IMAR0308</t>
  </si>
  <si>
    <t>MF1278_3</t>
  </si>
  <si>
    <t>MF1279_3</t>
  </si>
  <si>
    <t>MF1280_3</t>
  </si>
  <si>
    <t>MF1281_3</t>
  </si>
  <si>
    <t>MP0099</t>
  </si>
  <si>
    <t>IMAR0309</t>
  </si>
  <si>
    <t>MF1169_3</t>
  </si>
  <si>
    <t>MF1170_3</t>
  </si>
  <si>
    <t>MF1175_3</t>
  </si>
  <si>
    <t>MF1176_3</t>
  </si>
  <si>
    <t>MP0235</t>
  </si>
  <si>
    <t>IMAR0409</t>
  </si>
  <si>
    <t>MF1173_3</t>
  </si>
  <si>
    <t>MF1174_3</t>
  </si>
  <si>
    <t>MP0240</t>
  </si>
  <si>
    <t>IMAR0508</t>
  </si>
  <si>
    <t>MF1160_3</t>
  </si>
  <si>
    <t>MF1163_3</t>
  </si>
  <si>
    <t>MP0129</t>
  </si>
  <si>
    <t>IMAR0509</t>
  </si>
  <si>
    <t>MF1171_3</t>
  </si>
  <si>
    <t>MF1172_3</t>
  </si>
  <si>
    <t>MP0241</t>
  </si>
  <si>
    <t>IMPE0108</t>
  </si>
  <si>
    <t>MF0343_1</t>
  </si>
  <si>
    <t>MF0344_1</t>
  </si>
  <si>
    <t>MF0345_1</t>
  </si>
  <si>
    <t>MF0346_1</t>
  </si>
  <si>
    <t>MP0070</t>
  </si>
  <si>
    <t>IMPP0108</t>
  </si>
  <si>
    <t>MF0356_2</t>
  </si>
  <si>
    <t>MF0357_2</t>
  </si>
  <si>
    <t>MF0358_2</t>
  </si>
  <si>
    <t>MF0359_2</t>
  </si>
  <si>
    <t>MP0021</t>
  </si>
  <si>
    <t>IMPP0308</t>
  </si>
  <si>
    <t>MF0061_3</t>
  </si>
  <si>
    <t>MF0062_3</t>
  </si>
  <si>
    <t>MF0063_3</t>
  </si>
  <si>
    <t>MF1260_3</t>
  </si>
  <si>
    <t>MP0023</t>
  </si>
  <si>
    <t>IMPQ0308</t>
  </si>
  <si>
    <t>MF0352_2</t>
  </si>
  <si>
    <t>MF0795_3</t>
  </si>
  <si>
    <t>MF1261_3</t>
  </si>
  <si>
    <t>MF1262_3</t>
  </si>
  <si>
    <t>MP0116</t>
  </si>
  <si>
    <t>IMST0109</t>
  </si>
  <si>
    <t>MF1417_3</t>
  </si>
  <si>
    <t>MF1418_3</t>
  </si>
  <si>
    <t>MF1419_3</t>
  </si>
  <si>
    <t>MP0254</t>
  </si>
  <si>
    <t>IMST0110</t>
  </si>
  <si>
    <t>MF1399_2</t>
  </si>
  <si>
    <t>MF1400_2</t>
  </si>
  <si>
    <t>MF1401_1</t>
  </si>
  <si>
    <t>MP0279</t>
  </si>
  <si>
    <t>IMSV0109</t>
  </si>
  <si>
    <t>MF0919_3</t>
  </si>
  <si>
    <t>MF0947_3</t>
  </si>
  <si>
    <t>MF0948_3</t>
  </si>
  <si>
    <t>MF0949_3</t>
  </si>
  <si>
    <t>MP0166</t>
  </si>
  <si>
    <t>IMSV0209</t>
  </si>
  <si>
    <t>MF0943_3</t>
  </si>
  <si>
    <t>MF0944_3</t>
  </si>
  <si>
    <t>MF0945_3</t>
  </si>
  <si>
    <t>MF0946_3</t>
  </si>
  <si>
    <t>MP0262</t>
  </si>
  <si>
    <t>IMSV0308</t>
  </si>
  <si>
    <t>MF0939_3</t>
  </si>
  <si>
    <t>MF0940_3</t>
  </si>
  <si>
    <t>MF0941_3</t>
  </si>
  <si>
    <t>MF0942_3</t>
  </si>
  <si>
    <t>MP0137</t>
  </si>
  <si>
    <t>INAD0108</t>
  </si>
  <si>
    <t>MF0543_1</t>
  </si>
  <si>
    <t>MF0544_1</t>
  </si>
  <si>
    <t>MF0545_1</t>
  </si>
  <si>
    <t>MP0148</t>
  </si>
  <si>
    <t>INAE0209</t>
  </si>
  <si>
    <t>MF0302_2</t>
  </si>
  <si>
    <t>MF0303_2</t>
  </si>
  <si>
    <t>MF0304_2</t>
  </si>
  <si>
    <t>MP0269</t>
  </si>
  <si>
    <t>INAH0209</t>
  </si>
  <si>
    <t>MF0037_3</t>
  </si>
  <si>
    <t>MF0038_3</t>
  </si>
  <si>
    <t>MF0039_3</t>
  </si>
  <si>
    <t>MF0040_3</t>
  </si>
  <si>
    <t>MP0195</t>
  </si>
  <si>
    <t>INAH0210</t>
  </si>
  <si>
    <t>MF0311_2</t>
  </si>
  <si>
    <t>MF0312_2</t>
  </si>
  <si>
    <t>MF0313_2</t>
  </si>
  <si>
    <t>MF0314_2</t>
  </si>
  <si>
    <t>MP0305</t>
  </si>
  <si>
    <t>INAH0310</t>
  </si>
  <si>
    <t>MF0757_2</t>
  </si>
  <si>
    <t>MF0758_2</t>
  </si>
  <si>
    <t>MF0759_2</t>
  </si>
  <si>
    <t>MP0310</t>
  </si>
  <si>
    <t>INAI0108</t>
  </si>
  <si>
    <t>MF0295_2</t>
  </si>
  <si>
    <t>MF0296_2</t>
  </si>
  <si>
    <t>MF0297_2</t>
  </si>
  <si>
    <t>MF0298_2</t>
  </si>
  <si>
    <t>MP0080</t>
  </si>
  <si>
    <t>INAK0209</t>
  </si>
  <si>
    <t>MF0552_2</t>
  </si>
  <si>
    <t>MF0553_2</t>
  </si>
  <si>
    <t>MF0554_2</t>
  </si>
  <si>
    <t>MF0555_2</t>
  </si>
  <si>
    <t>MP0225</t>
  </si>
  <si>
    <t>INAV0109</t>
  </si>
  <si>
    <t>MF0291_2</t>
  </si>
  <si>
    <t>MF0292_2</t>
  </si>
  <si>
    <t>MF0293_2</t>
  </si>
  <si>
    <t>MF0294_2</t>
  </si>
  <si>
    <t>MP0268</t>
  </si>
  <si>
    <t>MAMA0110</t>
  </si>
  <si>
    <t>MF0678_2</t>
  </si>
  <si>
    <t>MF0679_2</t>
  </si>
  <si>
    <t>MF0680_1</t>
  </si>
  <si>
    <t>MP0275</t>
  </si>
  <si>
    <t>MAMA0210</t>
  </si>
  <si>
    <t>MF0681_2</t>
  </si>
  <si>
    <t>MF0682_2</t>
  </si>
  <si>
    <t>MF0683_1</t>
  </si>
  <si>
    <t>MP0276</t>
  </si>
  <si>
    <t>MAMA0310</t>
  </si>
  <si>
    <t>MF0684_2</t>
  </si>
  <si>
    <t>MF0685_2</t>
  </si>
  <si>
    <t>MF0686_2</t>
  </si>
  <si>
    <t>MP0299</t>
  </si>
  <si>
    <t>MAMD0110</t>
  </si>
  <si>
    <t>MF1361_3</t>
  </si>
  <si>
    <t>MF1362_3</t>
  </si>
  <si>
    <t>MF1363_3</t>
  </si>
  <si>
    <t>MF1364_3</t>
  </si>
  <si>
    <t>MP0297</t>
  </si>
  <si>
    <t>MAMS0108</t>
  </si>
  <si>
    <t>MF0883_2</t>
  </si>
  <si>
    <t>MF0884_2</t>
  </si>
  <si>
    <t>MF0885_2</t>
  </si>
  <si>
    <t>MF0886_2</t>
  </si>
  <si>
    <t>MP0025</t>
  </si>
  <si>
    <t>MAPN0110</t>
  </si>
  <si>
    <t>MF0011_1</t>
  </si>
  <si>
    <t>MF0734_1</t>
  </si>
  <si>
    <t>MP0317</t>
  </si>
  <si>
    <t>MAPN0210</t>
  </si>
  <si>
    <t>MF0012_1</t>
  </si>
  <si>
    <t>MP0318</t>
  </si>
  <si>
    <t>MAPN0211</t>
  </si>
  <si>
    <t>MF1894_2</t>
  </si>
  <si>
    <t>MF1895_2</t>
  </si>
  <si>
    <t>MP0369</t>
  </si>
  <si>
    <t>MAPN0312</t>
  </si>
  <si>
    <t>MF0015_2</t>
  </si>
  <si>
    <t>MF0016_2</t>
  </si>
  <si>
    <t>MP0531</t>
  </si>
  <si>
    <t>MAPN0712</t>
  </si>
  <si>
    <t>MF0807_2</t>
  </si>
  <si>
    <t>MF1955_2</t>
  </si>
  <si>
    <t>MF1956_2</t>
  </si>
  <si>
    <t>MF1957_2</t>
  </si>
  <si>
    <t>MP0555</t>
  </si>
  <si>
    <t>QUIA0108</t>
  </si>
  <si>
    <t>MF0052_3</t>
  </si>
  <si>
    <t>MF0053_3</t>
  </si>
  <si>
    <t>MF0056_3</t>
  </si>
  <si>
    <t>MF0057_3</t>
  </si>
  <si>
    <t>MP0051</t>
  </si>
  <si>
    <t>QUIA0208</t>
  </si>
  <si>
    <t>MF0054_3</t>
  </si>
  <si>
    <t>MF0055_3</t>
  </si>
  <si>
    <t>MP0052</t>
  </si>
  <si>
    <t>QUIE0108</t>
  </si>
  <si>
    <t>MF0045_2</t>
  </si>
  <si>
    <t>MF0046_2</t>
  </si>
  <si>
    <t>MF0047_2</t>
  </si>
  <si>
    <t>MF0048_2</t>
  </si>
  <si>
    <t>MP0053</t>
  </si>
  <si>
    <t>QUIE0208</t>
  </si>
  <si>
    <t>MF0320_2</t>
  </si>
  <si>
    <t>MF0321_2</t>
  </si>
  <si>
    <t>MF0322_2</t>
  </si>
  <si>
    <t>MP0054</t>
  </si>
  <si>
    <t>QUIE0408</t>
  </si>
  <si>
    <t>MF1534_2</t>
  </si>
  <si>
    <t>MF1535_2</t>
  </si>
  <si>
    <t>MF1536_2</t>
  </si>
  <si>
    <t>MP0087</t>
  </si>
  <si>
    <t>QUIL0108</t>
  </si>
  <si>
    <t>MF0341_3</t>
  </si>
  <si>
    <t>MF0342_3</t>
  </si>
  <si>
    <t>MP0026</t>
  </si>
  <si>
    <t>QUIO0109</t>
  </si>
  <si>
    <t>MF0043_2</t>
  </si>
  <si>
    <t>MF0044_2</t>
  </si>
  <si>
    <t>MF0774_2</t>
  </si>
  <si>
    <t>MF0775_2</t>
  </si>
  <si>
    <t>MP0202</t>
  </si>
  <si>
    <t>QUIO0110</t>
  </si>
  <si>
    <t>MF0773_2</t>
  </si>
  <si>
    <t>MF0776_2</t>
  </si>
  <si>
    <t>MF0777_2</t>
  </si>
  <si>
    <t>MP0296</t>
  </si>
  <si>
    <t>QUIO0112</t>
  </si>
  <si>
    <t>MF0770_2</t>
  </si>
  <si>
    <t>MF0772_2</t>
  </si>
  <si>
    <t>MP0524</t>
  </si>
  <si>
    <t>QUIT0109</t>
  </si>
  <si>
    <t>MF0326_2</t>
  </si>
  <si>
    <t>MF0331_2</t>
  </si>
  <si>
    <t>MF0332_2</t>
  </si>
  <si>
    <t>MF0333_2</t>
  </si>
  <si>
    <t>MP0152</t>
  </si>
  <si>
    <t>QUIT0209</t>
  </si>
  <si>
    <t>MF0329_2</t>
  </si>
  <si>
    <t>MF0330_2</t>
  </si>
  <si>
    <t>MP0153</t>
  </si>
  <si>
    <t>QUIT0309</t>
  </si>
  <si>
    <t>MF0325_2</t>
  </si>
  <si>
    <t>MF0327_2</t>
  </si>
  <si>
    <t>MF0328_2</t>
  </si>
  <si>
    <t>MP0154</t>
  </si>
  <si>
    <t>SANT0108</t>
  </si>
  <si>
    <t>MF0072_2</t>
  </si>
  <si>
    <t>MF0360_2</t>
  </si>
  <si>
    <t>MF0361_2</t>
  </si>
  <si>
    <t>MF0362_2</t>
  </si>
  <si>
    <t>MP0139</t>
  </si>
  <si>
    <t>SANT0208</t>
  </si>
  <si>
    <t>MF0069_1</t>
  </si>
  <si>
    <t>MF0070_2</t>
  </si>
  <si>
    <t>MF0071_2</t>
  </si>
  <si>
    <t>MP0140</t>
  </si>
  <si>
    <t>SEAD0111</t>
  </si>
  <si>
    <t>MF0401_2</t>
  </si>
  <si>
    <t>MF0402_2</t>
  </si>
  <si>
    <t>MF0403_2</t>
  </si>
  <si>
    <t>MF0404_2</t>
  </si>
  <si>
    <t>MP0488</t>
  </si>
  <si>
    <t>SEAD0211</t>
  </si>
  <si>
    <t>MF1747_2</t>
  </si>
  <si>
    <t>MF1748_2</t>
  </si>
  <si>
    <t>MF1749_2</t>
  </si>
  <si>
    <t>MP0489</t>
  </si>
  <si>
    <t>SEAD0411</t>
  </si>
  <si>
    <t>MF1964_2</t>
  </si>
  <si>
    <t>MF1965_2</t>
  </si>
  <si>
    <t>MF1966_2</t>
  </si>
  <si>
    <t>MP0491</t>
  </si>
  <si>
    <t>SEAD0412</t>
  </si>
  <si>
    <t>MF1741_2</t>
  </si>
  <si>
    <t>MF1742_2</t>
  </si>
  <si>
    <t>MF1743_2</t>
  </si>
  <si>
    <t>MF1744_2</t>
  </si>
  <si>
    <t>MP0568</t>
  </si>
  <si>
    <t>SEAG0109</t>
  </si>
  <si>
    <t>MF0803_3</t>
  </si>
  <si>
    <t>MF0804_3</t>
  </si>
  <si>
    <t>MF0805_3</t>
  </si>
  <si>
    <t>MF0806_3</t>
  </si>
  <si>
    <t>MP0155</t>
  </si>
  <si>
    <t>SEAG0111</t>
  </si>
  <si>
    <t>MF1613_3</t>
  </si>
  <si>
    <t>MF1614_3</t>
  </si>
  <si>
    <t>MF1615_3</t>
  </si>
  <si>
    <t>MF1616_3</t>
  </si>
  <si>
    <t>MP0401</t>
  </si>
  <si>
    <t>SEAG0211</t>
  </si>
  <si>
    <t>MF1971_3</t>
  </si>
  <si>
    <t>MF1972_3</t>
  </si>
  <si>
    <t>MF1973_3</t>
  </si>
  <si>
    <t>MF1974_3</t>
  </si>
  <si>
    <t>MP0409</t>
  </si>
  <si>
    <t>SEAG0309</t>
  </si>
  <si>
    <t>MF0083_3</t>
  </si>
  <si>
    <t>MF0084_3</t>
  </si>
  <si>
    <t>MF0085_3</t>
  </si>
  <si>
    <t>MF0086_3</t>
  </si>
  <si>
    <t>MP0265</t>
  </si>
  <si>
    <t>SEAG0311</t>
  </si>
  <si>
    <t>MF0799_3</t>
  </si>
  <si>
    <t>MF0800_3</t>
  </si>
  <si>
    <t>MF0801_3</t>
  </si>
  <si>
    <t>MF0802_3</t>
  </si>
  <si>
    <t>MP0462</t>
  </si>
  <si>
    <t>SSCB0111</t>
  </si>
  <si>
    <t>MF2022_3</t>
  </si>
  <si>
    <t>MF2023_3</t>
  </si>
  <si>
    <t>MF2024_3</t>
  </si>
  <si>
    <t>MF2025_3</t>
  </si>
  <si>
    <t>MP0405</t>
  </si>
  <si>
    <t>SSCB0211</t>
  </si>
  <si>
    <t>MF1869_3</t>
  </si>
  <si>
    <t>MF1870_3</t>
  </si>
  <si>
    <t>MP0410</t>
  </si>
  <si>
    <t>SSCE0109</t>
  </si>
  <si>
    <t>MF1874_3</t>
  </si>
  <si>
    <t>MF1875_3</t>
  </si>
  <si>
    <t>MF1876_3</t>
  </si>
  <si>
    <t>MP0245</t>
  </si>
  <si>
    <t>SSCG0109</t>
  </si>
  <si>
    <t>MF1034_3</t>
  </si>
  <si>
    <t>MF1035_3</t>
  </si>
  <si>
    <t>MF1036_3</t>
  </si>
  <si>
    <t>MF1037_3</t>
  </si>
  <si>
    <t>MP0164</t>
  </si>
  <si>
    <t>SSCM0108</t>
  </si>
  <si>
    <t>MF0972_1</t>
  </si>
  <si>
    <t>MF0996_1</t>
  </si>
  <si>
    <t>MF1087_1</t>
  </si>
  <si>
    <t>MF1088_1</t>
  </si>
  <si>
    <t>MP0102</t>
  </si>
  <si>
    <t>SSCS0208</t>
  </si>
  <si>
    <t>MF1016_2</t>
  </si>
  <si>
    <t>MF1017_2</t>
  </si>
  <si>
    <t>MF1018_2</t>
  </si>
  <si>
    <t>MF1019_2</t>
  </si>
  <si>
    <t>MP0029</t>
  </si>
  <si>
    <t>TCPC0212</t>
  </si>
  <si>
    <t>MF1502_2</t>
  </si>
  <si>
    <t>MF1503_2</t>
  </si>
  <si>
    <t>MF1504_2</t>
  </si>
  <si>
    <t>MF1505_2</t>
  </si>
  <si>
    <t>MP0586</t>
  </si>
  <si>
    <t>TCPF0109</t>
  </si>
  <si>
    <t>MF1224_1</t>
  </si>
  <si>
    <t>MF1225_1</t>
  </si>
  <si>
    <t>MF1226_1</t>
  </si>
  <si>
    <t>MF1227_1</t>
  </si>
  <si>
    <t>MP0210</t>
  </si>
  <si>
    <t>TCPF0112</t>
  </si>
  <si>
    <t>MF0441_2</t>
  </si>
  <si>
    <t>MF0442_2</t>
  </si>
  <si>
    <t>MF0443_2</t>
  </si>
  <si>
    <t>MF0444_2</t>
  </si>
  <si>
    <t>MP0546</t>
  </si>
  <si>
    <t>TCPF0812</t>
  </si>
  <si>
    <t>MF1506_3</t>
  </si>
  <si>
    <t>MF1507_3</t>
  </si>
  <si>
    <t>MF1508_3</t>
  </si>
  <si>
    <t>MF1509_3</t>
  </si>
  <si>
    <t>MP0574</t>
  </si>
  <si>
    <t>TCPN0109</t>
  </si>
  <si>
    <t>MF1230_1</t>
  </si>
  <si>
    <t>MF1231_1</t>
  </si>
  <si>
    <t>MP0213</t>
  </si>
  <si>
    <t>TCPN0112</t>
  </si>
  <si>
    <t>MF0188_2</t>
  </si>
  <si>
    <t>MF0189_2</t>
  </si>
  <si>
    <t>MF0190_2</t>
  </si>
  <si>
    <t>MP0537</t>
  </si>
  <si>
    <t>TCPN0212</t>
  </si>
  <si>
    <t>MF0890_2</t>
  </si>
  <si>
    <t>MF0891_2</t>
  </si>
  <si>
    <t>MP0538</t>
  </si>
  <si>
    <t>TCPN0312</t>
  </si>
  <si>
    <t>MP0545</t>
  </si>
  <si>
    <t>MF0434_1</t>
  </si>
  <si>
    <t>MF0435_1</t>
  </si>
  <si>
    <t>MF0436_1</t>
  </si>
  <si>
    <t>MF0437_1</t>
  </si>
  <si>
    <t>TCPN0412</t>
  </si>
  <si>
    <t>MF0453_3</t>
  </si>
  <si>
    <t>MF0900_3</t>
  </si>
  <si>
    <t>MF0901_3</t>
  </si>
  <si>
    <t>MF0902_3</t>
  </si>
  <si>
    <t>MP0539</t>
  </si>
  <si>
    <t>TCPN0512</t>
  </si>
  <si>
    <t>MF0191_2</t>
  </si>
  <si>
    <t>MF0887_2</t>
  </si>
  <si>
    <t>MF0888_2</t>
  </si>
  <si>
    <t>MF0889_2</t>
  </si>
  <si>
    <t>MP0560</t>
  </si>
  <si>
    <t>TCPN0612</t>
  </si>
  <si>
    <t>MF0192_2</t>
  </si>
  <si>
    <t>MF0193_2</t>
  </si>
  <si>
    <t>MF0194_2</t>
  </si>
  <si>
    <t>MP0562</t>
  </si>
  <si>
    <t>TCPP0112</t>
  </si>
  <si>
    <t>MF1242_3</t>
  </si>
  <si>
    <t>MF1243_3</t>
  </si>
  <si>
    <t>MF1244_3</t>
  </si>
  <si>
    <t>MP0580</t>
  </si>
  <si>
    <t>TCPP0212</t>
  </si>
  <si>
    <t>MF0897_2</t>
  </si>
  <si>
    <t>MF0898_2</t>
  </si>
  <si>
    <t>MF0899_2</t>
  </si>
  <si>
    <t>MP0540</t>
  </si>
  <si>
    <t>TCPP0412</t>
  </si>
  <si>
    <t>MF1238_3</t>
  </si>
  <si>
    <t>MF1239_3</t>
  </si>
  <si>
    <t>MF1240_2</t>
  </si>
  <si>
    <t>MF1241_3</t>
  </si>
  <si>
    <t>MP0552</t>
  </si>
  <si>
    <t>TCPP0712</t>
  </si>
  <si>
    <t>MF0894_2</t>
  </si>
  <si>
    <t>MF0895_2</t>
  </si>
  <si>
    <t>MF0896_2</t>
  </si>
  <si>
    <t>MP0583</t>
  </si>
  <si>
    <t>TMVG0110</t>
  </si>
  <si>
    <t>MF0137_3</t>
  </si>
  <si>
    <t>MF0138_3</t>
  </si>
  <si>
    <t>MF0139_3</t>
  </si>
  <si>
    <t>MF0140_3</t>
  </si>
  <si>
    <t>MP0327</t>
  </si>
  <si>
    <t>TMVG0210</t>
  </si>
  <si>
    <t>MF0849_2</t>
  </si>
  <si>
    <t>MF0850_2</t>
  </si>
  <si>
    <t>MF0851_2</t>
  </si>
  <si>
    <t>MF0852_2</t>
  </si>
  <si>
    <t>MP0347</t>
  </si>
  <si>
    <t>TMVI0108</t>
  </si>
  <si>
    <t>MF1462_2</t>
  </si>
  <si>
    <t>MF1463_2</t>
  </si>
  <si>
    <t>MP0100</t>
  </si>
  <si>
    <t>TMVI0208</t>
  </si>
  <si>
    <t>MF1465_2</t>
  </si>
  <si>
    <t>MP0101</t>
  </si>
  <si>
    <t>TMVL0609</t>
  </si>
  <si>
    <t>MF0134_3</t>
  </si>
  <si>
    <t>MF0135_3</t>
  </si>
  <si>
    <t>MF0136_3</t>
  </si>
  <si>
    <t>MP0263</t>
  </si>
  <si>
    <t>TMVO0112</t>
  </si>
  <si>
    <t>MF2209_1</t>
  </si>
  <si>
    <t>MF2210_1</t>
  </si>
  <si>
    <t>MF2211_1</t>
  </si>
  <si>
    <t>MF2212_1</t>
  </si>
  <si>
    <t>MP0534</t>
  </si>
  <si>
    <t>TMVU0110</t>
  </si>
  <si>
    <t>MF1458_1</t>
  </si>
  <si>
    <t>MF1459_1</t>
  </si>
  <si>
    <t>MF1460_1</t>
  </si>
  <si>
    <t>MP0345</t>
  </si>
  <si>
    <t>TMVU0111</t>
  </si>
  <si>
    <t>MF1841_2</t>
  </si>
  <si>
    <t>MF1842_2</t>
  </si>
  <si>
    <t>MF1843_2</t>
  </si>
  <si>
    <t>MF1844_2</t>
  </si>
  <si>
    <t>MP0474</t>
  </si>
  <si>
    <t>TMVU0212</t>
  </si>
  <si>
    <t>MF1831_2</t>
  </si>
  <si>
    <t>MF1832_2</t>
  </si>
  <si>
    <t>MF1833_2</t>
  </si>
  <si>
    <t>MF1834_2</t>
  </si>
  <si>
    <t>MP0513</t>
  </si>
  <si>
    <t>TMVU0311</t>
  </si>
  <si>
    <t>MF1827_2</t>
  </si>
  <si>
    <t>MF1828_2</t>
  </si>
  <si>
    <t>MF1829_2</t>
  </si>
  <si>
    <t>MF1830_2</t>
  </si>
  <si>
    <t>MP0479</t>
  </si>
  <si>
    <t>TMVU0512</t>
  </si>
  <si>
    <t>MF1990_3</t>
  </si>
  <si>
    <t>MF1991_3</t>
  </si>
  <si>
    <t>MF1992_3</t>
  </si>
  <si>
    <t>MP0581</t>
  </si>
  <si>
    <t>VICF0110</t>
  </si>
  <si>
    <t>MF0653_2</t>
  </si>
  <si>
    <t>MF0654_2</t>
  </si>
  <si>
    <t>MF0655_2</t>
  </si>
  <si>
    <t>MF0656_2</t>
  </si>
  <si>
    <t>MP0301</t>
  </si>
  <si>
    <t>VICF0111</t>
  </si>
  <si>
    <t>MF0662_3</t>
  </si>
  <si>
    <t>MF0663_3</t>
  </si>
  <si>
    <t>MF0664_3</t>
  </si>
  <si>
    <t>MF0665_3</t>
  </si>
  <si>
    <t>MP0412</t>
  </si>
  <si>
    <t>VICF0209</t>
  </si>
  <si>
    <t>MF0649_1</t>
  </si>
  <si>
    <t>MF0650_1</t>
  </si>
  <si>
    <t>MF0651_1</t>
  </si>
  <si>
    <t>MF0652_1</t>
  </si>
  <si>
    <t>MP0223</t>
  </si>
  <si>
    <t>VICI0110</t>
  </si>
  <si>
    <t>MF0144_1</t>
  </si>
  <si>
    <t>MF0145_1</t>
  </si>
  <si>
    <t>MF0146_1</t>
  </si>
  <si>
    <t>MF0147_1</t>
  </si>
  <si>
    <t>MP0266</t>
  </si>
  <si>
    <t>VICI0412</t>
  </si>
  <si>
    <t>MF0151_2</t>
  </si>
  <si>
    <t>MF0152_2</t>
  </si>
  <si>
    <t>MF0153_2</t>
  </si>
  <si>
    <t>MF0154_2</t>
  </si>
  <si>
    <t>MP0533</t>
  </si>
  <si>
    <t>ADGD0210</t>
  </si>
  <si>
    <t>MF1788_3</t>
  </si>
  <si>
    <t>MF1789_3</t>
  </si>
  <si>
    <t>MF1790_3</t>
  </si>
  <si>
    <t>MF1791_3</t>
  </si>
  <si>
    <t>MF1792_2</t>
  </si>
  <si>
    <t>MP0385</t>
  </si>
  <si>
    <t>ADGG0108</t>
  </si>
  <si>
    <t>MF0982_3</t>
  </si>
  <si>
    <t>MF0983_3</t>
  </si>
  <si>
    <t>MF0984_3</t>
  </si>
  <si>
    <t>MF0985_2</t>
  </si>
  <si>
    <t>MF0986_3</t>
  </si>
  <si>
    <t>MP0076</t>
  </si>
  <si>
    <t>ADGN0208</t>
  </si>
  <si>
    <t>MF0989_3</t>
  </si>
  <si>
    <t>MF0990_3</t>
  </si>
  <si>
    <t>MF0991_3</t>
  </si>
  <si>
    <t>MF0992_3</t>
  </si>
  <si>
    <t>MP0114</t>
  </si>
  <si>
    <t>AFDA0111</t>
  </si>
  <si>
    <t>MF1663_3</t>
  </si>
  <si>
    <t>MF1664_3</t>
  </si>
  <si>
    <t>MF1665_3</t>
  </si>
  <si>
    <t>MP0364</t>
  </si>
  <si>
    <t>AFDA0209</t>
  </si>
  <si>
    <t>MF0719_2</t>
  </si>
  <si>
    <t>MF1079_2</t>
  </si>
  <si>
    <t>MF1081_2</t>
  </si>
  <si>
    <t>MP0172</t>
  </si>
  <si>
    <t>AFDA0211</t>
  </si>
  <si>
    <t>MF1095_3</t>
  </si>
  <si>
    <t>MF1096_3</t>
  </si>
  <si>
    <t>MF1658_3</t>
  </si>
  <si>
    <t>MF1659_3</t>
  </si>
  <si>
    <t>MP0408</t>
  </si>
  <si>
    <t>AFDA0212</t>
  </si>
  <si>
    <t>MF1640_2</t>
  </si>
  <si>
    <t>MF1641_2</t>
  </si>
  <si>
    <t>MF1642_2</t>
  </si>
  <si>
    <t>MF1643_2</t>
  </si>
  <si>
    <t>MP0520</t>
  </si>
  <si>
    <t>AFDA0411</t>
  </si>
  <si>
    <t>MF1660_3</t>
  </si>
  <si>
    <t>MF1661_3</t>
  </si>
  <si>
    <t>MF1662_3</t>
  </si>
  <si>
    <t>MP0438</t>
  </si>
  <si>
    <t>AFDP0211</t>
  </si>
  <si>
    <t>MF1762_3</t>
  </si>
  <si>
    <t>MF1763_3</t>
  </si>
  <si>
    <t>MF1764_3</t>
  </si>
  <si>
    <t>MP0365</t>
  </si>
  <si>
    <t>AGAN0109</t>
  </si>
  <si>
    <t>MF0720_2</t>
  </si>
  <si>
    <t>MF0721_2</t>
  </si>
  <si>
    <t>MF0722_2</t>
  </si>
  <si>
    <t>MP0108</t>
  </si>
  <si>
    <t>AGAN0312</t>
  </si>
  <si>
    <t>MF2062_2</t>
  </si>
  <si>
    <t>MF2063_2</t>
  </si>
  <si>
    <t>MF2064_2</t>
  </si>
  <si>
    <t>MF2065_2</t>
  </si>
  <si>
    <t>MP0518</t>
  </si>
  <si>
    <t>AGAR0111</t>
  </si>
  <si>
    <t>MF1472_2</t>
  </si>
  <si>
    <t>MF1473_2</t>
  </si>
  <si>
    <t>MF1474_2</t>
  </si>
  <si>
    <t>MF1475_2</t>
  </si>
  <si>
    <t>MP0471</t>
  </si>
  <si>
    <t>AGAU0110</t>
  </si>
  <si>
    <t>MF1479_2</t>
  </si>
  <si>
    <t>MF1480_2</t>
  </si>
  <si>
    <t>MF1481_2</t>
  </si>
  <si>
    <t>MP0372</t>
  </si>
  <si>
    <t>AGAU0211</t>
  </si>
  <si>
    <t>MF1814_3</t>
  </si>
  <si>
    <t>MF1815_3</t>
  </si>
  <si>
    <t>MF1816_3</t>
  </si>
  <si>
    <t>MF1817_3</t>
  </si>
  <si>
    <t>MP0475</t>
  </si>
  <si>
    <t>ARGA0211</t>
  </si>
  <si>
    <t>MF1352_3</t>
  </si>
  <si>
    <t>MF1353_3</t>
  </si>
  <si>
    <t>MF1354_3</t>
  </si>
  <si>
    <t>MF1355_3</t>
  </si>
  <si>
    <t>MF1356_3</t>
  </si>
  <si>
    <t>MP0455</t>
  </si>
  <si>
    <t>ARGC0112</t>
  </si>
  <si>
    <t>MF1669_3</t>
  </si>
  <si>
    <t>MF1670_3</t>
  </si>
  <si>
    <t>MF1671_3</t>
  </si>
  <si>
    <t>MF1672_3</t>
  </si>
  <si>
    <t>MF1673_3</t>
  </si>
  <si>
    <t>MP0576</t>
  </si>
  <si>
    <t>ARGP0210</t>
  </si>
  <si>
    <t>MF0920_2</t>
  </si>
  <si>
    <t>MF0921_2</t>
  </si>
  <si>
    <t>MF0922_2</t>
  </si>
  <si>
    <t>MF0923_2</t>
  </si>
  <si>
    <t>MP0311</t>
  </si>
  <si>
    <t>ARGT0112</t>
  </si>
  <si>
    <t>MF1681_3</t>
  </si>
  <si>
    <t>MF1682_3</t>
  </si>
  <si>
    <t>MF1683_3</t>
  </si>
  <si>
    <t>MP0579</t>
  </si>
  <si>
    <t>ARTA0112</t>
  </si>
  <si>
    <t>MF2244_2</t>
  </si>
  <si>
    <t>MF2245_2</t>
  </si>
  <si>
    <t>MF2246_2</t>
  </si>
  <si>
    <t>MF2247_2</t>
  </si>
  <si>
    <t>MP0551</t>
  </si>
  <si>
    <t>ARTB0111</t>
  </si>
  <si>
    <t>MF2041_2</t>
  </si>
  <si>
    <t>MF2042_2</t>
  </si>
  <si>
    <t>MF2043_2</t>
  </si>
  <si>
    <t>MF2044_2</t>
  </si>
  <si>
    <t>MP0439</t>
  </si>
  <si>
    <t>ARTG0112</t>
  </si>
  <si>
    <t>MF2107_2</t>
  </si>
  <si>
    <t>MF2108_2</t>
  </si>
  <si>
    <t>MF2112_2</t>
  </si>
  <si>
    <t>MF2113_2</t>
  </si>
  <si>
    <t>MF2114_2</t>
  </si>
  <si>
    <t>MP0527</t>
  </si>
  <si>
    <t>ARTG0212</t>
  </si>
  <si>
    <t>MF2109_2</t>
  </si>
  <si>
    <t>MF2110_2</t>
  </si>
  <si>
    <t>MF2111_2</t>
  </si>
  <si>
    <t>MP0514</t>
  </si>
  <si>
    <t>ARTN0109</t>
  </si>
  <si>
    <t>MF1694_2</t>
  </si>
  <si>
    <t>MF1695_2</t>
  </si>
  <si>
    <t>MF1696_2</t>
  </si>
  <si>
    <t>MF1697_2</t>
  </si>
  <si>
    <t>MP0165</t>
  </si>
  <si>
    <t>ARTN0209</t>
  </si>
  <si>
    <t>MF1686_2</t>
  </si>
  <si>
    <t>MF1687_2</t>
  </si>
  <si>
    <t>MF1688_2</t>
  </si>
  <si>
    <t>MF1689_2</t>
  </si>
  <si>
    <t>MP0260</t>
  </si>
  <si>
    <t>ARTU0112</t>
  </si>
  <si>
    <t>MF1706_3</t>
  </si>
  <si>
    <t>MF1707_3</t>
  </si>
  <si>
    <t>MF1708_3</t>
  </si>
  <si>
    <t>MF1709_3</t>
  </si>
  <si>
    <t>MF1710_3</t>
  </si>
  <si>
    <t>MP0523</t>
  </si>
  <si>
    <t>COML0211</t>
  </si>
  <si>
    <t>MF2182_3</t>
  </si>
  <si>
    <t>MF2183_3</t>
  </si>
  <si>
    <t>MF2184_3</t>
  </si>
  <si>
    <t>MP0461</t>
  </si>
  <si>
    <t>COMM0110</t>
  </si>
  <si>
    <t>MF1007_3</t>
  </si>
  <si>
    <t>MF1008_3</t>
  </si>
  <si>
    <t>MF1009_3</t>
  </si>
  <si>
    <t>MF1011_3</t>
  </si>
  <si>
    <t>MP0378</t>
  </si>
  <si>
    <t>COMT0111</t>
  </si>
  <si>
    <t>MF0810_3</t>
  </si>
  <si>
    <t>MF0811_2</t>
  </si>
  <si>
    <t>MF1001_3</t>
  </si>
  <si>
    <t>MF1701_3</t>
  </si>
  <si>
    <t>MP0404</t>
  </si>
  <si>
    <t>COMT0112</t>
  </si>
  <si>
    <t>MF2104_2</t>
  </si>
  <si>
    <t>MF2105_2</t>
  </si>
  <si>
    <t>MF2106_2</t>
  </si>
  <si>
    <t>MP0496</t>
  </si>
  <si>
    <t>COMT0411</t>
  </si>
  <si>
    <t>MF1000_3</t>
  </si>
  <si>
    <t>MP0421</t>
  </si>
  <si>
    <t>ENAC0108</t>
  </si>
  <si>
    <t>MF1194_3</t>
  </si>
  <si>
    <t>MF1195_3</t>
  </si>
  <si>
    <t>MF1196_3</t>
  </si>
  <si>
    <t>MF1197_3</t>
  </si>
  <si>
    <t>MP0122</t>
  </si>
  <si>
    <t>ENAE0208</t>
  </si>
  <si>
    <t>MF0601_2</t>
  </si>
  <si>
    <t>MF0602_2</t>
  </si>
  <si>
    <t>MF0603_2</t>
  </si>
  <si>
    <t>MF0604_2</t>
  </si>
  <si>
    <t>MF0605_2</t>
  </si>
  <si>
    <t>MP0043</t>
  </si>
  <si>
    <t>ENAE0408</t>
  </si>
  <si>
    <t>MF0615_3</t>
  </si>
  <si>
    <t>MF0616_3</t>
  </si>
  <si>
    <t>MF0617_3</t>
  </si>
  <si>
    <t>MF0618_2</t>
  </si>
  <si>
    <t>MF0619_2</t>
  </si>
  <si>
    <t>MP0050</t>
  </si>
  <si>
    <t>ENAL0110</t>
  </si>
  <si>
    <t>MF1527_3</t>
  </si>
  <si>
    <t>MF1528_3</t>
  </si>
  <si>
    <t>MF1529_2</t>
  </si>
  <si>
    <t>MP0376</t>
  </si>
  <si>
    <t>ENAS0108</t>
  </si>
  <si>
    <t>MF0610_2</t>
  </si>
  <si>
    <t>MF0611_2</t>
  </si>
  <si>
    <t>MF0612_2</t>
  </si>
  <si>
    <t>MF0613_2</t>
  </si>
  <si>
    <t>MF0614_2</t>
  </si>
  <si>
    <t>MP0044</t>
  </si>
  <si>
    <t>ENAS0208</t>
  </si>
  <si>
    <t>MF1202_3</t>
  </si>
  <si>
    <t>MF1203_3</t>
  </si>
  <si>
    <t>MF1204_3</t>
  </si>
  <si>
    <t>MF1205_3</t>
  </si>
  <si>
    <t>MF1206_3</t>
  </si>
  <si>
    <t>MP0120</t>
  </si>
  <si>
    <t>EOCB0109</t>
  </si>
  <si>
    <t>MF0872_1</t>
  </si>
  <si>
    <t>MF0873_1</t>
  </si>
  <si>
    <t>MP0134</t>
  </si>
  <si>
    <t>EOCB0209</t>
  </si>
  <si>
    <t>MF1320_1</t>
  </si>
  <si>
    <t>MF1321_1</t>
  </si>
  <si>
    <t>MP0219</t>
  </si>
  <si>
    <t>EOCJ0211</t>
  </si>
  <si>
    <t>MF1924_2</t>
  </si>
  <si>
    <t>MF1925_2</t>
  </si>
  <si>
    <t>MP0484</t>
  </si>
  <si>
    <t>FMEA0211</t>
  </si>
  <si>
    <t>MF1845_2</t>
  </si>
  <si>
    <t>MF1846_2</t>
  </si>
  <si>
    <t>MF1847_2</t>
  </si>
  <si>
    <t>MF1848_2</t>
  </si>
  <si>
    <t>MF1849_2</t>
  </si>
  <si>
    <t>MP0431</t>
  </si>
  <si>
    <t>FMEM0111</t>
  </si>
  <si>
    <t>MF2159_3</t>
  </si>
  <si>
    <t>MF2160_3</t>
  </si>
  <si>
    <t>MF2161_3</t>
  </si>
  <si>
    <t>MF2162_3</t>
  </si>
  <si>
    <t>MF2163_3</t>
  </si>
  <si>
    <t>MP0424</t>
  </si>
  <si>
    <t>HOTR0408</t>
  </si>
  <si>
    <t>MF0259_2</t>
  </si>
  <si>
    <t>MF0260_2</t>
  </si>
  <si>
    <t>MF0261_2</t>
  </si>
  <si>
    <t>MF0262_2</t>
  </si>
  <si>
    <t>MP0017</t>
  </si>
  <si>
    <t>HOTT0112</t>
  </si>
  <si>
    <t>MP0504</t>
  </si>
  <si>
    <t>MF2003_2</t>
  </si>
  <si>
    <t>MF2005_2</t>
  </si>
  <si>
    <t>MF2195_2</t>
  </si>
  <si>
    <t>MF2196_2</t>
  </si>
  <si>
    <t>HOTU0109</t>
  </si>
  <si>
    <t>MF1042_2</t>
  </si>
  <si>
    <t>MF1043_2</t>
  </si>
  <si>
    <t>MF1044_2</t>
  </si>
  <si>
    <t>MF1045_2</t>
  </si>
  <si>
    <t>MP0143</t>
  </si>
  <si>
    <t>IEXD0108</t>
  </si>
  <si>
    <t>MF0634_2</t>
  </si>
  <si>
    <t>MF0635_2</t>
  </si>
  <si>
    <t>MF0636_2</t>
  </si>
  <si>
    <t>MP0104</t>
  </si>
  <si>
    <t>IEXD0109</t>
  </si>
  <si>
    <t>MF0865_3</t>
  </si>
  <si>
    <t>MF0866_3</t>
  </si>
  <si>
    <t>MF0867_3</t>
  </si>
  <si>
    <t>MF0868_3</t>
  </si>
  <si>
    <t>MP0156</t>
  </si>
  <si>
    <t>IEXD0409</t>
  </si>
  <si>
    <t>MF1375_2</t>
  </si>
  <si>
    <t>MF1376_2</t>
  </si>
  <si>
    <t>MF1377_2</t>
  </si>
  <si>
    <t>MP0231</t>
  </si>
  <si>
    <t>IEXM0109</t>
  </si>
  <si>
    <t>MF0854_1</t>
  </si>
  <si>
    <t>MF0855_1</t>
  </si>
  <si>
    <t>MF0856_1</t>
  </si>
  <si>
    <t>MF0857_1</t>
  </si>
  <si>
    <t>MP0157</t>
  </si>
  <si>
    <t>IEXM0809</t>
  </si>
  <si>
    <t>MF1378_2</t>
  </si>
  <si>
    <t>MF1379_2</t>
  </si>
  <si>
    <t>MF1380_2</t>
  </si>
  <si>
    <t>MP0239</t>
  </si>
  <si>
    <t>IFCT0109</t>
  </si>
  <si>
    <t>MF0487_3</t>
  </si>
  <si>
    <t>MF0488_3</t>
  </si>
  <si>
    <t>MF0489_3</t>
  </si>
  <si>
    <t>MP0175</t>
  </si>
  <si>
    <t>IMAQ0210</t>
  </si>
  <si>
    <t>MF1882_3</t>
  </si>
  <si>
    <t>MF1883_3</t>
  </si>
  <si>
    <t>MF1884_3</t>
  </si>
  <si>
    <t>MF1885_3</t>
  </si>
  <si>
    <t>MF1886_3</t>
  </si>
  <si>
    <t>MP0316</t>
  </si>
  <si>
    <t>IMAR0109</t>
  </si>
  <si>
    <t>MF1164_3</t>
  </si>
  <si>
    <t>MF1165_3</t>
  </si>
  <si>
    <t>MF1166_3</t>
  </si>
  <si>
    <t>MP0185</t>
  </si>
  <si>
    <t>IMPE0109</t>
  </si>
  <si>
    <t>MF0065_2</t>
  </si>
  <si>
    <t>MF0067_3</t>
  </si>
  <si>
    <t>MF0580_3</t>
  </si>
  <si>
    <t>MF0581_3</t>
  </si>
  <si>
    <t>MP0243</t>
  </si>
  <si>
    <t>IMPE0110</t>
  </si>
  <si>
    <t>MF0789_3</t>
  </si>
  <si>
    <t>MF0790_3</t>
  </si>
  <si>
    <t>MF0791_3</t>
  </si>
  <si>
    <t>MF0792_3</t>
  </si>
  <si>
    <t>MP0314</t>
  </si>
  <si>
    <t>IMPE0209</t>
  </si>
  <si>
    <t>MF0064_2</t>
  </si>
  <si>
    <t>MF0066_2</t>
  </si>
  <si>
    <t>MF0068_3</t>
  </si>
  <si>
    <t>MP0258</t>
  </si>
  <si>
    <t>IMPE0210</t>
  </si>
  <si>
    <t>MF0796_3</t>
  </si>
  <si>
    <t>MF0797_3</t>
  </si>
  <si>
    <t>MF0798_3</t>
  </si>
  <si>
    <t>MP0294</t>
  </si>
  <si>
    <t>IMPP0208</t>
  </si>
  <si>
    <t>MF0354_2</t>
  </si>
  <si>
    <t>MF0355_2</t>
  </si>
  <si>
    <t>MP0022</t>
  </si>
  <si>
    <t>IMPQ0109</t>
  </si>
  <si>
    <t>MF0348_2</t>
  </si>
  <si>
    <t>MF0351_2</t>
  </si>
  <si>
    <t>MF0793_3</t>
  </si>
  <si>
    <t>MF0794_3</t>
  </si>
  <si>
    <t>MP0170</t>
  </si>
  <si>
    <t>INAH0109</t>
  </si>
  <si>
    <t>MF0548_2</t>
  </si>
  <si>
    <t>MF0549_2</t>
  </si>
  <si>
    <t>MF0550_2</t>
  </si>
  <si>
    <t>MF0551_2</t>
  </si>
  <si>
    <t>MP0194</t>
  </si>
  <si>
    <t>INAJ0109</t>
  </si>
  <si>
    <t>MF0315_2</t>
  </si>
  <si>
    <t>MF0316_2</t>
  </si>
  <si>
    <t>MF0317_2</t>
  </si>
  <si>
    <t>MF0318_2</t>
  </si>
  <si>
    <t>MF0319_2</t>
  </si>
  <si>
    <t>MP0257</t>
  </si>
  <si>
    <t>MAMB0210</t>
  </si>
  <si>
    <t>MF1357_2</t>
  </si>
  <si>
    <t>MF1358_2</t>
  </si>
  <si>
    <t>MF1359_2</t>
  </si>
  <si>
    <t>MP0304</t>
  </si>
  <si>
    <t>MAMD0210</t>
  </si>
  <si>
    <t>MF1365_3</t>
  </si>
  <si>
    <t>MF1366_3</t>
  </si>
  <si>
    <t>MF1367_3</t>
  </si>
  <si>
    <t>MF1368_3</t>
  </si>
  <si>
    <t>MP0323</t>
  </si>
  <si>
    <t>MAPN0212</t>
  </si>
  <si>
    <t>MF2048_2</t>
  </si>
  <si>
    <t>MF2049_2</t>
  </si>
  <si>
    <t>MF2069_2</t>
  </si>
  <si>
    <t>MP0530</t>
  </si>
  <si>
    <t>MAPN0510</t>
  </si>
  <si>
    <t>MF0537_2</t>
  </si>
  <si>
    <t>MF0538_2</t>
  </si>
  <si>
    <t>MF0539_2</t>
  </si>
  <si>
    <t>MF0540_2</t>
  </si>
  <si>
    <t>MF0541_1</t>
  </si>
  <si>
    <t>MP0351</t>
  </si>
  <si>
    <t>MAPN0610</t>
  </si>
  <si>
    <t>MF1896_3</t>
  </si>
  <si>
    <t>MF1897_3</t>
  </si>
  <si>
    <t>MF1898_3</t>
  </si>
  <si>
    <t>MP0320</t>
  </si>
  <si>
    <t>MAPN0612</t>
  </si>
  <si>
    <t>MF1890_2</t>
  </si>
  <si>
    <t>MF1891_2</t>
  </si>
  <si>
    <t>MF1892_2</t>
  </si>
  <si>
    <t>MP0536</t>
  </si>
  <si>
    <t>MAPN0710</t>
  </si>
  <si>
    <t>MF1899_1</t>
  </si>
  <si>
    <t>MF1900_3</t>
  </si>
  <si>
    <t>MF1901_3</t>
  </si>
  <si>
    <t>MP0321</t>
  </si>
  <si>
    <t>QUIB0108</t>
  </si>
  <si>
    <t>MF0574_3</t>
  </si>
  <si>
    <t>MF0575_3</t>
  </si>
  <si>
    <t>MF0576_3</t>
  </si>
  <si>
    <t>MF0577_3</t>
  </si>
  <si>
    <t>MF0578_3</t>
  </si>
  <si>
    <t>MP0027</t>
  </si>
  <si>
    <t>QUIE0109</t>
  </si>
  <si>
    <t>MF0579_3</t>
  </si>
  <si>
    <t>MF0787_3</t>
  </si>
  <si>
    <t>MF0788_3</t>
  </si>
  <si>
    <t>MP0201</t>
  </si>
  <si>
    <t>QUIM0110</t>
  </si>
  <si>
    <t>MF0334_3</t>
  </si>
  <si>
    <t>MF0335_3</t>
  </si>
  <si>
    <t>MF0338_3</t>
  </si>
  <si>
    <t>MF0339_3</t>
  </si>
  <si>
    <t>MF0340_3</t>
  </si>
  <si>
    <t>MP0244</t>
  </si>
  <si>
    <t>QUIM0210</t>
  </si>
  <si>
    <t>MF0336_3</t>
  </si>
  <si>
    <t>MF0337_3</t>
  </si>
  <si>
    <t>MP0289</t>
  </si>
  <si>
    <t>QUIO0212</t>
  </si>
  <si>
    <t>MF1542_3</t>
  </si>
  <si>
    <t>MF1543_3</t>
  </si>
  <si>
    <t>MF1544_3</t>
  </si>
  <si>
    <t>MP0565</t>
  </si>
  <si>
    <t>QUIT0110</t>
  </si>
  <si>
    <t>MF0778_3</t>
  </si>
  <si>
    <t>MF0781_3</t>
  </si>
  <si>
    <t>MF0783_3</t>
  </si>
  <si>
    <t>MF0784_3</t>
  </si>
  <si>
    <t>MF0785_3</t>
  </si>
  <si>
    <t>MP0281</t>
  </si>
  <si>
    <t>QUIT0409</t>
  </si>
  <si>
    <t>MF0779_3</t>
  </si>
  <si>
    <t>MF0780_3</t>
  </si>
  <si>
    <t>MF0782_3</t>
  </si>
  <si>
    <t>MP0203</t>
  </si>
  <si>
    <t>QUIT0509</t>
  </si>
  <si>
    <t>MF0786_3</t>
  </si>
  <si>
    <t>MP0204</t>
  </si>
  <si>
    <t>SANP0108</t>
  </si>
  <si>
    <t>MF1605_3</t>
  </si>
  <si>
    <t>MF1606_3</t>
  </si>
  <si>
    <t>MF1607_2</t>
  </si>
  <si>
    <t>MF1608_3</t>
  </si>
  <si>
    <t>MF1609_3</t>
  </si>
  <si>
    <t>MP0103</t>
  </si>
  <si>
    <t>SEAD0311</t>
  </si>
  <si>
    <t>MF1751_3</t>
  </si>
  <si>
    <t>MF1752_3</t>
  </si>
  <si>
    <t>MF1753_3</t>
  </si>
  <si>
    <t>MF1754_3</t>
  </si>
  <si>
    <t>MF1755_3</t>
  </si>
  <si>
    <t>MP0490</t>
  </si>
  <si>
    <t>SEAD0312</t>
  </si>
  <si>
    <t>MF2168_3</t>
  </si>
  <si>
    <t>MF2169_3</t>
  </si>
  <si>
    <t>MF2170_3</t>
  </si>
  <si>
    <t>MF2171_3</t>
  </si>
  <si>
    <t>MF2172_3</t>
  </si>
  <si>
    <t>MP0564</t>
  </si>
  <si>
    <t>SEAD0511</t>
  </si>
  <si>
    <t>MF1967_3</t>
  </si>
  <si>
    <t>MF1968_3</t>
  </si>
  <si>
    <t>MF1969_3</t>
  </si>
  <si>
    <t>MF1970_2</t>
  </si>
  <si>
    <t>MP0492</t>
  </si>
  <si>
    <t>SSCE0110</t>
  </si>
  <si>
    <t>MF1442_3</t>
  </si>
  <si>
    <t>MF1443_3</t>
  </si>
  <si>
    <t>MF1444_3</t>
  </si>
  <si>
    <t>MF1445_3</t>
  </si>
  <si>
    <t>MF1446_3</t>
  </si>
  <si>
    <t>MP0353</t>
  </si>
  <si>
    <t>SSCE0111</t>
  </si>
  <si>
    <t>MF1448_3</t>
  </si>
  <si>
    <t>MF1449_3</t>
  </si>
  <si>
    <t>MF1450_3</t>
  </si>
  <si>
    <t>MF1451_3</t>
  </si>
  <si>
    <t>MF1452_3</t>
  </si>
  <si>
    <t>MP0478</t>
  </si>
  <si>
    <t>SSCE0112</t>
  </si>
  <si>
    <t>MF1426_3</t>
  </si>
  <si>
    <t>MF1427_3</t>
  </si>
  <si>
    <t>MF1428_3</t>
  </si>
  <si>
    <t>MF1429_3</t>
  </si>
  <si>
    <t>MF1430_3</t>
  </si>
  <si>
    <t>MP0503</t>
  </si>
  <si>
    <t>SSCE0212</t>
  </si>
  <si>
    <t>MF1453_3</t>
  </si>
  <si>
    <t>MF1454_3</t>
  </si>
  <si>
    <t>MF1582_3</t>
  </si>
  <si>
    <t>MF1583_3</t>
  </si>
  <si>
    <t>MF1584_3</t>
  </si>
  <si>
    <t>MP0561</t>
  </si>
  <si>
    <t>SSCG0209</t>
  </si>
  <si>
    <t>MF1026_3</t>
  </si>
  <si>
    <t>MF1038_3</t>
  </si>
  <si>
    <t>MF1039_3</t>
  </si>
  <si>
    <t>MF1040_3</t>
  </si>
  <si>
    <t>MF1041_3</t>
  </si>
  <si>
    <t>MP0169</t>
  </si>
  <si>
    <t>SSCG0211</t>
  </si>
  <si>
    <t>MF1438_3</t>
  </si>
  <si>
    <t>MF1439_3</t>
  </si>
  <si>
    <t>MF1440_3</t>
  </si>
  <si>
    <t>MF1441_3</t>
  </si>
  <si>
    <t>MP0493</t>
  </si>
  <si>
    <t>TCPC0112</t>
  </si>
  <si>
    <t>MF0474_3</t>
  </si>
  <si>
    <t>MF0912_3</t>
  </si>
  <si>
    <t>MF0916_3</t>
  </si>
  <si>
    <t>MF0917_3</t>
  </si>
  <si>
    <t>MF0918_3</t>
  </si>
  <si>
    <t>MP0549</t>
  </si>
  <si>
    <t>TCPF0212</t>
  </si>
  <si>
    <t>MF1234_2</t>
  </si>
  <si>
    <t>MF1235_2</t>
  </si>
  <si>
    <t>MF1236_2</t>
  </si>
  <si>
    <t>MF1237_2</t>
  </si>
  <si>
    <t>MP0547</t>
  </si>
  <si>
    <t>TCPF0712</t>
  </si>
  <si>
    <t>MF0913_3</t>
  </si>
  <si>
    <t>MF0914_3</t>
  </si>
  <si>
    <t>MF0915_3</t>
  </si>
  <si>
    <t>MP0589</t>
  </si>
  <si>
    <t>TCPF0912</t>
  </si>
  <si>
    <t>MF1517_3</t>
  </si>
  <si>
    <t>MF1518_3</t>
  </si>
  <si>
    <t>MF1519_3</t>
  </si>
  <si>
    <t>MF1520_3</t>
  </si>
  <si>
    <t>MF1521_3</t>
  </si>
  <si>
    <t>MP0590</t>
  </si>
  <si>
    <t>TCPP0512</t>
  </si>
  <si>
    <t>MF0460_3</t>
  </si>
  <si>
    <t>MF0461_3</t>
  </si>
  <si>
    <t>MF0462_3</t>
  </si>
  <si>
    <t>MF0463_3</t>
  </si>
  <si>
    <t>MP0554</t>
  </si>
  <si>
    <t>TMVO0212</t>
  </si>
  <si>
    <t>MF2213_2</t>
  </si>
  <si>
    <t>MF2214_2</t>
  </si>
  <si>
    <t>MF2215_2</t>
  </si>
  <si>
    <t>MF2216_2</t>
  </si>
  <si>
    <t>MF2217_2</t>
  </si>
  <si>
    <t>MP0563</t>
  </si>
  <si>
    <t>TMVU0112</t>
  </si>
  <si>
    <t>MF1835_2</t>
  </si>
  <si>
    <t>MF1836_2</t>
  </si>
  <si>
    <t>MF1837_2</t>
  </si>
  <si>
    <t>MP0507</t>
  </si>
  <si>
    <t>TMVU0312</t>
  </si>
  <si>
    <t>MF1996_3</t>
  </si>
  <si>
    <t>MF1997_3</t>
  </si>
  <si>
    <t>MF1998_3</t>
  </si>
  <si>
    <t>MF1999_3</t>
  </si>
  <si>
    <t>MP0525</t>
  </si>
  <si>
    <t>VICF0210</t>
  </si>
  <si>
    <t>MF0657_2</t>
  </si>
  <si>
    <t>MF0658_2</t>
  </si>
  <si>
    <t>MF0659_2</t>
  </si>
  <si>
    <t>MF0660_2</t>
  </si>
  <si>
    <t>MF0661_2</t>
  </si>
  <si>
    <t>MP0302</t>
  </si>
  <si>
    <t>VICF0211</t>
  </si>
  <si>
    <t>MF0666_3</t>
  </si>
  <si>
    <t>MF0667_3</t>
  </si>
  <si>
    <t>MF0668_3</t>
  </si>
  <si>
    <t>MP0413</t>
  </si>
  <si>
    <t>VICI0212</t>
  </si>
  <si>
    <t>MF0672_3</t>
  </si>
  <si>
    <t>MF0673_3</t>
  </si>
  <si>
    <t>MF0674_3</t>
  </si>
  <si>
    <t>MP0519</t>
  </si>
  <si>
    <t>VICI0312</t>
  </si>
  <si>
    <t>MF0669_3</t>
  </si>
  <si>
    <t>MF0670_3</t>
  </si>
  <si>
    <t>MF0671_3</t>
  </si>
  <si>
    <t>MP0528</t>
  </si>
  <si>
    <t>ENAS0110</t>
  </si>
  <si>
    <t>MF1522_2</t>
  </si>
  <si>
    <t>MF1523_2</t>
  </si>
  <si>
    <t>MF1524_2</t>
  </si>
  <si>
    <t>MF1525_2</t>
  </si>
  <si>
    <t>MF1526_2</t>
  </si>
  <si>
    <t>MP0354</t>
  </si>
  <si>
    <t>ADGD0110</t>
  </si>
  <si>
    <t>MF1783_3</t>
  </si>
  <si>
    <t>MF1784_3</t>
  </si>
  <si>
    <t>MF1785_2</t>
  </si>
  <si>
    <t>MF1786_3</t>
  </si>
  <si>
    <t>MF1787_3</t>
  </si>
  <si>
    <t>MP0384</t>
  </si>
  <si>
    <t>ADGG0208</t>
  </si>
  <si>
    <t>MF0975_2</t>
  </si>
  <si>
    <t>MF0976_2</t>
  </si>
  <si>
    <t>MF0977_2</t>
  </si>
  <si>
    <t>MF0978_2</t>
  </si>
  <si>
    <t>MP0079</t>
  </si>
  <si>
    <t>ADGG0308</t>
  </si>
  <si>
    <t>MF0979_2</t>
  </si>
  <si>
    <t>MF0980_2</t>
  </si>
  <si>
    <t>MF0988_3</t>
  </si>
  <si>
    <t>MP0113</t>
  </si>
  <si>
    <t>AFDA0310</t>
  </si>
  <si>
    <t>MF1084_3</t>
  </si>
  <si>
    <t>MF1085_3</t>
  </si>
  <si>
    <t>MF1086_3</t>
  </si>
  <si>
    <t>MP0368</t>
  </si>
  <si>
    <t>AGAN0112</t>
  </si>
  <si>
    <t>MF2132_3</t>
  </si>
  <si>
    <t>MF2133_3</t>
  </si>
  <si>
    <t>MF2134_3</t>
  </si>
  <si>
    <t>MF2135_3</t>
  </si>
  <si>
    <t>MF2136_3</t>
  </si>
  <si>
    <t>MF2137_3</t>
  </si>
  <si>
    <t>MP0515</t>
  </si>
  <si>
    <t>AGAR0108</t>
  </si>
  <si>
    <t>MF1116_2</t>
  </si>
  <si>
    <t>MF1117_2</t>
  </si>
  <si>
    <t>MF1118_2</t>
  </si>
  <si>
    <t>MF1120_2</t>
  </si>
  <si>
    <t>MP0063</t>
  </si>
  <si>
    <t>AGAR0211</t>
  </si>
  <si>
    <t>MF1498_3</t>
  </si>
  <si>
    <t>MF1499_3</t>
  </si>
  <si>
    <t>MF1500_3</t>
  </si>
  <si>
    <t>MF1501_3</t>
  </si>
  <si>
    <t>MP0477</t>
  </si>
  <si>
    <t>AGAU0111</t>
  </si>
  <si>
    <t>MF1804_2</t>
  </si>
  <si>
    <t>MF1805_2</t>
  </si>
  <si>
    <t>MF1806_2</t>
  </si>
  <si>
    <t>MF1807_2</t>
  </si>
  <si>
    <t>MF1808_2</t>
  </si>
  <si>
    <t>MF1809_2</t>
  </si>
  <si>
    <t>MP0428</t>
  </si>
  <si>
    <t>AGAU0112</t>
  </si>
  <si>
    <t>MF1810_2</t>
  </si>
  <si>
    <t>MF1811_2</t>
  </si>
  <si>
    <t>MF1812_2</t>
  </si>
  <si>
    <t>MF1813_2</t>
  </si>
  <si>
    <t>MP0502</t>
  </si>
  <si>
    <t>ARGA0112</t>
  </si>
  <si>
    <t>MF2224_3</t>
  </si>
  <si>
    <t>MF2225_3</t>
  </si>
  <si>
    <t>MF2226_3</t>
  </si>
  <si>
    <t>MF2227_3</t>
  </si>
  <si>
    <t>MF2228_3</t>
  </si>
  <si>
    <t>MF2229_3</t>
  </si>
  <si>
    <t>MP0572</t>
  </si>
  <si>
    <t>ARGG0212</t>
  </si>
  <si>
    <t>MF2230_3</t>
  </si>
  <si>
    <t>MF2231_3</t>
  </si>
  <si>
    <t>MF2232_3</t>
  </si>
  <si>
    <t>MF2233_3</t>
  </si>
  <si>
    <t>MF2234_3</t>
  </si>
  <si>
    <t>MP0571</t>
  </si>
  <si>
    <t>ARGI0112</t>
  </si>
  <si>
    <t>MF1674_3</t>
  </si>
  <si>
    <t>MF1675_3</t>
  </si>
  <si>
    <t>MF1676_3</t>
  </si>
  <si>
    <t>MF1677_3</t>
  </si>
  <si>
    <t>MP0577</t>
  </si>
  <si>
    <t>ARGP0112</t>
  </si>
  <si>
    <t>MF1678_3</t>
  </si>
  <si>
    <t>MF1679_3</t>
  </si>
  <si>
    <t>MF1680_3</t>
  </si>
  <si>
    <t>MP0578</t>
  </si>
  <si>
    <t>ARTG0312</t>
  </si>
  <si>
    <t>MF2122_3</t>
  </si>
  <si>
    <t>MF2123_3</t>
  </si>
  <si>
    <t>MF2124_3</t>
  </si>
  <si>
    <t>MF2125_3</t>
  </si>
  <si>
    <t>MF2126_3</t>
  </si>
  <si>
    <t>MP0526</t>
  </si>
  <si>
    <t>ARTG0412</t>
  </si>
  <si>
    <t>MF2117_3</t>
  </si>
  <si>
    <t>MF2118_3</t>
  </si>
  <si>
    <t>MF2119_3</t>
  </si>
  <si>
    <t>MF2120_3</t>
  </si>
  <si>
    <t>MF2121_3</t>
  </si>
  <si>
    <t>MP0544</t>
  </si>
  <si>
    <t>ARTN0309</t>
  </si>
  <si>
    <t>MF1702_2</t>
  </si>
  <si>
    <t>MF1703_2</t>
  </si>
  <si>
    <t>MF1704_2</t>
  </si>
  <si>
    <t>MF1705_2</t>
  </si>
  <si>
    <t>MP0261</t>
  </si>
  <si>
    <t>ELEE0109</t>
  </si>
  <si>
    <t>MF0820_2</t>
  </si>
  <si>
    <t>MF0821_2</t>
  </si>
  <si>
    <t>MF0822_2</t>
  </si>
  <si>
    <t>MF0823_2</t>
  </si>
  <si>
    <t>MF0824_2</t>
  </si>
  <si>
    <t>MF0825_2</t>
  </si>
  <si>
    <t>MP0183</t>
  </si>
  <si>
    <t>ENAA0112</t>
  </si>
  <si>
    <t>MF2204_3</t>
  </si>
  <si>
    <t>MF2205_3</t>
  </si>
  <si>
    <t>MF2206_3</t>
  </si>
  <si>
    <t>MF2207_3</t>
  </si>
  <si>
    <t>MF2208_3</t>
  </si>
  <si>
    <t>MP0575</t>
  </si>
  <si>
    <t>EOCB0110</t>
  </si>
  <si>
    <t>MF1933_2</t>
  </si>
  <si>
    <t>MF1934_2</t>
  </si>
  <si>
    <t>MF1935_2</t>
  </si>
  <si>
    <t>MP0334</t>
  </si>
  <si>
    <t>EOCB0311</t>
  </si>
  <si>
    <t>MF1936_2</t>
  </si>
  <si>
    <t>MF1937_2</t>
  </si>
  <si>
    <t>MP0486</t>
  </si>
  <si>
    <t>EOCE0111</t>
  </si>
  <si>
    <t>MF1904_1</t>
  </si>
  <si>
    <t>MF1905_2</t>
  </si>
  <si>
    <t>MF1906_2</t>
  </si>
  <si>
    <t>MF1907_2</t>
  </si>
  <si>
    <t>MP0480</t>
  </si>
  <si>
    <t>EOCJ0110</t>
  </si>
  <si>
    <t>MF1920_2</t>
  </si>
  <si>
    <t>MF1921_2</t>
  </si>
  <si>
    <t>MF1922_2</t>
  </si>
  <si>
    <t>MF1923_2</t>
  </si>
  <si>
    <t>MP0335</t>
  </si>
  <si>
    <t>EOCJ0111</t>
  </si>
  <si>
    <t>MF1911_2</t>
  </si>
  <si>
    <t>MF1917_2</t>
  </si>
  <si>
    <t>MF1918_2</t>
  </si>
  <si>
    <t>MF1919_2</t>
  </si>
  <si>
    <t>MP0483</t>
  </si>
  <si>
    <t>FMEM0209</t>
  </si>
  <si>
    <t>MF0593_3</t>
  </si>
  <si>
    <t>MF0594_3</t>
  </si>
  <si>
    <t>MF0595_3</t>
  </si>
  <si>
    <t>MF0596_3</t>
  </si>
  <si>
    <t>MP0233</t>
  </si>
  <si>
    <t>HOTR0608</t>
  </si>
  <si>
    <t>MF1048_2</t>
  </si>
  <si>
    <t>MF1051_2</t>
  </si>
  <si>
    <t>MF1052_2</t>
  </si>
  <si>
    <t>MF1053_2</t>
  </si>
  <si>
    <t>MF1054_2</t>
  </si>
  <si>
    <t>MP0061</t>
  </si>
  <si>
    <t>IMPE0111</t>
  </si>
  <si>
    <t>MF1248_3</t>
  </si>
  <si>
    <t>MF1249_3</t>
  </si>
  <si>
    <t>MF1250_3</t>
  </si>
  <si>
    <t>MF1251_3</t>
  </si>
  <si>
    <t>MF1252_3</t>
  </si>
  <si>
    <t>MF1253_3</t>
  </si>
  <si>
    <t>MP0434</t>
  </si>
  <si>
    <t>INAE0110</t>
  </si>
  <si>
    <t>MF0556_3</t>
  </si>
  <si>
    <t>MF0557_3</t>
  </si>
  <si>
    <t>MF0558_3</t>
  </si>
  <si>
    <t>MF0571_3</t>
  </si>
  <si>
    <t>MF0572_3</t>
  </si>
  <si>
    <t>MF0573_3</t>
  </si>
  <si>
    <t>MP0360</t>
  </si>
  <si>
    <t>INAF0109</t>
  </si>
  <si>
    <t>MF0305_2</t>
  </si>
  <si>
    <t>MF0307_2</t>
  </si>
  <si>
    <t>MF0308_2</t>
  </si>
  <si>
    <t>MF0309_2</t>
  </si>
  <si>
    <t>MF0310_2</t>
  </si>
  <si>
    <t>MP0218</t>
  </si>
  <si>
    <t>INAF0110</t>
  </si>
  <si>
    <t>MF0562_3</t>
  </si>
  <si>
    <t>MF0563_3</t>
  </si>
  <si>
    <t>MF0564_3</t>
  </si>
  <si>
    <t>MP0359</t>
  </si>
  <si>
    <t>INAH0110</t>
  </si>
  <si>
    <t>MF0768_3</t>
  </si>
  <si>
    <t>MF0769_3</t>
  </si>
  <si>
    <t>MP0309</t>
  </si>
  <si>
    <t>INAI0109</t>
  </si>
  <si>
    <t>MF0765_3</t>
  </si>
  <si>
    <t>MF0766_3</t>
  </si>
  <si>
    <t>MF0767_3</t>
  </si>
  <si>
    <t>MP0171</t>
  </si>
  <si>
    <t>INAJ0110</t>
  </si>
  <si>
    <t>MF0565_3</t>
  </si>
  <si>
    <t>MF0566_3</t>
  </si>
  <si>
    <t>MF0567_3</t>
  </si>
  <si>
    <t>MP0331</t>
  </si>
  <si>
    <t>INAK0110</t>
  </si>
  <si>
    <t>MF0568_3</t>
  </si>
  <si>
    <t>MF0569_3</t>
  </si>
  <si>
    <t>MF0570_3</t>
  </si>
  <si>
    <t>MP0330</t>
  </si>
  <si>
    <t>INAV0110</t>
  </si>
  <si>
    <t>MF0559_3</t>
  </si>
  <si>
    <t>MF0560_3</t>
  </si>
  <si>
    <t>MF0561_3</t>
  </si>
  <si>
    <t>MP0361</t>
  </si>
  <si>
    <t>MAPN0111</t>
  </si>
  <si>
    <t>MF0735_2</t>
  </si>
  <si>
    <t>MF0736_2</t>
  </si>
  <si>
    <t>MF0737_2</t>
  </si>
  <si>
    <t>MF0738_2</t>
  </si>
  <si>
    <t>MF0739_2</t>
  </si>
  <si>
    <t>MF0740_1</t>
  </si>
  <si>
    <t>MP0411</t>
  </si>
  <si>
    <t>MAPN0410</t>
  </si>
  <si>
    <t>MF0542_2</t>
  </si>
  <si>
    <t>MP0352</t>
  </si>
  <si>
    <t>QUIA0111</t>
  </si>
  <si>
    <t>MF1537_3</t>
  </si>
  <si>
    <t>MF1538_3</t>
  </si>
  <si>
    <t>MF1539_3</t>
  </si>
  <si>
    <t>MF1540_3</t>
  </si>
  <si>
    <t>MF1541_3</t>
  </si>
  <si>
    <t>MP0436</t>
  </si>
  <si>
    <t>QUIE0111</t>
  </si>
  <si>
    <t>MF1557_3</t>
  </si>
  <si>
    <t>MF1558_3</t>
  </si>
  <si>
    <t>MP0437</t>
  </si>
  <si>
    <t>SEAD0512</t>
  </si>
  <si>
    <t>MF1756_3</t>
  </si>
  <si>
    <t>MF1757_3</t>
  </si>
  <si>
    <t>MF1758_3</t>
  </si>
  <si>
    <t>MP0569</t>
  </si>
  <si>
    <t>SSCI0412</t>
  </si>
  <si>
    <t>MF2011_2</t>
  </si>
  <si>
    <t>MF2012_2</t>
  </si>
  <si>
    <t>MF2013_2</t>
  </si>
  <si>
    <t>MF2014_2</t>
  </si>
  <si>
    <t>MF2015_2</t>
  </si>
  <si>
    <t>MP0509</t>
  </si>
  <si>
    <t>TCPF0412</t>
  </si>
  <si>
    <t>MF2173_3</t>
  </si>
  <si>
    <t>MF2174_3</t>
  </si>
  <si>
    <t>MF2175_3</t>
  </si>
  <si>
    <t>MF2176_2</t>
  </si>
  <si>
    <t>MP0585</t>
  </si>
  <si>
    <t>TCPP0812</t>
  </si>
  <si>
    <t>MF0469_3</t>
  </si>
  <si>
    <t>MF0470_3</t>
  </si>
  <si>
    <t>MF0471_3</t>
  </si>
  <si>
    <t>MF0472_3</t>
  </si>
  <si>
    <t>MF0473_3</t>
  </si>
  <si>
    <t>MP0584</t>
  </si>
  <si>
    <t>ADGD0308</t>
  </si>
  <si>
    <t>MF0981_2</t>
  </si>
  <si>
    <t>MP0111</t>
  </si>
  <si>
    <t>AGAN0212</t>
  </si>
  <si>
    <t>MF1586_3</t>
  </si>
  <si>
    <t>MF1737_3</t>
  </si>
  <si>
    <t>MF1738_3</t>
  </si>
  <si>
    <t>MF1739_3</t>
  </si>
  <si>
    <t>MF1740_3</t>
  </si>
  <si>
    <t>MP0516</t>
  </si>
  <si>
    <t>ARGT0411</t>
  </si>
  <si>
    <t>MF1339_2</t>
  </si>
  <si>
    <t>MF1340_2</t>
  </si>
  <si>
    <t>MF1341_2</t>
  </si>
  <si>
    <t>MF1342_2</t>
  </si>
  <si>
    <t>MF1343_2</t>
  </si>
  <si>
    <t>MP0468</t>
  </si>
  <si>
    <t>ARTG0512</t>
  </si>
  <si>
    <t>MF2127_3</t>
  </si>
  <si>
    <t>MF2128_3</t>
  </si>
  <si>
    <t>MF2129_3</t>
  </si>
  <si>
    <t>MP0550</t>
  </si>
  <si>
    <t>COMM0112</t>
  </si>
  <si>
    <t>MF2185_3</t>
  </si>
  <si>
    <t>MF2186_3</t>
  </si>
  <si>
    <t>MF2187_3</t>
  </si>
  <si>
    <t>MF2188_3</t>
  </si>
  <si>
    <t>MF2189_3</t>
  </si>
  <si>
    <t>MP0499</t>
  </si>
  <si>
    <t>EOCB0111</t>
  </si>
  <si>
    <t>MF1908_2</t>
  </si>
  <si>
    <t>MF1909_2</t>
  </si>
  <si>
    <t>MF1910_2</t>
  </si>
  <si>
    <t>MP0481</t>
  </si>
  <si>
    <t>EOCB0211</t>
  </si>
  <si>
    <t>MF1929_2</t>
  </si>
  <si>
    <t>MF1930_2</t>
  </si>
  <si>
    <t>MF1931_2</t>
  </si>
  <si>
    <t>MF1932_2</t>
  </si>
  <si>
    <t>MP0485</t>
  </si>
  <si>
    <t>EOCE0211</t>
  </si>
  <si>
    <t>MF1912_2</t>
  </si>
  <si>
    <t>MF1913_2</t>
  </si>
  <si>
    <t>MF1914_2</t>
  </si>
  <si>
    <t>MF1915_2</t>
  </si>
  <si>
    <t>MF1916_2</t>
  </si>
  <si>
    <t>MP0482</t>
  </si>
  <si>
    <t>HOTJ0110</t>
  </si>
  <si>
    <t>MF1769_2</t>
  </si>
  <si>
    <t>MF1770_2</t>
  </si>
  <si>
    <t>MF1771_2</t>
  </si>
  <si>
    <t>MF1772_2</t>
  </si>
  <si>
    <t>MF1773_2</t>
  </si>
  <si>
    <t>MF1774_2</t>
  </si>
  <si>
    <t>MP0355</t>
  </si>
  <si>
    <t>HOTR0209</t>
  </si>
  <si>
    <t>MF1106_3</t>
  </si>
  <si>
    <t>MF1107_3</t>
  </si>
  <si>
    <t>MF1108_3</t>
  </si>
  <si>
    <t>MF1109_3</t>
  </si>
  <si>
    <t>MF1110_3</t>
  </si>
  <si>
    <t>MF1111_2</t>
  </si>
  <si>
    <t>MP0176</t>
  </si>
  <si>
    <t>HOTR0508</t>
  </si>
  <si>
    <t>MF1046_2</t>
  </si>
  <si>
    <t>MF1047_2</t>
  </si>
  <si>
    <t>MF1049_2</t>
  </si>
  <si>
    <t>MF1050_2</t>
  </si>
  <si>
    <t>MP0057</t>
  </si>
  <si>
    <t>IEXM0709</t>
  </si>
  <si>
    <t>MF1387_2</t>
  </si>
  <si>
    <t>MF1388_2</t>
  </si>
  <si>
    <t>MF1389_2</t>
  </si>
  <si>
    <t>MF1390_2</t>
  </si>
  <si>
    <t>MP0238</t>
  </si>
  <si>
    <t>IMPE0211</t>
  </si>
  <si>
    <t>MF1254_3</t>
  </si>
  <si>
    <t>MF1255_3</t>
  </si>
  <si>
    <t>MF1256_3</t>
  </si>
  <si>
    <t>MF1257_3</t>
  </si>
  <si>
    <t>MF1258_2</t>
  </si>
  <si>
    <t>MF1259_3</t>
  </si>
  <si>
    <t>MP0435</t>
  </si>
  <si>
    <t>IMPQ0208</t>
  </si>
  <si>
    <t>MF0347_2</t>
  </si>
  <si>
    <t>MF0349_2</t>
  </si>
  <si>
    <t>MF0350_2</t>
  </si>
  <si>
    <t>MP0115</t>
  </si>
  <si>
    <t>QUIA0110</t>
  </si>
  <si>
    <t>MF1545_3</t>
  </si>
  <si>
    <t>MF1546_3</t>
  </si>
  <si>
    <t>MF1547_3</t>
  </si>
  <si>
    <t>MF1548_3</t>
  </si>
  <si>
    <t>MF1549_3</t>
  </si>
  <si>
    <t>MF1550_2</t>
  </si>
  <si>
    <t>MP0332</t>
  </si>
  <si>
    <t>SSCB0109</t>
  </si>
  <si>
    <t>MF1020_3</t>
  </si>
  <si>
    <t>MF1021_3</t>
  </si>
  <si>
    <t>MF1022_3</t>
  </si>
  <si>
    <t>MF1024_3</t>
  </si>
  <si>
    <t>MF1025_3</t>
  </si>
  <si>
    <t>MP0142</t>
  </si>
  <si>
    <t>SSCI0112</t>
  </si>
  <si>
    <t>MF2016_3</t>
  </si>
  <si>
    <t>MF2017_3</t>
  </si>
  <si>
    <t>MF2018_3</t>
  </si>
  <si>
    <t>MF2019_3</t>
  </si>
  <si>
    <t>MF2020_3</t>
  </si>
  <si>
    <t>MF2021_3</t>
  </si>
  <si>
    <t>MP0505</t>
  </si>
  <si>
    <t>TMVO0111</t>
  </si>
  <si>
    <t>MF0809_3</t>
  </si>
  <si>
    <t>MF2000_3</t>
  </si>
  <si>
    <t>MF2001_3</t>
  </si>
  <si>
    <t>MF2002_3</t>
  </si>
  <si>
    <t>MF2004_3</t>
  </si>
  <si>
    <t>MP0033</t>
  </si>
  <si>
    <t>EOCB0210</t>
  </si>
  <si>
    <t>MF1938_2</t>
  </si>
  <si>
    <t>MF1939_2</t>
  </si>
  <si>
    <t>MF1940_2</t>
  </si>
  <si>
    <t>MF1941_2</t>
  </si>
  <si>
    <t>MP0336</t>
  </si>
  <si>
    <t>EOCB0310</t>
  </si>
  <si>
    <t>MF1942_2</t>
  </si>
  <si>
    <t>MF1943_2</t>
  </si>
  <si>
    <t>MP0337</t>
  </si>
  <si>
    <t>EOCO0112</t>
  </si>
  <si>
    <t>MF2140_3</t>
  </si>
  <si>
    <t>MF2141_3</t>
  </si>
  <si>
    <t>MF2146_3</t>
  </si>
  <si>
    <t>MF2147_3</t>
  </si>
  <si>
    <t>MF2148_3</t>
  </si>
  <si>
    <t>MF2149_3</t>
  </si>
  <si>
    <t>MF2150_3</t>
  </si>
  <si>
    <t>MP0541</t>
  </si>
  <si>
    <t>EOCO0212</t>
  </si>
  <si>
    <t>MF2142_3</t>
  </si>
  <si>
    <t>MF2143_3</t>
  </si>
  <si>
    <t>MF2144_3</t>
  </si>
  <si>
    <t>MF2145_3</t>
  </si>
  <si>
    <t>MP0542</t>
  </si>
  <si>
    <t>HOTR0309</t>
  </si>
  <si>
    <t>MF1064_3</t>
  </si>
  <si>
    <t>MF1097_3</t>
  </si>
  <si>
    <t>MF1098_3</t>
  </si>
  <si>
    <t>MF1099_3</t>
  </si>
  <si>
    <t>MF1100_3</t>
  </si>
  <si>
    <t>MF1101_3</t>
  </si>
  <si>
    <t>MF1102_3</t>
  </si>
  <si>
    <t>MP0226</t>
  </si>
  <si>
    <t>HOTR0409</t>
  </si>
  <si>
    <t>MF1103_3</t>
  </si>
  <si>
    <t>MF1104_3</t>
  </si>
  <si>
    <t>MF1105_3</t>
  </si>
  <si>
    <t>MP0117</t>
  </si>
  <si>
    <t>QUIA0112</t>
  </si>
  <si>
    <t>MF2197_3</t>
  </si>
  <si>
    <t>MF2198_3</t>
  </si>
  <si>
    <t>MF2199_3</t>
  </si>
  <si>
    <t>MF2200_3</t>
  </si>
  <si>
    <t>MF2201_3</t>
  </si>
  <si>
    <t>MF2202_3</t>
  </si>
  <si>
    <t>MF2203_3</t>
  </si>
  <si>
    <t>MP0521</t>
  </si>
  <si>
    <t>ADGN0110</t>
  </si>
  <si>
    <t>MF1796_3</t>
  </si>
  <si>
    <t>MF2177_3</t>
  </si>
  <si>
    <t>MF2178_3</t>
  </si>
  <si>
    <t>MF2179_3</t>
  </si>
  <si>
    <t>MF2180_2</t>
  </si>
  <si>
    <t>MF2181_2</t>
  </si>
  <si>
    <t>MP0386</t>
  </si>
  <si>
    <t>ADGN0210</t>
  </si>
  <si>
    <t>MF1793_3</t>
  </si>
  <si>
    <t>MF1794_3</t>
  </si>
  <si>
    <t>MF1795_2</t>
  </si>
  <si>
    <t>MF1797_2</t>
  </si>
  <si>
    <t>MF1798_3</t>
  </si>
  <si>
    <t>MF1799_3</t>
  </si>
  <si>
    <t>MP0387</t>
  </si>
  <si>
    <t>HOTR0210</t>
  </si>
  <si>
    <t>MF1775_3</t>
  </si>
  <si>
    <t>MF1776_3</t>
  </si>
  <si>
    <t>MF1777_3</t>
  </si>
  <si>
    <t>MF1778_3</t>
  </si>
  <si>
    <t>MF1779_3</t>
  </si>
  <si>
    <t>MF1780_3</t>
  </si>
  <si>
    <t>MF1781_3</t>
  </si>
  <si>
    <t>MF1782_3</t>
  </si>
  <si>
    <t>MP0370</t>
  </si>
  <si>
    <t>HOTU0111</t>
  </si>
  <si>
    <t>MF2190_2</t>
  </si>
  <si>
    <t>MF2191_2</t>
  </si>
  <si>
    <t>MF2192_2</t>
  </si>
  <si>
    <t>MF2193_2</t>
  </si>
  <si>
    <t>MF2194_2</t>
  </si>
  <si>
    <t>MP0494</t>
  </si>
  <si>
    <t>HOTR0110</t>
  </si>
  <si>
    <t>MF1058_3</t>
  </si>
  <si>
    <t>MF1059_3</t>
  </si>
  <si>
    <t>MF1060_3</t>
  </si>
  <si>
    <t>MF1061_3</t>
  </si>
  <si>
    <t>MF1062_3</t>
  </si>
  <si>
    <t>MF1063_3</t>
  </si>
  <si>
    <t>MF1065_3</t>
  </si>
  <si>
    <t>MF1066_3</t>
  </si>
  <si>
    <t>MP0288</t>
  </si>
  <si>
    <t>Certificado</t>
  </si>
  <si>
    <t>Mod1</t>
  </si>
  <si>
    <t>Mod2</t>
  </si>
  <si>
    <t>Mod3</t>
  </si>
  <si>
    <t>Nod4</t>
  </si>
  <si>
    <t>Mod6</t>
  </si>
  <si>
    <t>Mod7</t>
  </si>
  <si>
    <t>Mod8</t>
  </si>
  <si>
    <t>Mod9</t>
  </si>
  <si>
    <t>Mod10</t>
  </si>
  <si>
    <t>Mod5</t>
  </si>
  <si>
    <t>Mod11P</t>
  </si>
  <si>
    <t>CERTIFICADO_MF</t>
  </si>
  <si>
    <t>Descripción</t>
  </si>
  <si>
    <t xml:space="preserve"> </t>
  </si>
  <si>
    <t>Gestión contable y gestión administrativa para auditoría</t>
  </si>
  <si>
    <t>Asistencia en la gestión de los procedimientos tributarios</t>
  </si>
  <si>
    <t>Gestión integrada de recursos humanos</t>
  </si>
  <si>
    <t>Creación y gestión de microempresas</t>
  </si>
  <si>
    <t>Actividades de gestión administrativa</t>
  </si>
  <si>
    <t>Asistencia a la dirección</t>
  </si>
  <si>
    <t>Actividades administrativas en la relación con el cliente</t>
  </si>
  <si>
    <t>Asistencia documental y de gestión en despachos y oficinas</t>
  </si>
  <si>
    <t>Operaciones auxiliares de servicios administrativos y generales</t>
  </si>
  <si>
    <t>Operaciones de grabación y tratamiento de datos y documentos</t>
  </si>
  <si>
    <t>Financiación de empresas</t>
  </si>
  <si>
    <t>Gestión comercial y técnica de seguros y reaseguros privados</t>
  </si>
  <si>
    <t>Comercialización y administración de productos y servicios financieros</t>
  </si>
  <si>
    <t>Mediación de seguros y reaseguros privados y actividades auxiliares</t>
  </si>
  <si>
    <t>Guía por itinerarios en bicicleta</t>
  </si>
  <si>
    <t>Acondicionamiento físico en grupo con soporte musical</t>
  </si>
  <si>
    <t>Fitness acuático e hidrocinesia</t>
  </si>
  <si>
    <t>Guía por barrancos secos o acuáticos</t>
  </si>
  <si>
    <t>Guía por itinerarios ecuestres en el medio natural</t>
  </si>
  <si>
    <t>Acondicionamiento físico en sala de entrenamiento polivalente</t>
  </si>
  <si>
    <t>Animación físico-deportiva y recreativa</t>
  </si>
  <si>
    <t>Guía de espeleología</t>
  </si>
  <si>
    <t>Actividades de natación</t>
  </si>
  <si>
    <t>Instrucción en yoga</t>
  </si>
  <si>
    <t>Animación físico-deportiva y recreativa para personas con discapacidad</t>
  </si>
  <si>
    <t>Operaciones auxiliares en la organización de actividades y funcionamiento de instalaciones deportivas</t>
  </si>
  <si>
    <t>Guía por itinerarios de baja y media montaña</t>
  </si>
  <si>
    <t>Dinamización de actividades recreativas en parques de aventuras en altura</t>
  </si>
  <si>
    <t>Socorrismo en instalaciones acuáticas</t>
  </si>
  <si>
    <t>Balizamiento de pistas, señalización y socorrismo en espacios esquiables</t>
  </si>
  <si>
    <t>Socorrismo en espacios acuáticos naturales</t>
  </si>
  <si>
    <t>Coordinación de servicios de socorrismo en instalaciones y espacios naturales acuáticos</t>
  </si>
  <si>
    <t>Cultivos herbáceos</t>
  </si>
  <si>
    <t>Fruticultura</t>
  </si>
  <si>
    <t>Producción avícola intensiva</t>
  </si>
  <si>
    <t>Producción cunícula intensiva</t>
  </si>
  <si>
    <t>Horticultura y floricultura</t>
  </si>
  <si>
    <t>Actividades auxiliares en floristería</t>
  </si>
  <si>
    <t>Gestión y mantenimiento de árboles y palmeras ornamentales</t>
  </si>
  <si>
    <t>Actividades de floristería</t>
  </si>
  <si>
    <t>Arte floral y gestión de las actividades de floristería</t>
  </si>
  <si>
    <t>Gestión de la instalación y mantenimiento de céspedes en campos deportivos</t>
  </si>
  <si>
    <t>Ganadería ecológica</t>
  </si>
  <si>
    <t>Cuidados y manejo del caballo</t>
  </si>
  <si>
    <t>Doma básica del caballo</t>
  </si>
  <si>
    <t>Cuidados y mantenimiento de animales utilizados para investigación y otros fines científicos</t>
  </si>
  <si>
    <t>Asistencia en los controles sanitarios en mataderos, establecimientos de manipulación de caza y salas de despiece</t>
  </si>
  <si>
    <t>Cría de caballos</t>
  </si>
  <si>
    <t>Herrado de equinos</t>
  </si>
  <si>
    <t>Apicultura</t>
  </si>
  <si>
    <t>Realización de procedimientos experimentales con animales para investigación y otros fines científicos</t>
  </si>
  <si>
    <t>Gestión de la producción ganadera</t>
  </si>
  <si>
    <t>Cuidados de animales salvajes, de zoológicos y acuarios</t>
  </si>
  <si>
    <t>Producción de animales cinegéticos</t>
  </si>
  <si>
    <t>Gestión de la producción de animales cinegéticos</t>
  </si>
  <si>
    <t>Actividades auxiliares en viveros, jardines y centros de jardinería</t>
  </si>
  <si>
    <t>Instalación y mantenimiento de jardines y zonas verdes</t>
  </si>
  <si>
    <t>Jardinería y restauración del paisaje</t>
  </si>
  <si>
    <t>Producción porcina de reproducción y cría</t>
  </si>
  <si>
    <t>Producción porcina de recría y cebo</t>
  </si>
  <si>
    <t>Aprovechamientos forestales</t>
  </si>
  <si>
    <t>Gestión de repoblaciones forestales y de tratamientos silvícolas</t>
  </si>
  <si>
    <t>Gestión de aprovechamientos forestales</t>
  </si>
  <si>
    <t>Mantenimiento y mejora del hábitat cinegético-piscícola</t>
  </si>
  <si>
    <t>Repoblaciones forestales y tratamientos silvícolas</t>
  </si>
  <si>
    <t>Actividades auxiliares en aprovechamientos forestales</t>
  </si>
  <si>
    <t>Gestión de los aprovechamientos cinegético-piscícolas</t>
  </si>
  <si>
    <t>Actividades auxiliares en conservación y mejora de montes</t>
  </si>
  <si>
    <t>Agricultura ecológica</t>
  </si>
  <si>
    <t>Producción de semillas y plantas en vivero</t>
  </si>
  <si>
    <t>Manejo y mantenimiento de maquinaria agraria</t>
  </si>
  <si>
    <t>Producción y recolección de setas y trufas</t>
  </si>
  <si>
    <t>Gestión de la producción agrícola</t>
  </si>
  <si>
    <t>Gestión de la producción de semillas y plantas en vivero</t>
  </si>
  <si>
    <t>Gestión de la producción y recolección de setas y trufas</t>
  </si>
  <si>
    <t>Actividades auxiliares en ganadería</t>
  </si>
  <si>
    <t>Actividades auxiliares en agricultura</t>
  </si>
  <si>
    <t>Grabado calcográfico y xilográfico</t>
  </si>
  <si>
    <t>Litografía</t>
  </si>
  <si>
    <t>Grabado y técnicas de estampación</t>
  </si>
  <si>
    <t>Encuadernación artística</t>
  </si>
  <si>
    <t>Serigrafía artística</t>
  </si>
  <si>
    <t>Guillotinado y plegado</t>
  </si>
  <si>
    <t>Operaciones de encuadernación industrial en rústica y tapa dura</t>
  </si>
  <si>
    <t>Gestión de la producción en encuadernación industrial</t>
  </si>
  <si>
    <t>Operaciones en trenes de cosido</t>
  </si>
  <si>
    <t>Diseño de productos gráficos</t>
  </si>
  <si>
    <t>Diseño estructural de envases y embalajes de papel, cartón y otros soportes gráficos</t>
  </si>
  <si>
    <t>Ilustración</t>
  </si>
  <si>
    <t>Impresión en offset</t>
  </si>
  <si>
    <t>Impresión en flexografía</t>
  </si>
  <si>
    <t>Gestión de la producción en procesos de impresión</t>
  </si>
  <si>
    <t>Impresión digital</t>
  </si>
  <si>
    <t>Impresión en huecograbado</t>
  </si>
  <si>
    <t>Reprografía</t>
  </si>
  <si>
    <t>Impresión en serigrafía y tampografía</t>
  </si>
  <si>
    <t>Producción editorial</t>
  </si>
  <si>
    <t>Desarrollo de productos editoriales multimedia</t>
  </si>
  <si>
    <t>Asistencia a la edición</t>
  </si>
  <si>
    <t>Tratamiento y maquetación de elementos gráficos en preimpresión</t>
  </si>
  <si>
    <t>Gestión de la producción en procesos de preimpresión</t>
  </si>
  <si>
    <t>Imposición y obtención de la forma impresora</t>
  </si>
  <si>
    <t>Troquelado</t>
  </si>
  <si>
    <t>Operaciones de manipulado y finalización de productos gráficos</t>
  </si>
  <si>
    <t>Gestión de la producción en transformados de papel, cartón y otros soportes gráficos</t>
  </si>
  <si>
    <t>Operaciones auxiliares en industrias gráficas</t>
  </si>
  <si>
    <t>Elaboración de cartón ondulado</t>
  </si>
  <si>
    <t>Fabricación de complejos, envases, embalajes y otros artículos de papel y cartón</t>
  </si>
  <si>
    <t>Talla de elementos decorativos en madera</t>
  </si>
  <si>
    <t>Elaboración de obras de forja artesanal</t>
  </si>
  <si>
    <t>Elaboración de artículos de platería</t>
  </si>
  <si>
    <t>Reposición, montaje y mantenimiento de elementos de relojería fina</t>
  </si>
  <si>
    <t>Reparación de joyería</t>
  </si>
  <si>
    <t>Mantenimiento y reparación de instrumentos de viento-metal</t>
  </si>
  <si>
    <t>Mantenimiento y reparación de instrumentos de viento-madera</t>
  </si>
  <si>
    <t>Mantenimiento y reparación de instrumentos musicales de cuerda</t>
  </si>
  <si>
    <t>Afinación y armonización de pianos</t>
  </si>
  <si>
    <t>Regulación de pianos verticales y de cola</t>
  </si>
  <si>
    <t>Elaboración artesanal de productos de vidrio en caliente</t>
  </si>
  <si>
    <t>Reproducciones de moldes y piezas cerámicas artesanales</t>
  </si>
  <si>
    <t>Moldes y matricerías artesanales para cerámica</t>
  </si>
  <si>
    <t>Alfarería artesanal</t>
  </si>
  <si>
    <t>Decoración artesanal de vidrio mediante aplicación de color</t>
  </si>
  <si>
    <t>Transformación artesanal de vidrio en frío</t>
  </si>
  <si>
    <t>Restauración y reparación de relojes de época, históricos y autómatas</t>
  </si>
  <si>
    <t>Maquinaria escénica para el espectáculo</t>
  </si>
  <si>
    <t>Utilería para el espectáculo en vivo</t>
  </si>
  <si>
    <t>Construcción de decorados para la escenografía de espectáculos en vivo, eventos y audiovisuales</t>
  </si>
  <si>
    <t>Asistencia a la dirección técnica de espectáculos en vivo y eventos</t>
  </si>
  <si>
    <t>COML0121_1</t>
  </si>
  <si>
    <t>Servicio de entrega y recogida domiciliaria</t>
  </si>
  <si>
    <t>Tráfico de mercancías por carretera</t>
  </si>
  <si>
    <t>Actividades auxiliares de almacén</t>
  </si>
  <si>
    <t>Tráfico de viajeros por carretera</t>
  </si>
  <si>
    <t>Organización del transporte y la distribución</t>
  </si>
  <si>
    <t>Gestión y control del aprovisionamiento</t>
  </si>
  <si>
    <t>Gestión comercial y financiera del transporte por carretera</t>
  </si>
  <si>
    <t>Organización y gestión de almacenes</t>
  </si>
  <si>
    <t>Marketing y compraventa internacional</t>
  </si>
  <si>
    <t>Asistencia a la investigación de mercados</t>
  </si>
  <si>
    <t>Gestión de marketing y comunicación</t>
  </si>
  <si>
    <t>Implantación y animación de espacios comerciales</t>
  </si>
  <si>
    <t>Atención al cliente, consumidor o usuario</t>
  </si>
  <si>
    <t>Gestión comercial inmobiliaria</t>
  </si>
  <si>
    <t>Actividades de gestión del pequeño comercio</t>
  </si>
  <si>
    <t>Gestión administrativa y financiera del comercio internacional</t>
  </si>
  <si>
    <t>Actividades auxiliares de comercio</t>
  </si>
  <si>
    <t>Control y formación en consumo</t>
  </si>
  <si>
    <t>Gestión comercial de ventas</t>
  </si>
  <si>
    <t>Actividades de venta</t>
  </si>
  <si>
    <t>Operaciones auxiliares de montaje de redes eléctricas</t>
  </si>
  <si>
    <t>Montaje y mantenimiento de instalaciones eléctricas de baja tensión</t>
  </si>
  <si>
    <t>Desarrollo de proyectos de instalaciones eléctricas en el entorno de edificios y con fines especiales</t>
  </si>
  <si>
    <t>Montaje y mantenimiento de redes eléctricas de alta tensión de segunda y tercera categoría y centros de transformación</t>
  </si>
  <si>
    <t>Desarrollo de proyectos de redes eléctricas de baja y alta tensión</t>
  </si>
  <si>
    <t>Gestión y supervisión del montaje y mantenimiento de instalaciones eléctricas en el entorno de edificios</t>
  </si>
  <si>
    <t>Gestión y supervisión del montaje y mantenimiento de redes eléctricas aéreas de alta tensión de segunda y tercera categoría, y centros de transformación de intemperie</t>
  </si>
  <si>
    <t>Gestión y supervisión del montaje y mantenimiento de redes eléctricas subterráneas de alta tensión de segunda y tercera categoría y centros de transformación de interior</t>
  </si>
  <si>
    <t>Gestión y supervisión del montaje y mantenimiento de redes eléctricas de baja tensión y alumbrado exterior</t>
  </si>
  <si>
    <t>Desarrollo de proyectos de sistemas de automatización industrial</t>
  </si>
  <si>
    <t>Montaje y mantenimiento de sistemas domóticos e inmóticos</t>
  </si>
  <si>
    <t>Gestión y supervisión del montaje y mantenimiento de sistemas de automatización industrial</t>
  </si>
  <si>
    <t>Gestión y supervisión del montaje y mantenimiento de sistemas domóticos e inmóticos</t>
  </si>
  <si>
    <t>Montaje y mantenimiento de sistemas de automatización industrial</t>
  </si>
  <si>
    <t>Mantenimiento de electrodomésticos</t>
  </si>
  <si>
    <t>Desarrollo de proyectos de sistemas domóticos e inmóticos</t>
  </si>
  <si>
    <t>Instalación y mantenimiento de sistemas de electromedicina</t>
  </si>
  <si>
    <t>Operaciones auxiliares de montaje y mantenimiento de equipos eléctricos y electrónicos</t>
  </si>
  <si>
    <t>Gestión y supervisión de la instalación y mantenimiento de sistemas de electromedicina</t>
  </si>
  <si>
    <t>Reparación de equipos electrónicos de audio y video</t>
  </si>
  <si>
    <t>Mantenimiento de equipos electrónicos</t>
  </si>
  <si>
    <t>Montaje y mantenimiento de infraestructuras de telecomunicaciones en edificios</t>
  </si>
  <si>
    <t>Montaje y mantenimiento de instalaciones de megafonía, sonorización de locales y circuito cerrado de televisión</t>
  </si>
  <si>
    <t>Desarrollo de proyectos de infraestructuras de telecomunicación y de redes de voz y datos en el entorno de edificios</t>
  </si>
  <si>
    <t>Montaje y mantenimiento de equipamiento de red y estaciones base de telefonía</t>
  </si>
  <si>
    <t>Operaciones auxiliares de montaje de instalaciones electrotécnicas y de telecomunicaciones en edificios</t>
  </si>
  <si>
    <t>Montaje y mantenimiento de sistemas de telefonía e infraestructuras de redes locales de datos</t>
  </si>
  <si>
    <t>Gestión y supervisión del montaje y mantenimiento de las infraestructuras de telecomunicación y de redes de voz y datos en el entorno de edificios</t>
  </si>
  <si>
    <t>Montaje y mantenimiento de sistemas de producción audiovisual y de radiodifusión</t>
  </si>
  <si>
    <t>Gestión y supervisión del montaje y mantenimiento de sistemas de producción audiovisual y de radiodifusión</t>
  </si>
  <si>
    <t>Gestión y supervisión del montaje y mantenimiento de equipamiento de red y estaciones base de telefonía</t>
  </si>
  <si>
    <t>Organización y control del montaje y mantenimiento de redes e instalaciones de agua y saneamiento</t>
  </si>
  <si>
    <t>Gestión del uso eficiente del agua</t>
  </si>
  <si>
    <t>Eficiencia energética de edificios</t>
  </si>
  <si>
    <t>Montaje y mantenimiento de instalaciones solares fotovoltaicas</t>
  </si>
  <si>
    <t>Operaciones básicas en el montaje y mantenimiento de instalaciones de energías renovables</t>
  </si>
  <si>
    <t>Montaje y mantenimiento de instalaciones solares térmicas</t>
  </si>
  <si>
    <t>Organización y proyectos de instalaciones solares térmicas</t>
  </si>
  <si>
    <t>Gestión del montaje y mantenimiento de parques eólicos</t>
  </si>
  <si>
    <t>Organización y proyectos de instalaciones solares fotovoltaicas</t>
  </si>
  <si>
    <t>Gestión de la operación en centrales termoeléctricas</t>
  </si>
  <si>
    <t>Gestión de la operación en centrales hidroeléctricas</t>
  </si>
  <si>
    <t>Gestión del montaje y mantenimiento de subestaciones eléctricas</t>
  </si>
  <si>
    <t>Montaje y mantenimiento de redes de gas</t>
  </si>
  <si>
    <t>Montaje, puesta en servicio, mantenimiento, inspección y revisión de instalaciones receptoras y aparatos de gas</t>
  </si>
  <si>
    <t>Gestión del montaje y mantenimiento de redes de gas</t>
  </si>
  <si>
    <t>Montaje y mantenimiento de redes de agua</t>
  </si>
  <si>
    <t>Fábricas de albañilería</t>
  </si>
  <si>
    <t>Operaciones auxiliares de revestimientos continuos en construcción</t>
  </si>
  <si>
    <t>Pintura decorativa en construcción</t>
  </si>
  <si>
    <t>Cubiertas inclinadas</t>
  </si>
  <si>
    <t>Operaciones auxiliares de albañilería de fábricas y cubiertas</t>
  </si>
  <si>
    <t>Operaciones auxiliares de acabados rígidos y urbanización</t>
  </si>
  <si>
    <t>Revestimientos con pastas y morteros en construcción</t>
  </si>
  <si>
    <t>Pavimentos y albañilería de urbanización</t>
  </si>
  <si>
    <t>Revestimientos con piezas rígidas por adherencia en construcción</t>
  </si>
  <si>
    <t>Pintura industrial en construcción</t>
  </si>
  <si>
    <t>Levantamientos y replanteos</t>
  </si>
  <si>
    <t>Armaduras pasivas para hormigón</t>
  </si>
  <si>
    <t>Encofrados</t>
  </si>
  <si>
    <t>Operaciones de hormigón</t>
  </si>
  <si>
    <t>Montaje de andamios tubulares</t>
  </si>
  <si>
    <t>Instalación de placas de yeso laminado y falsos techos</t>
  </si>
  <si>
    <t>Impermeabilización mediante membranas formadas con láminas</t>
  </si>
  <si>
    <t>Instalación de sistemas técnicos de pavimentos, empanelados y mamparas</t>
  </si>
  <si>
    <t>Operaciones básicas de revestimientos ligeros y técnicos en construcción</t>
  </si>
  <si>
    <t>Representación de proyectos de edificación</t>
  </si>
  <si>
    <t>Control de proyectos y obras de construcción</t>
  </si>
  <si>
    <t>Control de ejecución de obras de edificación</t>
  </si>
  <si>
    <t>Representación de proyectos de obra civil</t>
  </si>
  <si>
    <t>Control de ejecución de obras civiles</t>
  </si>
  <si>
    <t>Montaje de estructuras e instalación de sistemas y equipos de aeronaves</t>
  </si>
  <si>
    <t>Fabricación de elementos aeroespaciales con materiales compuestos</t>
  </si>
  <si>
    <t>Fabricación y montaje de instalaciones de tubería industrial</t>
  </si>
  <si>
    <t>Producción en construcciones metálicas</t>
  </si>
  <si>
    <t>Soldadura por arco bajo gas protector con electrodo consumible, soldeo "MIG/MAG"</t>
  </si>
  <si>
    <t>Soldadura por arco bajo gas protector con electrodo no consumible, soldeo "TIG"</t>
  </si>
  <si>
    <t>Soldadura por arco con electrodo revestido</t>
  </si>
  <si>
    <t>Diseño de calderería y estructuras metálicas</t>
  </si>
  <si>
    <t>Diseño de tubería industrial</t>
  </si>
  <si>
    <t>Diseño en la industria naval</t>
  </si>
  <si>
    <t>Operaciones auxiliares de fabricación mecánica</t>
  </si>
  <si>
    <t>Montaje y puesta en marcha de bienes de equipo y maquinaria industrial</t>
  </si>
  <si>
    <t>Diseño de productos de fabricación mecánica</t>
  </si>
  <si>
    <t>Fusión y colada</t>
  </si>
  <si>
    <t>Moldeo y machería</t>
  </si>
  <si>
    <t>Producción en fundición y pulvimetalurgia</t>
  </si>
  <si>
    <t>Mecanizado por arranque de viruta</t>
  </si>
  <si>
    <t>Tratamientos térmicos en fabricación mecánica</t>
  </si>
  <si>
    <t>Mecanizado por corte y conformado</t>
  </si>
  <si>
    <t>Tratamientos superficiales</t>
  </si>
  <si>
    <t>Mecanizado por abrasión, electroerosión y procedimientos especiales</t>
  </si>
  <si>
    <t>Gestión de la producción en fabricación mecánica</t>
  </si>
  <si>
    <t>Fabricación por decoletaje</t>
  </si>
  <si>
    <t>Producción en mecanizado, conformado y montaje mecánico</t>
  </si>
  <si>
    <t>Fabricación por mecanizado a alta velocidad y alto rendimiento</t>
  </si>
  <si>
    <t>Diseño de útiles de procesado de chapa</t>
  </si>
  <si>
    <t>Fabricación de troqueles para la producción de piezas de chapa metálica</t>
  </si>
  <si>
    <t>Diseño de moldes y modelos para fundición o forja</t>
  </si>
  <si>
    <t>Fabricación de moldes para la producción de piezas poliméricas y de aleaciones ligeras</t>
  </si>
  <si>
    <t>Operaciones básicas de pisos en alojamientos</t>
  </si>
  <si>
    <t>Gestión de pisos y limpieza en alojamientos</t>
  </si>
  <si>
    <t>Recepción en alojamientos</t>
  </si>
  <si>
    <t>Creación y gestión de viajes combinados y eventos</t>
  </si>
  <si>
    <t>Venta de productos y servicios turísticos</t>
  </si>
  <si>
    <t>Promoción turística local e información al visitante</t>
  </si>
  <si>
    <t>Actividades para el juego en mesas de casinos</t>
  </si>
  <si>
    <t>Operaciones para el juego en establecimientos de bingo</t>
  </si>
  <si>
    <t>Operaciones básicas de cocina</t>
  </si>
  <si>
    <t>Operaciones básicas de pastelería</t>
  </si>
  <si>
    <t>Dirección y producción en cocina</t>
  </si>
  <si>
    <t>Operaciones básicas de restaurante y bar</t>
  </si>
  <si>
    <t>Sumillería</t>
  </si>
  <si>
    <t>Dirección y producción en pastelería</t>
  </si>
  <si>
    <t>Operaciones básicas de catering</t>
  </si>
  <si>
    <t>Dirección en restauración</t>
  </si>
  <si>
    <t>Cocina</t>
  </si>
  <si>
    <t>Gestión de procesos de servicio en restauración</t>
  </si>
  <si>
    <t>Servicios de bar y cafetería</t>
  </si>
  <si>
    <t>Repostería</t>
  </si>
  <si>
    <t>Servicios de restaurante</t>
  </si>
  <si>
    <t>Atención a pasajeros en transporte ferroviario</t>
  </si>
  <si>
    <t>Alojamiento rural</t>
  </si>
  <si>
    <t>Guarda de refugios y albergues de montaña</t>
  </si>
  <si>
    <t>Elaboración de la piedra natural</t>
  </si>
  <si>
    <t>Diseño y coordinación de proyectos en piedra natural</t>
  </si>
  <si>
    <t>Extracción de la piedra natural</t>
  </si>
  <si>
    <t>Obras de artesanía y restauración en piedra natural</t>
  </si>
  <si>
    <t>Operaciones auxiliares en plantas de elaboración de piedra natural y de tratamiento y beneficio de minerales y rocas</t>
  </si>
  <si>
    <t>Desarrollo y supervisión de obras de restauración en piedra natural</t>
  </si>
  <si>
    <t>Colocación de piedra natural</t>
  </si>
  <si>
    <t>Operaciones auxiliares en excavaciones subterráneas y a cielo abierto</t>
  </si>
  <si>
    <t>Excavación subterránea mecanizada de arranque selectivo</t>
  </si>
  <si>
    <t>Sondeos</t>
  </si>
  <si>
    <t>Excavación subterránea mecanizada dirigida de pequeña sección</t>
  </si>
  <si>
    <t>Tratamiento y beneficio de minerales, rocas y otros materiales</t>
  </si>
  <si>
    <t>Excavación subterránea mecanizada a sección completa con tuneladoras</t>
  </si>
  <si>
    <t>Excavación subterránea con explosivos</t>
  </si>
  <si>
    <t>Operaciones en instalaciones de transporte subterráneas en industrias extractivas</t>
  </si>
  <si>
    <t>Operaciones auxiliares en el montaje y mantenimiento mecánico de instalaciones y equipos de excavaciones y plantas</t>
  </si>
  <si>
    <t>Montaje y mantenimiento mecánico de instalaciones y equipos semimóviles en excavaciones y plantas</t>
  </si>
  <si>
    <t>Excavación a cielo abierto con explosivos</t>
  </si>
  <si>
    <t>Confección y publicación de páginas Web</t>
  </si>
  <si>
    <t>Programación en lenguajes estructurados de aplicaciones de gestión</t>
  </si>
  <si>
    <t>Programación con lenguajes orientados a objetos y bases de datos relacionales</t>
  </si>
  <si>
    <t>Desarrollo de aplicaciones con tecnologías Web</t>
  </si>
  <si>
    <t>Sistemas de gestión de información</t>
  </si>
  <si>
    <t>Operación en sistemas de comunicaciones de voz y datos</t>
  </si>
  <si>
    <t>Mantenimiento de segundo nivel en sistemas de radiocomunicaciones</t>
  </si>
  <si>
    <t>Mantenimiento de primer nivel en sistemas de radiocomunicaciones</t>
  </si>
  <si>
    <t>Gestión de redes de voz y datos</t>
  </si>
  <si>
    <t>Gestión y supervisión de alarmas en redes de comunicaciones</t>
  </si>
  <si>
    <t>Operaciones auxiliares de montaje y mantenimiento de sistemas microinformáticos</t>
  </si>
  <si>
    <t>Seguridad informática</t>
  </si>
  <si>
    <t>Operación de redes departamentales</t>
  </si>
  <si>
    <t>Sistemas microinformáticos</t>
  </si>
  <si>
    <t>Operación de Sistemas Informáticos</t>
  </si>
  <si>
    <t>Montaje y reparación de sistemas microinformáticos</t>
  </si>
  <si>
    <t>Administración de bases de datos</t>
  </si>
  <si>
    <t>Implantación y gestión de elementos informáticos en sistemas domóticos/inmóticos, de control de accesos y presencia, y de videovigilancia</t>
  </si>
  <si>
    <t>Administración y diseño de redes departamentales</t>
  </si>
  <si>
    <t>Administración de servicios de Internet</t>
  </si>
  <si>
    <t>Gestión de sistemas informáticos</t>
  </si>
  <si>
    <t>Programación de sistemas informáticos</t>
  </si>
  <si>
    <t>Administración y programación en sistemas de planificación de recursos empresariales y de gestión de relaciones con clientes</t>
  </si>
  <si>
    <t>Operaciones de fontanería y calefacción-climatización doméstica</t>
  </si>
  <si>
    <t>Instalación y mantenimiento de sistemas de aislamiento térmico, acústico y protección pasiva contra el fuego</t>
  </si>
  <si>
    <t>Planificación, gestión y realización del mantenimiento y supervisión del montaje de redes y sistemas de distribución de fluidos</t>
  </si>
  <si>
    <t>Gestión y supervisión del montaje y el mantenimiento de sistemas de aislamiento térmico, acústico y contra el fuego</t>
  </si>
  <si>
    <t>Mantenimiento y montaje mecánico de equipo industrial</t>
  </si>
  <si>
    <t>Instalación y mantenimiento de ascensores y otros equipos fijos de elevación y transporte</t>
  </si>
  <si>
    <t>Planificación, gestión y realización del mantenimiento y supervisión del montaje de maquinaria, equipo industrial y líneas automatizadas de producción</t>
  </si>
  <si>
    <t>Desarrollo de proyectos de instalaciones de manutención, elevación y transporte</t>
  </si>
  <si>
    <t>Montaje y mantenimiento de instalaciones frigoríficas</t>
  </si>
  <si>
    <t>Desarrollo de proyectos de instalaciones de climatización y ventilación-extracción</t>
  </si>
  <si>
    <t>Montaje y mantenimiento de instalaciones de climatización y ventilación-extracción</t>
  </si>
  <si>
    <t>Desarrollo de proyectos de instalaciones frigoríficas</t>
  </si>
  <si>
    <t>Desarrollo de proyectos de redes y sistemas de distribución de fluidos</t>
  </si>
  <si>
    <t>Planificación, gestión y realización del mantenimiento y supervisión del montaje de instalaciones frigoríficas</t>
  </si>
  <si>
    <t>Montaje y mantenimiento de instalaciones caloríficas</t>
  </si>
  <si>
    <t>Planificación, gestión y realización del mantenimiento y supervisión del montaje de instalaciones de climatización y ventilación-extracción</t>
  </si>
  <si>
    <t>Desarrollo de proyectos de instalaciones caloríficas</t>
  </si>
  <si>
    <t>Planificación, gestión y realización del mantenimiento y supervisión del montaje de instalaciones caloríficas</t>
  </si>
  <si>
    <t>Servicios auxiliares de estética</t>
  </si>
  <si>
    <t>Bronceado, maquillaje y depilación avanzada</t>
  </si>
  <si>
    <t>Masajes estéticos y técnicas sensoriales asociadas</t>
  </si>
  <si>
    <t>Asesoría integral de imagen personal</t>
  </si>
  <si>
    <t>Maquillaje integral</t>
  </si>
  <si>
    <t>Tratamientos estéticos</t>
  </si>
  <si>
    <t>Caracterización de personajes</t>
  </si>
  <si>
    <t>Cuidados estéticos de manos y pies</t>
  </si>
  <si>
    <t>Servicios estéticos de higiene, depilación y maquillaje</t>
  </si>
  <si>
    <t>Hidrotermal</t>
  </si>
  <si>
    <t>Servicios auxiliares de peluquería</t>
  </si>
  <si>
    <t>Peluquería técnico-artística</t>
  </si>
  <si>
    <t>Peluquería</t>
  </si>
  <si>
    <t>Tratamientos capilares estéticos</t>
  </si>
  <si>
    <t>Asistencia a la realización en televisión</t>
  </si>
  <si>
    <t>Luminotecnia para el espectáculo en vivo</t>
  </si>
  <si>
    <t>Animación musical y visual en vivo y en directo</t>
  </si>
  <si>
    <t>Producción fotográfica</t>
  </si>
  <si>
    <t>Operaciones de producción de laboratorio de imagen</t>
  </si>
  <si>
    <t>Producción en laboratorio de imagen</t>
  </si>
  <si>
    <t>Asistencia a la producción cinematográfica y de obras audiovisuales</t>
  </si>
  <si>
    <t>Montaje y postproducción de audiovisuales</t>
  </si>
  <si>
    <t>Asistencia a la producción en televisión</t>
  </si>
  <si>
    <t>Desarrollo de productos audiovisuales multimedia interactivos</t>
  </si>
  <si>
    <t>Cámara de cine, vídeo y televisión</t>
  </si>
  <si>
    <t>Asistencia a la dirección cinematográfica y de obras audiovisuales</t>
  </si>
  <si>
    <t>Operaciones auxiliares de elaboración en la industria alimentaria</t>
  </si>
  <si>
    <t>Elaboración de azúcar</t>
  </si>
  <si>
    <t>Fabricación de productos de cafés y sucedáneos de café</t>
  </si>
  <si>
    <t>Elaboración de productos para la alimentación animal</t>
  </si>
  <si>
    <t>Fabricación de productos de tueste y de aperitivos extrusionados</t>
  </si>
  <si>
    <t>Quesería</t>
  </si>
  <si>
    <t>Industrias lácteas</t>
  </si>
  <si>
    <t>Elaboración de leches de consumo y productos lácteos</t>
  </si>
  <si>
    <t>Panadería y bollería</t>
  </si>
  <si>
    <t>Pastelería y confitería</t>
  </si>
  <si>
    <t>Industrias de derivados de cereales y de dulces</t>
  </si>
  <si>
    <t>Elaboración de vinos y licores</t>
  </si>
  <si>
    <t>Industrias derivadas de la uva y del vino</t>
  </si>
  <si>
    <t>Enotecnia</t>
  </si>
  <si>
    <t>Elaboración de cerveza</t>
  </si>
  <si>
    <t>Elaboración de refrescos y aguas de bebida envasadas</t>
  </si>
  <si>
    <t>Carnicería y elaboración de productos cárnicos</t>
  </si>
  <si>
    <t>Industrias cárnicas</t>
  </si>
  <si>
    <t>Sacrificio, faenado y despiece de animales</t>
  </si>
  <si>
    <t>Pescadería y elaboración de productos de la pesca y acuicultura</t>
  </si>
  <si>
    <t>Industrias de productos de la pesca y de la acuicultura</t>
  </si>
  <si>
    <t>Obtención de aceites de oliva</t>
  </si>
  <si>
    <t>Industrias del aceite y grasas comestibles</t>
  </si>
  <si>
    <t>Obtención de aceites de semillas y grasas</t>
  </si>
  <si>
    <t>Operaciones auxiliares de mantenimiento y transporte interno en la industria alimentaria</t>
  </si>
  <si>
    <t>Fabricación de conservas vegetales</t>
  </si>
  <si>
    <t>Industrias de conservas y jugos vegetales</t>
  </si>
  <si>
    <t>Fabricación de tapones de corcho</t>
  </si>
  <si>
    <t>Obtención de chapas, tableros contrachapados y rechapados</t>
  </si>
  <si>
    <t>Aserrado de madera</t>
  </si>
  <si>
    <t>Fabricación de tableros de partículas y fibras de madera</t>
  </si>
  <si>
    <t>Fabricación de objetos de corcho</t>
  </si>
  <si>
    <t>Preparación de la madera</t>
  </si>
  <si>
    <t>Proyectos de instalación y amueblamiento</t>
  </si>
  <si>
    <t>Montaje e instalación de construcciones de madera</t>
  </si>
  <si>
    <t>Aplicación de barnices y lacas en elementos de carpintería y mueble</t>
  </si>
  <si>
    <t>Organización y gestión de la producción en industrias del mueble y de carpintería</t>
  </si>
  <si>
    <t>Trabajos de carpintería y mueble</t>
  </si>
  <si>
    <t>Planificación y gestión de la fabricación en industrias de madera y corcho</t>
  </si>
  <si>
    <t>Proyectos de carpintería y mueble</t>
  </si>
  <si>
    <t>Montaje de muebles y elementos de carpintería</t>
  </si>
  <si>
    <t>Acabado de carpintería y mueble</t>
  </si>
  <si>
    <t>Mecanizado de madera y derivados</t>
  </si>
  <si>
    <t>Instalación de muebles</t>
  </si>
  <si>
    <t>Instalación de elementos de carpintería</t>
  </si>
  <si>
    <t>Actividades subacuáticas para instalaciones acuícolas y recolección de recursos</t>
  </si>
  <si>
    <t>Confección y mantenimiento de artes y aparejos</t>
  </si>
  <si>
    <t>Actividades auxiliares y de apoyo al buque en puerto</t>
  </si>
  <si>
    <t>Actividades en pesca con artes de enmalle y marisqueo, y en transporte marítimo</t>
  </si>
  <si>
    <t>Pesca local</t>
  </si>
  <si>
    <t>Actividades de extracción y recogida de crustáceos adheridos a las rocas</t>
  </si>
  <si>
    <t>Organización de lonjas</t>
  </si>
  <si>
    <t>Actividades en pesca en palangre, arrastre y cerco, y en transporte marítimo</t>
  </si>
  <si>
    <t>Operaciones de coordinación en cubierta y parque de pesca</t>
  </si>
  <si>
    <t>Gobierno de embarcaciones y motos náuticas destinadas al socorrismo acuático</t>
  </si>
  <si>
    <t>Amarre de puerto y monoboyas</t>
  </si>
  <si>
    <t>Manipulación y conservación en pesca y acuicultura</t>
  </si>
  <si>
    <t>Operaciones en transporte marítimo y pesca de bajura</t>
  </si>
  <si>
    <t>Operaciones de bombeo para carga y descarga del buque</t>
  </si>
  <si>
    <t>Navegación en aguas interiores y próximas a la costa</t>
  </si>
  <si>
    <t>Actividades auxiliares de mantenimiento de máquinas, equipos e instalaciones del buque</t>
  </si>
  <si>
    <t>Documentación pesquera</t>
  </si>
  <si>
    <t>Mantenimiento de los equipos de un parque de pesca y de la instalación frigorífica</t>
  </si>
  <si>
    <t>Observación de la actividad y control de las capturas de un buque pesquero</t>
  </si>
  <si>
    <t>Operaciones portuarias de carga, estiba, descarga, desestiba y transbordo</t>
  </si>
  <si>
    <t>Engorde de peces, crustáceos y cefalópodos</t>
  </si>
  <si>
    <t>Engorde de moluscos bivalvos</t>
  </si>
  <si>
    <t>Producción en criadero de acuicultura</t>
  </si>
  <si>
    <t>Gestión de la producción de criadero en acuicultura</t>
  </si>
  <si>
    <t>Mantenimiento de instalaciones en acuicultura</t>
  </si>
  <si>
    <t>Actividades de engorde de especies acuícolas</t>
  </si>
  <si>
    <t>Gestión de la producción de engorde en acuicultura</t>
  </si>
  <si>
    <t>Actividades de cultivo de plancton y cría de especies acuícolas</t>
  </si>
  <si>
    <t>Producción de alimento vivo</t>
  </si>
  <si>
    <t>Ensayos físicos y fisicoquímicos</t>
  </si>
  <si>
    <t>Organización y control de ensayos no destructivos</t>
  </si>
  <si>
    <t>Análisis biotecnológico</t>
  </si>
  <si>
    <t>Organización y control de ensayos destructivos de caracterización de materiales y productos</t>
  </si>
  <si>
    <t>Ensayos microbiológicos y biotecnológicos</t>
  </si>
  <si>
    <t>Gestión y control de planta química</t>
  </si>
  <si>
    <t>Operaciones básicas en planta química</t>
  </si>
  <si>
    <t>Organización y control de los procesos de química transformadora</t>
  </si>
  <si>
    <t>Organización y control de procesos y realización de servicios biotecnológicos</t>
  </si>
  <si>
    <t>Operaciones en instalaciones de energía y de servicios auxiliares</t>
  </si>
  <si>
    <t>Operaciones auxiliares y de almacén en industrias y laboratorios químicos</t>
  </si>
  <si>
    <t>Operaciones de movimientos y entrega de productos en la industria química</t>
  </si>
  <si>
    <t>Análisis químico</t>
  </si>
  <si>
    <t>Elaboración de productos farmacéuticos y afines</t>
  </si>
  <si>
    <t>Organización y control de la fabricación de productos farmacéuticos y afines</t>
  </si>
  <si>
    <t>Organización y control del acondicionado de productos farmacéuticos y afines</t>
  </si>
  <si>
    <t>Operaciones de acondicionado de productos farmacéuticos y afines</t>
  </si>
  <si>
    <t>Preparación de pastas papeleras</t>
  </si>
  <si>
    <t>Recuperación de lejías negras y energía</t>
  </si>
  <si>
    <t>Fabricación de pastas químicas y/o semiquímicas</t>
  </si>
  <si>
    <t>Control del producto pastero-papelero</t>
  </si>
  <si>
    <t>Operaciones de transformación de polímeros termoestables y sus compuestos</t>
  </si>
  <si>
    <t>Organización y control de la transformación de polímeros termoestables y sus compuestos</t>
  </si>
  <si>
    <t>Operaciones de transformación de polímeros termoplásticos</t>
  </si>
  <si>
    <t>Operaciones de transformación de caucho</t>
  </si>
  <si>
    <t>Organización y control de la transformación de caucho</t>
  </si>
  <si>
    <t>Organización y control de la transformación de polímeros termoplásticos</t>
  </si>
  <si>
    <t>Tanatopraxia</t>
  </si>
  <si>
    <t>Atención sanitaria a múltiples víctimas y catástrofes</t>
  </si>
  <si>
    <t>Transporte sanitario</t>
  </si>
  <si>
    <t>Extinción de incendios y salvamento</t>
  </si>
  <si>
    <t>Vigilancia, seguridad privada y protección de personas</t>
  </si>
  <si>
    <t>Prevención de incendios y mantenimiento</t>
  </si>
  <si>
    <t>Vigilancia, seguridad privada y protección de explosivos</t>
  </si>
  <si>
    <t>Gestión y coordinación en protección civil y emergencias</t>
  </si>
  <si>
    <t>Teleoperaciones de atención, gestión y coordinación de emergencias</t>
  </si>
  <si>
    <t>Operaciones de vigilancia y extinción de incendios forestales y apoyo a contingencias en el medio natural y rural</t>
  </si>
  <si>
    <t>Adiestramiento de base y educación canina</t>
  </si>
  <si>
    <t>Coordinación de operaciones en incendios forestales y apoyo a contingencias en el medio natural y rural</t>
  </si>
  <si>
    <t>Instrucción canina en operaciones de seguridad y protección civil</t>
  </si>
  <si>
    <t>Gestión de residuos urbanos e industriales</t>
  </si>
  <si>
    <t>Interpretación y educación ambiental</t>
  </si>
  <si>
    <t>Servicios para el control de plagas</t>
  </si>
  <si>
    <t>Control de la contaminación atmosférica</t>
  </si>
  <si>
    <t>Control de ruidos, vibraciones y aislamiento acústico</t>
  </si>
  <si>
    <t>Limpieza en espacios abiertos e instalaciones industriales</t>
  </si>
  <si>
    <t>Operación de estaciones de tratamiento de aguas</t>
  </si>
  <si>
    <t>Gestión ambiental</t>
  </si>
  <si>
    <t>Mantenimiento higiénico-sanitario de instalaciones susceptibles de proliferación de microorganismos nocivos y su diseminación por aerosolización</t>
  </si>
  <si>
    <t>Control y protección del medio natural</t>
  </si>
  <si>
    <t>Gestión de servicios para el control de organismos nocivos</t>
  </si>
  <si>
    <t>Dinamización comunitaria</t>
  </si>
  <si>
    <t>Dinamización, programación y desarrollo de acciones culturales</t>
  </si>
  <si>
    <t>Prestación de servicios bibliotecarios</t>
  </si>
  <si>
    <t>Dinamización de actividades de tiempo libre educativo infantil y juvenil</t>
  </si>
  <si>
    <t>Dirección y coordinación de actividades de tiempo libre educativo infantil y juvenil</t>
  </si>
  <si>
    <t>Información juvenil</t>
  </si>
  <si>
    <t>Docencia de la formación profesional para el empleo</t>
  </si>
  <si>
    <t>Promoción e intervención socioeducativa con personas con discapacidad</t>
  </si>
  <si>
    <t>Atención al alumnado con necesidades educativas especiales (ACNEE) en centros educativos</t>
  </si>
  <si>
    <t>Promoción para la igualdad efectiva de mujeres y hombres</t>
  </si>
  <si>
    <t>Inserción laboral de personas con discapacidad</t>
  </si>
  <si>
    <t>Gestión de llamadas de teleasistencia</t>
  </si>
  <si>
    <t>Promoción y participación de la comunidad sorda</t>
  </si>
  <si>
    <t>Mediación comunitaria</t>
  </si>
  <si>
    <t>Mediación entre la persona sordociega y la comunidad</t>
  </si>
  <si>
    <t>Empleo doméstico</t>
  </si>
  <si>
    <t>Instrucción de perros de asistencia</t>
  </si>
  <si>
    <t>Gestión y organización de equipos de limpieza</t>
  </si>
  <si>
    <t>Actividades funerarias y de mantenimiento en cementerios</t>
  </si>
  <si>
    <t>Atención al cliente y organización de actos de protocolo en servicios funerarios</t>
  </si>
  <si>
    <t>Operaciones en servicios funerarios</t>
  </si>
  <si>
    <t>Limpieza de superficies y mobiliario en edificios y locales</t>
  </si>
  <si>
    <t>Atención sociosanitaria a personas en el domicilio</t>
  </si>
  <si>
    <t>Atención Sociosanitaria a personas dependientes en instituciones sociales</t>
  </si>
  <si>
    <t>Reparación de calzado y marroquinería</t>
  </si>
  <si>
    <t>Patronaje de calzado y marroquinería</t>
  </si>
  <si>
    <t>Fabricación de calzado a medida y ortopédico</t>
  </si>
  <si>
    <t>Arreglos y adaptaciones de prendas y artículos en textil y piel</t>
  </si>
  <si>
    <t>Operaciones auxiliares de guarnicionería</t>
  </si>
  <si>
    <t>Operaciones auxiliares de curtidos</t>
  </si>
  <si>
    <t>Corte, montado y acabado en peletería</t>
  </si>
  <si>
    <t>Operaciones auxiliares de tapizado de mobiliario y mural</t>
  </si>
  <si>
    <t>Confección de vestuario a medida en textil y piel</t>
  </si>
  <si>
    <t>Cortinaje y complementos de decoración</t>
  </si>
  <si>
    <t>Control de calidad de productos en textil y piel</t>
  </si>
  <si>
    <t>Asistencia técnica en la logística de los procesos de externalización de la producción textil, piel y confección</t>
  </si>
  <si>
    <t>Corte de materiales</t>
  </si>
  <si>
    <t>Ensamblaje de materiales</t>
  </si>
  <si>
    <t>Patronaje de artículos de confección en textil y piel</t>
  </si>
  <si>
    <t>Gestión de sastrería del espectáculo en vivo</t>
  </si>
  <si>
    <t>Realización de vestuario para el espectáculo</t>
  </si>
  <si>
    <t>Operaciones auxiliares de ennoblecimiento textil</t>
  </si>
  <si>
    <t>Blanqueo y tintura de materias textiles</t>
  </si>
  <si>
    <t>Aprestos y acabados de materias y artículos textiles</t>
  </si>
  <si>
    <t>Operaciones auxiliares de lavandería industrial y de proximidad</t>
  </si>
  <si>
    <t>Diseño técnico de estampación textil</t>
  </si>
  <si>
    <t>Acabado de pieles</t>
  </si>
  <si>
    <t>Tintura y engrase de pieles</t>
  </si>
  <si>
    <t>Operaciones auxiliares de procesos textiles</t>
  </si>
  <si>
    <t>Desarrollo de textiles técnicos</t>
  </si>
  <si>
    <t>Tejeduría de punto por urdimbre</t>
  </si>
  <si>
    <t>Hilatura y telas no tejidas</t>
  </si>
  <si>
    <t>Asistencia a la conservación y restauración de tapices y alfombras</t>
  </si>
  <si>
    <t>Gestión de la producción y calidad de tejeduría de punto</t>
  </si>
  <si>
    <t>Tejeduría de calada</t>
  </si>
  <si>
    <t>Tejeduría de punto por trama o recogida</t>
  </si>
  <si>
    <t>Gestión de la producción y calidad de hilatura, telas no tejidas y tejeduría de calada</t>
  </si>
  <si>
    <t>Mantenimiento de los sistemas mecánicos de material rodante ferroviario</t>
  </si>
  <si>
    <t>Mantenimiento de sistemas eléctricos y electrónicos de material rodante ferroviario</t>
  </si>
  <si>
    <t>Operaciones auxiliares de mantenimiento en electromecánica de vehículos</t>
  </si>
  <si>
    <t>Planificación y control del área de electromecánica</t>
  </si>
  <si>
    <t>Mantenimiento de los sistemas eléctricos y electrónicos de vehículos</t>
  </si>
  <si>
    <t>Mantenimiento de sistemas de rodaje y transmisión de maquinaria agrícola, de industrias extractivas y de edificación y obra civil, sus equipos y aperos</t>
  </si>
  <si>
    <t>Mantenimiento de sistemas de transmisión de fuerza y trenes de rodaje de vehículos automóviles</t>
  </si>
  <si>
    <t>Mantenimiento del motor y de los sistemas eléctricos, de seguridad y confortabilidad de maquinaria agrícola, de industrias extractivas y de edificación y obra civil</t>
  </si>
  <si>
    <t>Mantenimiento del motor y sus sistemas auxiliares</t>
  </si>
  <si>
    <t>Conducción de autobuses</t>
  </si>
  <si>
    <t>Conducción profesional de vehículos turismos y furgonetas</t>
  </si>
  <si>
    <t>Conducción de vehículos pesados de transporte de mercancías por carretera</t>
  </si>
  <si>
    <t>Operaciones auxiliares de mantenimiento de carrocerías de vehículos</t>
  </si>
  <si>
    <t>Mantenimiento de elementos no estructurales de carrocerías de vehículos</t>
  </si>
  <si>
    <t>Mantenimiento de estructuras de carrocerías de vehículos</t>
  </si>
  <si>
    <t>Embellecimiento y decoración de superficies de vehículos</t>
  </si>
  <si>
    <t>Pintura de vehículos</t>
  </si>
  <si>
    <t>Planificación y control del área de carrocería</t>
  </si>
  <si>
    <t>Operaciones auxiliares de mantenimiento aeronáutico</t>
  </si>
  <si>
    <t>Tripulación de cabina de pasajeros</t>
  </si>
  <si>
    <t>Operaciones auxiliares de asistencia a pasajeros, equipajes, mercancías y aeronaves en aeropuertos</t>
  </si>
  <si>
    <t>Asistencia a pasajeros, tripulaciones, aeronaves y mercancías en aeropuertos</t>
  </si>
  <si>
    <t>Operaciones auxiliares de mantenimiento de sistemas y equipos de embarcaciones deportivas y de recreo</t>
  </si>
  <si>
    <t>Pintura, reparación y construcción de elementos de plástico reforzado con fibra de embarcaciones deportivas y de recreo</t>
  </si>
  <si>
    <t>Mantenimiento de la planta propulsora, máquinas y equipos auxiliares de embarcaciones deportivas y de recreo</t>
  </si>
  <si>
    <t>Operaciones auxiliares de mantenimiento de elementos estructurales y de recubrimiento de superficies de embarcaciones deportivas y de recreo</t>
  </si>
  <si>
    <t>Operaciones de mantenimiento de elementos de madera de embarcaciones deportivas y de recreo</t>
  </si>
  <si>
    <t>Mantenimiento e instalación de sistemas eléctricos y electrónicos de embarcaciones deportivas y de recreo</t>
  </si>
  <si>
    <t>Mantenimiento de aparejos de embarcaciones deportivas y de recreo</t>
  </si>
  <si>
    <t>Organización y supervisión del mantenimiento de los sistemas y equipos de embarcaciones deportivas y de recreo</t>
  </si>
  <si>
    <t>Organización y supervisión del mantenimiento del aparejo de embarcaciones deportivas y de recreo</t>
  </si>
  <si>
    <t>Organización y supervisión del mantenimiento de elementos estructurales y de recubrimiento de superficies de embarcaciones deportivas y de recreo</t>
  </si>
  <si>
    <t>Operaciones básicas con equipos automáticos en planta cerámica</t>
  </si>
  <si>
    <t>Operaciones de fabricación de fritas, esmaltes y pigmentos cerámicos</t>
  </si>
  <si>
    <t>Organización de la fabricación de fritas, esmaltes y pigmentos cerámicos</t>
  </si>
  <si>
    <t>Operaciones de reproducción manual o semiautomática de productos cerámicos</t>
  </si>
  <si>
    <t>Operaciones de fabricación de productos cerámicos conformados</t>
  </si>
  <si>
    <t>Organización de la fabricación de productos cerámicos</t>
  </si>
  <si>
    <t>Desarrollo de composiciones cerámicas</t>
  </si>
  <si>
    <t>Control de materiales, procesos y productos en laboratorio cerámico</t>
  </si>
  <si>
    <t>Fabricación y transformación manual y semiautomática de productos de vidrio</t>
  </si>
  <si>
    <t>Decoración y moldeado de vidrio</t>
  </si>
  <si>
    <t>Ensayos de calidad en industrias del vidrio</t>
  </si>
  <si>
    <t>Organización de la fabricación en la transformación de productos de vidrio</t>
  </si>
  <si>
    <t>Organización de la fabricación de productos de vidrio</t>
  </si>
  <si>
    <t>Operaciones en línea automática de fabricación y transformación de vidrio.</t>
  </si>
  <si>
    <t>Guardia de navegación y gobierno del buque</t>
  </si>
  <si>
    <t xml:space="preserve">Preparación y programación de máquinas y sistemas de corte y conformado.  </t>
  </si>
  <si>
    <t xml:space="preserve">Mecanizado por corte, conformado y procedimientos especiales  </t>
  </si>
  <si>
    <t xml:space="preserve">Soldadura y proyección térmica por oxigás  </t>
  </si>
  <si>
    <t xml:space="preserve">Soldadura con arco eléctrico con electrodos revestidos  </t>
  </si>
  <si>
    <t xml:space="preserve">Soldadura con arco bajo gas protector con electrodo no consumible  </t>
  </si>
  <si>
    <t xml:space="preserve">Soldadura con arco bajo gas protector con electrodo consumible  </t>
  </si>
  <si>
    <t>MF0118_2</t>
  </si>
  <si>
    <t>Fabricación de tapones y discos de corcho natural</t>
  </si>
  <si>
    <t>Fabricación de tapones de corcho aglomerado</t>
  </si>
  <si>
    <t>Terminación de tapones de corcho</t>
  </si>
  <si>
    <t>Recepción, clasificado y preparación de la madera</t>
  </si>
  <si>
    <t>Gestión de los recursos de producción en televisión</t>
  </si>
  <si>
    <t>Técnicas de realización en control</t>
  </si>
  <si>
    <t>Producción de aves para reproducción y obtención de carnes y huevos</t>
  </si>
  <si>
    <t>Control de productos en lonja</t>
  </si>
  <si>
    <t>Coordinación y control en fabricación farmacéutica y afines</t>
  </si>
  <si>
    <t>Materiales y artículos textiles</t>
  </si>
  <si>
    <t>Lavado en seco de ropa</t>
  </si>
  <si>
    <t>Implantación de aplicaciones Web en entornos internet, intranet y extranet</t>
  </si>
  <si>
    <t>Motores de combustión interna, y máquinas y equipos auxiliares del buque</t>
  </si>
  <si>
    <t>Procesos de obtención de chapas</t>
  </si>
  <si>
    <t>Procesos de obtención de chapeado decorativo</t>
  </si>
  <si>
    <t>Elaboración de tableros contrachapados, curvados y rechapados</t>
  </si>
  <si>
    <t>Elaboración de tableros de partículas y fibras</t>
  </si>
  <si>
    <t>Seguridad y primeros auxilios a bordo</t>
  </si>
  <si>
    <t>Inglés técnico-marítimo aplicado al ámbito de la carga, estiba, descarga, desestiba y transbordo</t>
  </si>
  <si>
    <t>Montaje y mantenimiento de redes eléctricas aéreas de baja tensión</t>
  </si>
  <si>
    <t>Equipos y aperos de maquinaria agrícola, de industrias extractivas y de edificación y obra civil</t>
  </si>
  <si>
    <t>Desarrollo del plan de captación y registro de cámara</t>
  </si>
  <si>
    <t>Captación de imagen audiovisual</t>
  </si>
  <si>
    <t>Proyectos audiovisuales multimedia interactivos</t>
  </si>
  <si>
    <t>Integración de elementos y fuentes mediante herramientas de autor y de edición</t>
  </si>
  <si>
    <t>Gestión de documentación jurídica y e</t>
  </si>
  <si>
    <t>Lengua extranjera profesional para servicios de restauración</t>
  </si>
  <si>
    <t>Gestión y organización del montaje y mantenimiento de las redes eléctricas subterráneas de alta tensión de segunda y tercera categoría, y centros de transformación de interior</t>
  </si>
  <si>
    <t>Maniobra del buque en puerto</t>
  </si>
  <si>
    <t>Mantenimiento y reparación de los elementos pesqueros en puerto</t>
  </si>
  <si>
    <t>Determinación de recursos técnicos y artísticos y planificación de ensayos en espectáculos en vivo y eventos</t>
  </si>
  <si>
    <t>Gestión y almacenamiento de material de limpieza</t>
  </si>
  <si>
    <t>Programación didáctica de acciones formativas para el empleo</t>
  </si>
  <si>
    <t>Selección, elaboración, adaptación y utilización de materiales, medios y recursos didácticos en formación profesional para el e</t>
  </si>
  <si>
    <t>Evaluación del proceso de enseñanza–aprendizaje en formación profesional para el empleo</t>
  </si>
  <si>
    <t>Orientación laboral y promoción de la calidad en la formación profesional para el empleo</t>
  </si>
  <si>
    <t>Inventario de especies animales y vegetales del hábitat 
natural</t>
  </si>
  <si>
    <t>Mantenimiento y mejora del hábitat de las especies cinegéticas</t>
  </si>
  <si>
    <t>Repoblación de especies cinegéticas</t>
  </si>
  <si>
    <t>Promoción para la igualdad efectiva de mujeres y hombres en materia de e</t>
  </si>
  <si>
    <t>Venta de cartones de bingo</t>
  </si>
  <si>
    <t>Operaciones básicas de comunicación en establecimientos de juegos de azar</t>
  </si>
  <si>
    <t>Operaciones complementarias a la conducción de juegos de mesa en casinos</t>
  </si>
  <si>
    <t>Conducción del juego de Black Jack</t>
  </si>
  <si>
    <t>Comercialización de productos y servicios en pequeños negocios o microempresas</t>
  </si>
  <si>
    <t>Gestión administrativa y económico-financiera de pequeños negocios o microempresas</t>
  </si>
  <si>
    <t>Reparación de elementos estructurales de madera de embarcaciones deportivas y de recreo</t>
  </si>
  <si>
    <t>Labores de pesca y cubierta</t>
  </si>
  <si>
    <t>Documentación para la gestión del buque</t>
  </si>
  <si>
    <t>Carga, estiba, descarga, desestiba y transbordo de mercancías peligrosas en el ámbito portuario</t>
  </si>
  <si>
    <t>Atención al pasajero en medios de transporte</t>
  </si>
  <si>
    <t>Mantenimiento, conservación y control de embarcaciones a motor y motos náuticas destinadas al socorrismo acuático</t>
  </si>
  <si>
    <t>Natación</t>
  </si>
  <si>
    <t>Prevención y asistencia a pasajeros en emergencias ferroviarias</t>
  </si>
  <si>
    <t>Asistencia a usuarios en accesos en parques de aventura en altura</t>
  </si>
  <si>
    <t>Desplazamientos dirigidos de usuarios por circuitos en parques de aventura en altura con técnicas de progresión horizontal y vertical</t>
  </si>
  <si>
    <t>Rescate y evacuación de usuarios de circuitos, retos y plataformas en parques de aventura en altura</t>
  </si>
  <si>
    <t>Realización de las operaciones previas al soldeo con electrodo</t>
  </si>
  <si>
    <t>Ejecución de las operaciones de soldeo por arco bajo gas protector con electrodo consumible, soldeo «MIG/MAG»</t>
  </si>
  <si>
    <t>Ejecución de las operaciones de soldeo por arco con electrodo revestido TIG</t>
  </si>
  <si>
    <t>Ejecución de las operaciones de soldeo por arco con electrodo revestido</t>
  </si>
  <si>
    <t>Entrega y recogida de envíos de productos a domicilio</t>
  </si>
  <si>
    <t>Operaciones de cobro en el servicio de entrega y recogida a domicilio</t>
  </si>
  <si>
    <t>N_Modulos</t>
  </si>
  <si>
    <r>
      <t>MÓDULOS PROFESIONALES</t>
    </r>
    <r>
      <rPr>
        <b/>
        <vertAlign val="superscript"/>
        <sz val="7"/>
        <color theme="1"/>
        <rFont val="Arial"/>
        <family val="2"/>
      </rPr>
      <t>1</t>
    </r>
  </si>
  <si>
    <t>APELLIDOS</t>
  </si>
  <si>
    <t>NOMBRE</t>
  </si>
  <si>
    <t>PROPUESTA DE CERTIFICACIÓN  DE COMPETENCIA PROFESIONAL</t>
  </si>
  <si>
    <t>C - 5</t>
  </si>
  <si>
    <t>C - 6</t>
  </si>
  <si>
    <t>C - 7</t>
  </si>
  <si>
    <t>C - 8</t>
  </si>
  <si>
    <t>C - 9</t>
  </si>
  <si>
    <t>C - 10</t>
  </si>
  <si>
    <t>CO - 5</t>
  </si>
  <si>
    <t>CONV</t>
  </si>
  <si>
    <r>
      <t>CALIFICACIÓN</t>
    </r>
    <r>
      <rPr>
        <b/>
        <vertAlign val="superscript"/>
        <sz val="4"/>
        <color theme="1"/>
        <rFont val="Arial"/>
        <family val="2"/>
      </rPr>
      <t>2</t>
    </r>
    <r>
      <rPr>
        <b/>
        <sz val="4"/>
        <color theme="1"/>
        <rFont val="Arial"/>
        <family val="2"/>
      </rPr>
      <t xml:space="preserve"> </t>
    </r>
  </si>
  <si>
    <r>
      <t xml:space="preserve">PROPUESTA DE CERTIFICACIÓN DE CERTIFICADO PROFESIONAL
</t>
    </r>
    <r>
      <rPr>
        <i/>
        <sz val="4"/>
        <color theme="1"/>
        <rFont val="Arial"/>
        <family val="2"/>
      </rPr>
      <t>Solo para el alumnado con todos los módulos profesionales superados.</t>
    </r>
  </si>
  <si>
    <t>Profesor/a Formador/a Experto/a</t>
  </si>
  <si>
    <t>CERTIFICACIÓN ACADÉMICA</t>
  </si>
  <si>
    <t>Certificación académica de los módulos profesionales del Certificado Profesional:</t>
  </si>
  <si>
    <t xml:space="preserve">CERTIFICA: </t>
  </si>
  <si>
    <t>con NIF/NIE/Pasaporte</t>
  </si>
  <si>
    <t>NIVEL</t>
  </si>
  <si>
    <t>HORAS</t>
  </si>
  <si>
    <t>MÓDULO PROFESIONAL</t>
  </si>
  <si>
    <t>INSCRIPCIÓN</t>
  </si>
  <si>
    <t>DESCRIPCIÓN</t>
  </si>
  <si>
    <t>NS</t>
  </si>
  <si>
    <t xml:space="preserve">, director/a del centro del Sistema de Formación Profesional: </t>
  </si>
  <si>
    <t>Duración total MF</t>
  </si>
  <si>
    <t xml:space="preserve">Este acta comprende un total de </t>
  </si>
  <si>
    <t>alumnos y alumnas.</t>
  </si>
  <si>
    <r>
      <t xml:space="preserve">FECHA DE FINALIZACIÓN DE LA ACCIÓN FORMATIVA: 
</t>
    </r>
    <r>
      <rPr>
        <sz val="6"/>
        <rFont val="Arial"/>
        <family val="2"/>
      </rPr>
      <t>(DD/MM/AAAA)</t>
    </r>
  </si>
  <si>
    <r>
      <t xml:space="preserve">FECHA DE INICIO DE LA ACCIÓN FORMATIVA: 
</t>
    </r>
    <r>
      <rPr>
        <sz val="6"/>
        <rFont val="Arial"/>
        <family val="2"/>
      </rPr>
      <t>(DD/MM/AAAA)</t>
    </r>
  </si>
  <si>
    <r>
      <t xml:space="preserve">Fecha de cierre del acta:
</t>
    </r>
    <r>
      <rPr>
        <sz val="5"/>
        <color theme="1"/>
        <rFont val="Arial"/>
        <family val="2"/>
      </rPr>
      <t>(DD/MM/AAAA)</t>
    </r>
  </si>
  <si>
    <t>COMUNIDAD AUTÓNOMA:</t>
  </si>
  <si>
    <r>
      <rPr>
        <b/>
        <sz val="11"/>
        <color theme="1"/>
        <rFont val="Calibri"/>
        <family val="2"/>
        <scheme val="minor"/>
      </rPr>
      <t>SISTEMA DE CALIFICACIÓN</t>
    </r>
    <r>
      <rPr>
        <sz val="11"/>
        <color theme="1"/>
        <rFont val="Calibri"/>
        <family val="2"/>
        <scheme val="minor"/>
      </rPr>
      <t xml:space="preserve">
</t>
    </r>
    <r>
      <rPr>
        <i/>
        <sz val="8"/>
        <color theme="1"/>
        <rFont val="Arial"/>
        <family val="2"/>
      </rPr>
      <t>Según el artículo 78 del Real Decreto 659/2023, de 18 de julio, por el que se desarrolla la ordenación del Sistema de Formación Profesional.</t>
    </r>
  </si>
  <si>
    <r>
      <t>1</t>
    </r>
    <r>
      <rPr>
        <sz val="8"/>
        <color theme="1"/>
        <rFont val="Arial"/>
        <family val="2"/>
      </rPr>
      <t xml:space="preserve"> Calificación numérica de módulos profesionales. Sin decimales: S - Calificación (Superado) / N - Calificación (No Superado).</t>
    </r>
  </si>
  <si>
    <r>
      <t>2</t>
    </r>
    <r>
      <rPr>
        <sz val="8"/>
        <color theme="1"/>
        <rFont val="Arial"/>
        <family val="2"/>
      </rPr>
      <t xml:space="preserve"> Calificación numérica de certificado profesional. Con dos decimales: S - Calificación (Superado) / NS - Calificación (No Superado).</t>
    </r>
  </si>
  <si>
    <t>CONV = módulo profesional que no computa en la media. (art. 127. b) 1º)
C - 5/6/7/8/9/10 = módulo profesional que computa en la media con la calificación obtenida en formación anterior. (art. 127. b) 2º y 4º)
CO - 5 = módulo profesional computa en la media con calificación de "5", independientemente de la calificación obtenida en formación anterior. (art. 127. b) 3º y 5º)
Exención: solo aplicable al módulo de prácticas.</t>
  </si>
  <si>
    <t>Exención</t>
  </si>
  <si>
    <t>CONVALIDACIONES</t>
  </si>
  <si>
    <t>Según el artículo 127 del Real Decreto 659/2023, de 18 de julio, por el que se desarrolla la ordenación del Sistema de Formación Profesional.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</si>
  <si>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</si>
  <si>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</si>
  <si>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</si>
  <si>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</si>
  <si>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</si>
  <si>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</si>
  <si>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</si>
  <si>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</si>
  <si>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</si>
  <si>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</si>
  <si>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</si>
  <si>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</si>
  <si>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</si>
  <si>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</si>
  <si>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</si>
  <si>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</si>
  <si>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</si>
  <si>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</si>
  <si>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Galicia</t>
  </si>
  <si>
    <t>Fdo: Director/a</t>
  </si>
  <si>
    <t>Horas Cert Total</t>
  </si>
  <si>
    <t>Albacete</t>
  </si>
  <si>
    <t>Alicante/Alacant</t>
  </si>
  <si>
    <t>Almería</t>
  </si>
  <si>
    <t>Araba/Álava</t>
  </si>
  <si>
    <t>Asturias</t>
  </si>
  <si>
    <t>Ávila</t>
  </si>
  <si>
    <t>Badajoz</t>
  </si>
  <si>
    <t>Barcelona</t>
  </si>
  <si>
    <t>Bizkaia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</si>
  <si>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</si>
  <si>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</si>
  <si>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</si>
  <si>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</si>
  <si>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</si>
  <si>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</si>
  <si>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</si>
  <si>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</si>
  <si>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Gipuzkoa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</si>
  <si>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</si>
  <si>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</si>
  <si>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</si>
  <si>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</si>
  <si>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</si>
  <si>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</si>
  <si>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</si>
  <si>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</si>
  <si>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</si>
  <si>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</si>
  <si>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</si>
  <si>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</si>
  <si>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</si>
  <si>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</si>
  <si>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</si>
  <si>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</si>
  <si>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</si>
  <si>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</si>
  <si>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</si>
  <si>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</si>
  <si>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</si>
  <si>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</si>
  <si>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</si>
  <si>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</si>
  <si>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</si>
  <si>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</si>
  <si>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</si>
  <si>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Zamora</t>
  </si>
  <si>
    <t>Zaragoza</t>
  </si>
  <si>
    <t>Que D / Dª</t>
  </si>
  <si>
    <t>D / Dña.</t>
  </si>
  <si>
    <t>Soldadura con electrodo revestido y TIG - Derogado. Sustituido por el FMEC0219_2 (Real Decreto 143/2024, de 6 de febrero)</t>
  </si>
  <si>
    <t>Soldadura oxigás y soldadura MIG/MAG - Derogado. Sustituido por el FMEC0119_2  (Real Decreto 143/2024, de 6 de febrero)</t>
  </si>
  <si>
    <t>, con código de centro</t>
  </si>
  <si>
    <t>y dirección</t>
  </si>
  <si>
    <t>provincia de</t>
  </si>
  <si>
    <t xml:space="preserve">, entre el </t>
  </si>
  <si>
    <t xml:space="preserve">y el </t>
  </si>
  <si>
    <t>, y según consta en el</t>
  </si>
  <si>
    <t>Acta de Evaluación Final, ha obtenido las siguientes calificaciones en los módulos profesionales incluidos en el Certificado Profesional:</t>
  </si>
  <si>
    <t>S - Calificación numérica (sin decimales)</t>
  </si>
  <si>
    <t>C - Calificación numérica (sin decimales)</t>
  </si>
  <si>
    <t>Convalidado</t>
  </si>
  <si>
    <t>Convalidado sin calificación</t>
  </si>
  <si>
    <t>Nota media</t>
  </si>
  <si>
    <t>LA SUBDIRECCIÓN GENERAL DE PROGRAMAS Y GESTIÓN
MINISTERIO DE EDUCACIÓN, FORMACIÓN PROFESIONAL Y DEPORTES</t>
  </si>
  <si>
    <t>Estancia de formación en empresa u organismo equiparado</t>
  </si>
  <si>
    <t xml:space="preserve">Producción de cerdas de renuevo, reproductores y cerdos lactantes </t>
  </si>
  <si>
    <t>Producción de cerdos de recría y cebo</t>
  </si>
  <si>
    <t>Instalaciones, maquinaria y equipos de la explotación ganadera</t>
  </si>
  <si>
    <t xml:space="preserve">Instalación de parques y jardines y restauración del paisaje </t>
  </si>
  <si>
    <t xml:space="preserve">Mantenimiento y conservación de parques y jardines </t>
  </si>
  <si>
    <t>Gestión de la maquinaria, equipos e instalaciones de jardinería</t>
  </si>
  <si>
    <t>Labores de cubierta en buque de pesca</t>
  </si>
  <si>
    <t>Extracción de la pesca con palangre, arrastre y cerco</t>
  </si>
  <si>
    <t>Montaje de artes y aparejos de pesca</t>
  </si>
  <si>
    <t>Mantenimiento de artes y aparejos de pesca</t>
  </si>
  <si>
    <t>Recepción y procesado de pescados y mariscos</t>
  </si>
  <si>
    <t>Envasado y conservación de pescados y mariscos</t>
  </si>
  <si>
    <t>Producción de fitoplancton</t>
  </si>
  <si>
    <t>Producción de zooplancton</t>
  </si>
  <si>
    <t>Engorde en jaulas</t>
  </si>
  <si>
    <t>Engorde en instalaciones en tierra</t>
  </si>
  <si>
    <t xml:space="preserve">Recepción, almacenamiento y tratamientos previos de la leche </t>
  </si>
  <si>
    <t xml:space="preserve">Elaboración de quesos </t>
  </si>
  <si>
    <t>Operaciones de proceso de extracción de aceites de oliva</t>
  </si>
  <si>
    <t>Trasiego y almacenamiento de aceites de oliva</t>
  </si>
  <si>
    <t>Sacrificio y faenado de animales</t>
  </si>
  <si>
    <t xml:space="preserve">Despiece y tecnología de la carne </t>
  </si>
  <si>
    <t xml:space="preserve">Operaciones y control de almacén de productos cárnicos </t>
  </si>
  <si>
    <t>Elaboraciones básicas de panadería y bollería</t>
  </si>
  <si>
    <t>Elaboraciones codecoración y envasado en panadería y bollería</t>
  </si>
  <si>
    <t>Seguridad e higiene en un obrador de panadería y bollería</t>
  </si>
  <si>
    <t>Producción vitícola y vinificaciones</t>
  </si>
  <si>
    <t>Análisis enológico y cata</t>
  </si>
  <si>
    <t>Estabilización y crianza de vinos</t>
  </si>
  <si>
    <t>Instalaciones enológicas</t>
  </si>
  <si>
    <t>Servicios auxiliares para el proceso papelero</t>
  </si>
  <si>
    <t>Control local en plantas pastero papeleras</t>
  </si>
  <si>
    <t xml:space="preserve">Operaciones básica de proceso químico </t>
  </si>
  <si>
    <t xml:space="preserve">Operaciones de máquinas, equipos e instalaciones de planta química </t>
  </si>
  <si>
    <t xml:space="preserve">Control local en planta química </t>
  </si>
  <si>
    <t xml:space="preserve">Seguridad y Medio Ambiente en planta química </t>
  </si>
  <si>
    <t>Dispensado de materiales</t>
  </si>
  <si>
    <t>Instalaciones, servicios y equipos de fabricación de productos farmacéuticos y afines</t>
  </si>
  <si>
    <t>Fabricación de lotes farmacéuticos</t>
  </si>
  <si>
    <t>Calidad en el laboratorio</t>
  </si>
  <si>
    <t xml:space="preserve">Muestreo para ensayos y análisis </t>
  </si>
  <si>
    <t xml:space="preserve">Ensayos microbiológicos </t>
  </si>
  <si>
    <t xml:space="preserve">Ensayos biotecnológicos </t>
  </si>
  <si>
    <t xml:space="preserve">Ensayos físicos de materiales </t>
  </si>
  <si>
    <t xml:space="preserve">Ensayos físicoquímicos </t>
  </si>
  <si>
    <t>Higiene y asepsia aplicadas a peluquería</t>
  </si>
  <si>
    <t>Montajes para cambios de forma e inicio del peinado</t>
  </si>
  <si>
    <t>Aplicación de cosméticos para los cambios de color del cabello</t>
  </si>
  <si>
    <t>Técnicas hidrotermales</t>
  </si>
  <si>
    <t>Cosmética termal</t>
  </si>
  <si>
    <t>Masaje estético manual y mecánico</t>
  </si>
  <si>
    <t>Seguridad y salud en maquillaje integral</t>
  </si>
  <si>
    <t>Maquillaje social</t>
  </si>
  <si>
    <t>Maquillaje para medios escénicos y producciones audiovisuales</t>
  </si>
  <si>
    <t>Micropigmentación</t>
  </si>
  <si>
    <t>Tatuaje</t>
  </si>
  <si>
    <t>Operaciones de mantenimiento preventivo del vehículo y control de su dotación material</t>
  </si>
  <si>
    <t>Técnicas de soporte vital básico y de apoyo al soporte vital avanzado</t>
  </si>
  <si>
    <t>Técnicas de inmovilización, movilización y traslado del paciente</t>
  </si>
  <si>
    <t>Técnicas de apoyo psicológico y social en situaciones de crisis</t>
  </si>
  <si>
    <t>Funcionamiento y operación de los procesos de depuración y tratamiento del agua</t>
  </si>
  <si>
    <t>Mantenimiento de los equipos e instalaciones de una planta de tratamiento de aguas y de una planta depuradora</t>
  </si>
  <si>
    <t>Seguridad y salud</t>
  </si>
  <si>
    <t>Gestión de residuos urbanos</t>
  </si>
  <si>
    <t>Gestión de residuos industriales</t>
  </si>
  <si>
    <t>Preparación de productos biocidas y fitosanitarios</t>
  </si>
  <si>
    <t>Aplicación de medios y productos para el control de plagas</t>
  </si>
  <si>
    <t>Vigilancia y protección en Seguridad Privada</t>
  </si>
  <si>
    <t>Protección de personas</t>
  </si>
  <si>
    <t>Vigilancia, transporte y distribución de objetos valiosos o peligrosos y explosivos</t>
  </si>
  <si>
    <t>Actividades de uso público y protección del medio natural</t>
  </si>
  <si>
    <t>Control y vigilancia de los aprovechamientos de los recursos naturales</t>
  </si>
  <si>
    <t>Control y vigilancia del aprovechamiento de los recursos cinegéticos y piscícolas</t>
  </si>
  <si>
    <t>Control y vigilancia de la restauración, mantenimiento, ordenación y defensa de los espacios naturales</t>
  </si>
  <si>
    <t>Operaciones de fabricación</t>
  </si>
  <si>
    <t>Operaciones de montaje</t>
  </si>
  <si>
    <t>Procesos por arranque de viruta</t>
  </si>
  <si>
    <t>Preparación y programación de máquinas y sistemas de arranque de viruta</t>
  </si>
  <si>
    <t>Procedimientos de mecanizado por abrasión, electroerosión y procedimientos especiales</t>
  </si>
  <si>
    <t>Preparación y programación de máquinas y sistemas de abrasión, electroerosión y especiales</t>
  </si>
  <si>
    <t xml:space="preserve">Procedimientos de mecanizado por corte y conformado </t>
  </si>
  <si>
    <t xml:space="preserve">Tratamientos superficiales </t>
  </si>
  <si>
    <t xml:space="preserve">Pintura y acabados </t>
  </si>
  <si>
    <t>Sistemas auxiliares en tratamientos térmicos y superficiales de metales</t>
  </si>
  <si>
    <t>Diseño de productos</t>
  </si>
  <si>
    <t>Automatización de los productos</t>
  </si>
  <si>
    <t>Documentación técnica para productos</t>
  </si>
  <si>
    <t>Desarrollo de proyectos de útiles de procesado de chapa</t>
  </si>
  <si>
    <t>Automatización de los útiles de procesado de chapa</t>
  </si>
  <si>
    <t>Documentación técnica para útiles de procesado de chapa</t>
  </si>
  <si>
    <t xml:space="preserve">Desarrollo de moldes y modelos </t>
  </si>
  <si>
    <t xml:space="preserve">Automatización del proceso de moldeo </t>
  </si>
  <si>
    <t xml:space="preserve">Documentación técnica para moldes y modelos </t>
  </si>
  <si>
    <t>Montaje de instalaciones frigoríficas</t>
  </si>
  <si>
    <t>Mantenimiento de instalaciones frigoríficas</t>
  </si>
  <si>
    <t xml:space="preserve">Montaje y mantenimiento mecánico </t>
  </si>
  <si>
    <t xml:space="preserve">Mantenimiento mecánico de líneas automatizadas </t>
  </si>
  <si>
    <t>Reparación de equipos electrónicos de audio</t>
  </si>
  <si>
    <t>Reparación de equipos electrónicos de vídeo</t>
  </si>
  <si>
    <t>Montaje y mantenimiento de instalaciones de antenas colectivas e individuales</t>
  </si>
  <si>
    <t>Montaje y mantenimiento de instalaciones de telefonía y comunicación interior</t>
  </si>
  <si>
    <t>Preparación de superficies</t>
  </si>
  <si>
    <t>Embellecimiento de superficies</t>
  </si>
  <si>
    <t>Elementos fijos</t>
  </si>
  <si>
    <t>Elementos estructurales del vehículo</t>
  </si>
  <si>
    <t>Conformado elementos metálicos</t>
  </si>
  <si>
    <t>Elementos amovibles</t>
  </si>
  <si>
    <t>Elementos metálicos y sintéticos</t>
  </si>
  <si>
    <t>Elementos fijos no estructurales</t>
  </si>
  <si>
    <t>Sistemas de dirección y suspensión</t>
  </si>
  <si>
    <t>Sistemas de transmisión y frenos</t>
  </si>
  <si>
    <t>Motores</t>
  </si>
  <si>
    <t>Sistemas auxiliares del motor</t>
  </si>
  <si>
    <t>Elementos amovibles y fijos no estructurales</t>
  </si>
  <si>
    <t>Estructuras de vehículos</t>
  </si>
  <si>
    <t>Preparación y embellecimiento de superficies</t>
  </si>
  <si>
    <t>Gestión y logística en el mantenimiento de vehículos</t>
  </si>
  <si>
    <t>Sistemas eléctricos, electrónicos de seguridad y confortabilidad</t>
  </si>
  <si>
    <t>Sistemas de transmisión de fuerza y trenes de rodaje</t>
  </si>
  <si>
    <t>Motores térmicos y sus sistemas auxiliares</t>
  </si>
  <si>
    <t>Trabajos de albañilería</t>
  </si>
  <si>
    <t>Obras de fábrica para revestir</t>
  </si>
  <si>
    <t>Obras de fábrica vista</t>
  </si>
  <si>
    <t>Mecanizados manuales en productos de vidrio</t>
  </si>
  <si>
    <t>Aplicaciones superficiales</t>
  </si>
  <si>
    <t>Termoformado y “fusing”</t>
  </si>
  <si>
    <t>Vidrieras</t>
  </si>
  <si>
    <t>Caracterización y control de materiales y procesos cerámicos</t>
  </si>
  <si>
    <t>Normativa cerámica</t>
  </si>
  <si>
    <t>Pruebas y ensayos de desarrollo de productos</t>
  </si>
  <si>
    <t>Operaciones de fusión y conformado de productos de vidrio</t>
  </si>
  <si>
    <t>Tecurvado y laminado industrial de vidrio</t>
  </si>
  <si>
    <t>Doble acristalamiento</t>
  </si>
  <si>
    <t>Tratamientos superficiales sobre productos de vidrio</t>
  </si>
  <si>
    <t>Desarrollo de pastas cerámicas</t>
  </si>
  <si>
    <t>Desarrollo de fritas, esmaltes y pigmentos cerámicos</t>
  </si>
  <si>
    <t>Ajuste de máquinas y equipos de taller</t>
  </si>
  <si>
    <t>Ajuste de máquinas y equipos industriales</t>
  </si>
  <si>
    <t>Proyectos instalación de mobiliario</t>
  </si>
  <si>
    <t>Instalaciones de mobiliario</t>
  </si>
  <si>
    <t>Ajuste y acabado de instalaciones de mobiliario</t>
  </si>
  <si>
    <t>Preparación de soportes y productos para la aplicación del acabado</t>
  </si>
  <si>
    <t>Aplicación de productos superficiales de acabado en carpintería y mueble</t>
  </si>
  <si>
    <t>Tintados, acabados especiales y decorativos</t>
  </si>
  <si>
    <t>Aserrado y clasificación de la madera</t>
  </si>
  <si>
    <t>Control de recepción, componentes y accesorios</t>
  </si>
  <si>
    <t>Ajuste y embalado de muebles y elementos de carpintería</t>
  </si>
  <si>
    <t>Definición y desarrollo de productos de carpintería y mueble</t>
  </si>
  <si>
    <t>Desarrollo de documentación técnica en proyectos de carpintería y mueble</t>
  </si>
  <si>
    <t>Control y dirección de la realización de prototipos de carpintería y mueble</t>
  </si>
  <si>
    <t>Iniciación en materiales, productos y procesos textiles</t>
  </si>
  <si>
    <t>Técnicas de confección de cortinas y estores</t>
  </si>
  <si>
    <t>Técnicas de confección de cojines, fundas y accesorios</t>
  </si>
  <si>
    <t>Tecnología textil básica</t>
  </si>
  <si>
    <t>Producción de hilatura</t>
  </si>
  <si>
    <t>Producción de telas no tejidas</t>
  </si>
  <si>
    <t>Producción de tejidos de calada convencionales y jacquard</t>
  </si>
  <si>
    <t>Producción de tejidos de calada especiales</t>
  </si>
  <si>
    <t>Química aplicada a procesos textiles</t>
  </si>
  <si>
    <t>Preparación y blanqueo de materias textiles</t>
  </si>
  <si>
    <t>Tintura de materias textiles</t>
  </si>
  <si>
    <t>Química aplicada al proceso de curtidos</t>
  </si>
  <si>
    <t>Procesos previos a la tintura</t>
  </si>
  <si>
    <t>Procesos de tintura y engrase de pieles</t>
  </si>
  <si>
    <t>Clasificación de pieles</t>
  </si>
  <si>
    <t>Materias y procesos de textil, confección y piel</t>
  </si>
  <si>
    <t>Técnicas de ensamblaje de tejidos y laminados</t>
  </si>
  <si>
    <t>Técnicas de ensamblaje de piel y cuero</t>
  </si>
  <si>
    <t>Técnicas de corte de tejidos y laminados</t>
  </si>
  <si>
    <t>Técnicas de corte de pieles y cueros</t>
  </si>
  <si>
    <t>Procesos en Artes Gráficas</t>
  </si>
  <si>
    <t>Materias y productos en impresión</t>
  </si>
  <si>
    <t>Preparación de la impresión offset</t>
  </si>
  <si>
    <t>Impresión offset</t>
  </si>
  <si>
    <t>Planificación de la producción editorial</t>
  </si>
  <si>
    <t>Gestión y control de la calidad</t>
  </si>
  <si>
    <t>Gestión de la fabricación del producto gráfico</t>
  </si>
  <si>
    <t>Producción de proyectos de televisión</t>
  </si>
  <si>
    <t>Control de los procesos de trabajo del producto televisivo</t>
  </si>
  <si>
    <t>Iluminación en el espectáculo en vivo</t>
  </si>
  <si>
    <t>Procesos de luminotecnia aplicados al espectáculo en vivo</t>
  </si>
  <si>
    <t>Ensayos y funciones de luminotecnia</t>
  </si>
  <si>
    <t>Puesta en escena y procesos de preproducción en la realización televisiva</t>
  </si>
  <si>
    <t>Realización de la postproducción televisiva</t>
  </si>
  <si>
    <t>Instalación y configuración de sistemas operativos</t>
  </si>
  <si>
    <t>Implantación de los elementos de la red local</t>
  </si>
  <si>
    <t>Instalación y configuración de aplicaciones informáticas</t>
  </si>
  <si>
    <t>Aplicaciones microinformáticas</t>
  </si>
  <si>
    <t>Sistemas operativos y aplicaciones informáticas</t>
  </si>
  <si>
    <t>Administración de sistemas gestores de bases de datos</t>
  </si>
  <si>
    <t>Gestión de bases de datos</t>
  </si>
  <si>
    <t>Programación de bases de datos relacionales</t>
  </si>
  <si>
    <t>Programación orientada a objetos</t>
  </si>
  <si>
    <t>Diseño de redes telemáticas</t>
  </si>
  <si>
    <t>Gestión de la Implantación de redes telemáticas</t>
  </si>
  <si>
    <t>Administración de redes telemáticas</t>
  </si>
  <si>
    <t>Contabilidad y Fiscalidad</t>
  </si>
  <si>
    <t>Auditoría</t>
  </si>
  <si>
    <t>Ofimática</t>
  </si>
  <si>
    <t>Gestión Administrativa de las Relaciones Laborales</t>
  </si>
  <si>
    <t>Gestión de Recursos Humanos</t>
  </si>
  <si>
    <t>Operaciones de venta</t>
  </si>
  <si>
    <t xml:space="preserve">Operaciones auxiliares a la venta </t>
  </si>
  <si>
    <t>Información y atención al cliente/consumidor/usuario</t>
  </si>
  <si>
    <t>Gestión administrativa del comercio internacional</t>
  </si>
  <si>
    <t>Financiación internacional</t>
  </si>
  <si>
    <t>Medios de pago internacionales</t>
  </si>
  <si>
    <t>Gestión de quejas y reclamaciones en materia de consumo</t>
  </si>
  <si>
    <t>Organización de un sistema de información de consumo</t>
  </si>
  <si>
    <t>Organización del tráfico de mercancías</t>
  </si>
  <si>
    <t>Planificación del tráfico de mercancías</t>
  </si>
  <si>
    <t>Higiene y atención sanitaria domiciliaria</t>
  </si>
  <si>
    <t xml:space="preserve">Atención y apoyo psicosocial domiciliario </t>
  </si>
  <si>
    <t xml:space="preserve">Apoyo domiciliario y alimentación familiar </t>
  </si>
  <si>
    <t>Aprovisionamiento, preelaboración y conservación culinarios</t>
  </si>
  <si>
    <t>Elaboración culinaria básica</t>
  </si>
  <si>
    <t>Servicio básico de restaurante-bar</t>
  </si>
  <si>
    <t>Aprovisionamiento, bebidas y comidas rápidas</t>
  </si>
  <si>
    <t xml:space="preserve">Ofertas gastronómicas sencillas y sistemas de aprovisionamiento </t>
  </si>
  <si>
    <t xml:space="preserve">Preelaboración y conservación de alimentos </t>
  </si>
  <si>
    <t>Técnicas culinarias</t>
  </si>
  <si>
    <t xml:space="preserve">Productos culinarios </t>
  </si>
  <si>
    <t xml:space="preserve">Acciones comerciales y reservas </t>
  </si>
  <si>
    <t xml:space="preserve">Recepción y atención al cliente </t>
  </si>
  <si>
    <t xml:space="preserve">Gestión de departamentos del área de alojamiento </t>
  </si>
  <si>
    <t xml:space="preserve">Promoción y venta de servicios turísticos </t>
  </si>
  <si>
    <t xml:space="preserve">Procesos económico-administrativos en Agencias de Viajes </t>
  </si>
  <si>
    <t xml:space="preserve">Gestión de unidades de información y distribución turísticas </t>
  </si>
  <si>
    <t xml:space="preserve">Prevención de accidentes en instalaciones acuáticas </t>
  </si>
  <si>
    <t>Rescate de accidentados en instalaciones acuáticas</t>
  </si>
  <si>
    <t>Primeros auxilios</t>
  </si>
  <si>
    <t>Valoración de las capacidades físicas</t>
  </si>
  <si>
    <t>Programación específica SEP</t>
  </si>
  <si>
    <t>Actividades de acondicionamiento físico</t>
  </si>
  <si>
    <t>Labores auxiliares de obra</t>
  </si>
  <si>
    <t>Operaciones previas al hormigonado</t>
  </si>
  <si>
    <t>Puesta en obra de hormigones</t>
  </si>
  <si>
    <t xml:space="preserve">Producción de conejos para reproducción y obtención de carne </t>
  </si>
  <si>
    <t>Engorde de moluscos bivalvos en estructuras flotantes o sumergidas</t>
  </si>
  <si>
    <t>Engorde de moluscos en parque de cultivo</t>
  </si>
  <si>
    <t>Reproducción e incubación de especies acuícolas</t>
  </si>
  <si>
    <t>Cultivo larvario de especies acuícolas</t>
  </si>
  <si>
    <t>Cultivo postlarvario, de semilla y alevines de especies acuícolas</t>
  </si>
  <si>
    <t>Gestión de lonjas</t>
  </si>
  <si>
    <t>Almacenamiento y exposición de productos en lonja</t>
  </si>
  <si>
    <t>Operaciones y control de almacén de conservas vegetales</t>
  </si>
  <si>
    <t>Preparación de materias primas y elaboración de productos vegetales</t>
  </si>
  <si>
    <t>Envasado de conservas vegetales</t>
  </si>
  <si>
    <t>Tratamientos finales de conservas alimentarias</t>
  </si>
  <si>
    <t>Almacenaje y expedición de carne y productos cárnicos</t>
  </si>
  <si>
    <t>Acondicionamiento y tecnología de la carne</t>
  </si>
  <si>
    <t>Elaboración de preparados cárnicos frescos</t>
  </si>
  <si>
    <t>Elaboración y trazabilidad de productos cárnicos industriales</t>
  </si>
  <si>
    <t>Operaciones básicas de elaboración de azúcar</t>
  </si>
  <si>
    <t>Operaciones auxiliares en la elaboración de azúcar</t>
  </si>
  <si>
    <t>Operaciones y control de envasado de azúcar</t>
  </si>
  <si>
    <t>Elaboración de leches, mantequillas y helados</t>
  </si>
  <si>
    <t>Postres lácteos, yogures y leches fermentadas</t>
  </si>
  <si>
    <t>Envasado y acondicionamiento de productos lácteos</t>
  </si>
  <si>
    <t xml:space="preserve">Almacenaje y operaciones auxiliares en pastelería y confitería </t>
  </si>
  <si>
    <t>Elaboraciones básicas para pastelería-repostería</t>
  </si>
  <si>
    <t xml:space="preserve">Productos de confitería y otras especialidades </t>
  </si>
  <si>
    <t xml:space="preserve">Acabado y decoración de productos de pastelería y confitería </t>
  </si>
  <si>
    <t xml:space="preserve">Envasado y presentación de productos de pastelería y confitería </t>
  </si>
  <si>
    <t xml:space="preserve">Seguridad e higiene en pastelería y confitería </t>
  </si>
  <si>
    <t>Elaboración de malta</t>
  </si>
  <si>
    <t>Elaboración de mosto</t>
  </si>
  <si>
    <t>Fermentación, maduración y acabado de la cerveza</t>
  </si>
  <si>
    <t xml:space="preserve">Envasado y acondicionamiento de bebidas </t>
  </si>
  <si>
    <t>Recepción, almacenaje y expedición de productos de la pesca</t>
  </si>
  <si>
    <t>Acondicionamiento y tecnología de pescados</t>
  </si>
  <si>
    <t>Preparación y venta de pescados</t>
  </si>
  <si>
    <t>Elaboración de conservas y salazones de pescado</t>
  </si>
  <si>
    <t>Elaboración de congelados y cocinados de pescado</t>
  </si>
  <si>
    <t xml:space="preserve">Preparación de máquinas, equipos e instalaciones de energía y servicios auxiliares </t>
  </si>
  <si>
    <t xml:space="preserve">Operaciones básicas de máquinas, equipos e instalaciones de producción y distribución de energía y servicios auxiliares </t>
  </si>
  <si>
    <t xml:space="preserve">Control local en instalaciones de energía y servicios auxiliares </t>
  </si>
  <si>
    <t>Acondicionado de productos farmacéuticos y afines</t>
  </si>
  <si>
    <t>Controles en proceso de acondicionado de productos farmacéuticos y afines</t>
  </si>
  <si>
    <t>Elaboración de mezclas de caucho y látex</t>
  </si>
  <si>
    <t>Preparación de máquinas e instalaciones para la transformación de polímeros</t>
  </si>
  <si>
    <t>Operaciones de transformación de mezclas de caucho y látex</t>
  </si>
  <si>
    <t>Operaciones auxiliares y de acabado de los transformados de caucho y látex</t>
  </si>
  <si>
    <t>Acondicionado de materiales termoplásticos para su transformación</t>
  </si>
  <si>
    <t>Operaciones de transformación de termoplásticos</t>
  </si>
  <si>
    <t>Acabados de transformados poliméricos</t>
  </si>
  <si>
    <t>Transformación de materiales code matriz polimérica y termoestables</t>
  </si>
  <si>
    <t>Construcción y acondicionamiento de modelos y moldes para polímeros termoestables</t>
  </si>
  <si>
    <t>Organización en industrias farmacéuticas y afines</t>
  </si>
  <si>
    <t>Áreas y servicios de las plantas farmacéuticas y afines</t>
  </si>
  <si>
    <t>Coordinación y control en el acondicionado de productos farmacéuticos y afines</t>
  </si>
  <si>
    <t>Garantía de calidad en el acondicionado de productos farmacéuticos y afines</t>
  </si>
  <si>
    <t>Normas de seguridad y ambientales del proceso farmacéutico y afines</t>
  </si>
  <si>
    <t>Garantía de calidad en la transformación de productos farmacéuticos y afines</t>
  </si>
  <si>
    <t xml:space="preserve">Métodos de análisis químicos </t>
  </si>
  <si>
    <t xml:space="preserve">Métodos instrumentales de análisis químico </t>
  </si>
  <si>
    <t>Higiene y seguridad aplicadas en centros de belleza</t>
  </si>
  <si>
    <t>Cuidados estéticos básicos de uñas</t>
  </si>
  <si>
    <t>Depilación mecánica y decoloración del vello</t>
  </si>
  <si>
    <t>Maquillaje de día</t>
  </si>
  <si>
    <t>Análisis del cuero cabelludo y cabello, protocolos de trabajos técnicos y cuidados capilares estéticos</t>
  </si>
  <si>
    <t>Color en peluquería</t>
  </si>
  <si>
    <t>Peinados, acabados y recogidos</t>
  </si>
  <si>
    <t>Cambios de forma permanente del cabello</t>
  </si>
  <si>
    <t>Corte de cabello y técnicas complementarias</t>
  </si>
  <si>
    <t>Asesoramiento y venta de productos y servicios para la Imagen Personal</t>
  </si>
  <si>
    <t>Itinerarios para bicicleta</t>
  </si>
  <si>
    <t>Seguridad y salud en servicios estéticos de higiene, depilación y maquillaje</t>
  </si>
  <si>
    <t>Higiene e hidratación facial y corporal</t>
  </si>
  <si>
    <t>Seguridad y salud en los cuidados estéticos de manos y pies</t>
  </si>
  <si>
    <t>Técnicas estéticas para el cuidado y embellecimiento de las uñas</t>
  </si>
  <si>
    <t>Uñas artificiales</t>
  </si>
  <si>
    <t>Tratamientos estéticos de manos y pies</t>
  </si>
  <si>
    <t>Logística sanitaria en situaciones de atención a múltiples víctimas y catástrofes</t>
  </si>
  <si>
    <t>Atención sanitaria inicial a múltiples víctimas</t>
  </si>
  <si>
    <t>Emergencias sanitarias y dispositivos de riesgo previsible</t>
  </si>
  <si>
    <t>Operaciones de salvamento</t>
  </si>
  <si>
    <t>Control y extinción de incendios</t>
  </si>
  <si>
    <t>Fenómenos naturales y antrópicos</t>
  </si>
  <si>
    <t>Operaciones de ayudas técnicas</t>
  </si>
  <si>
    <t xml:space="preserve">Preparación del sondeo </t>
  </si>
  <si>
    <t xml:space="preserve">Realización de sondeos </t>
  </si>
  <si>
    <t xml:space="preserve">Toma de muestras y ensayos y mediciones geotécnicas e hidrogeológicas </t>
  </si>
  <si>
    <t xml:space="preserve">Perforación subterránea </t>
  </si>
  <si>
    <t xml:space="preserve">Voladuras subterráneas </t>
  </si>
  <si>
    <t>Sostenimiento con cuadros, cerchas y anclajes</t>
  </si>
  <si>
    <t xml:space="preserve">Proyección de hormigones </t>
  </si>
  <si>
    <t xml:space="preserve">Operación y control de plantas de tratamiento de minerales, rocas y otros materiales </t>
  </si>
  <si>
    <t xml:space="preserve">Trituración y molienda de minerales, rocas y otros materiales </t>
  </si>
  <si>
    <t xml:space="preserve">Clasificación por tamaños de minerales, rocas y otros materiales </t>
  </si>
  <si>
    <t xml:space="preserve">Concentración de minerales </t>
  </si>
  <si>
    <t>Arranque de bloques de piedra natural</t>
  </si>
  <si>
    <t>Voladuras a cielo abierto</t>
  </si>
  <si>
    <t>Conformado de bloques de piedra natural</t>
  </si>
  <si>
    <t>Materiales y servicios en tapicería</t>
  </si>
  <si>
    <t>Tapizado de mobiliario</t>
  </si>
  <si>
    <t>Entelado de paredes y tapizado de paneles murales</t>
  </si>
  <si>
    <t>Materiales, productos y procesos básicos textiles</t>
  </si>
  <si>
    <t>Manipulación de cargas con carretillas elevadoras</t>
  </si>
  <si>
    <t>Técnicas básicas de producción en hilatura, tejeduría y telas no tejidas</t>
  </si>
  <si>
    <t>Lavado acuoso de ropa</t>
  </si>
  <si>
    <t>Secado, planchado y embolsado de ropa</t>
  </si>
  <si>
    <t>Materiales y servicios en reparación de calzado y marroquinería</t>
  </si>
  <si>
    <t>Reparación de artículos de marroquinería</t>
  </si>
  <si>
    <t>Reparación de calzado</t>
  </si>
  <si>
    <t>Materias y procesos de confección y productos de peletería</t>
  </si>
  <si>
    <t>Corte de pieles para peletería</t>
  </si>
  <si>
    <t>Ensamblaje y montado de prendas y artículos de peletería</t>
  </si>
  <si>
    <t>Acabado de artículos y prendas de peletería</t>
  </si>
  <si>
    <t>Materias, productos y procesos textiles</t>
  </si>
  <si>
    <t>Organización y gestión de la producción en tejidos de punto</t>
  </si>
  <si>
    <t>Gestión de la calidad en tejidos de punto</t>
  </si>
  <si>
    <t>Fabricación de tejidos de punto por trama</t>
  </si>
  <si>
    <t>Fabricación de tejidos de punto por urdimbre</t>
  </si>
  <si>
    <t>Organización de la producción en hilatura, telas no tejidas y tejeduría de calada</t>
  </si>
  <si>
    <t>Gestión de la calidad en hilatura, telas no tejidas y tejeduría de calada</t>
  </si>
  <si>
    <t>Fabricación de hilatura</t>
  </si>
  <si>
    <t>Fabricación de telas no tejidas</t>
  </si>
  <si>
    <t>Fabricación de tejidos de calada</t>
  </si>
  <si>
    <t>Materias, productos y procesos en confección, calzado y marroquinería</t>
  </si>
  <si>
    <t>Preparación de archivos para impresión digital</t>
  </si>
  <si>
    <t>Impresión con Dispositivos Digitales</t>
  </si>
  <si>
    <t>Administración hardware de un sistema informático</t>
  </si>
  <si>
    <t>Administración software de un sistema informático</t>
  </si>
  <si>
    <t>Seguridad en equipos informáticos</t>
  </si>
  <si>
    <t>Auditoría de seguridad informática</t>
  </si>
  <si>
    <t>Gestión de incidentes de seguridad informática</t>
  </si>
  <si>
    <t>Sistemas seguros de acceso y transmisión de datos</t>
  </si>
  <si>
    <t>Gestión de servicios en el sistema informático</t>
  </si>
  <si>
    <t>Programación web en el entorno cliente</t>
  </si>
  <si>
    <t>Programación web en el entorno servidor</t>
  </si>
  <si>
    <t>Programación en lenguajes estructurados</t>
  </si>
  <si>
    <t>Administración de servicios Web</t>
  </si>
  <si>
    <t>Administración de servicios de mensajería electrónica</t>
  </si>
  <si>
    <t>Administración de servicios de transferencia de archivos y contenidos multimedia</t>
  </si>
  <si>
    <t>Análisis contable y presupuestario</t>
  </si>
  <si>
    <t>Productos, servicios y activos financieros</t>
  </si>
  <si>
    <t>Gestión de tesorería</t>
  </si>
  <si>
    <t>Implantación de espacios comerciales</t>
  </si>
  <si>
    <t>Implantación de productos y servicios</t>
  </si>
  <si>
    <t>Promociones en espacios comerciales</t>
  </si>
  <si>
    <t>Escaparatismo comercial</t>
  </si>
  <si>
    <t>Itinerarios de baja y media montaña</t>
  </si>
  <si>
    <t>Técnicas de progresión en baja y media montaña</t>
  </si>
  <si>
    <t>Conducción de personas por itinerarios de baja y media montaña</t>
  </si>
  <si>
    <t>Mantenimiento y conducción de bicicletas</t>
  </si>
  <si>
    <t>Conducción de personas por itinerarios en bicicleta</t>
  </si>
  <si>
    <t>Coreografías</t>
  </si>
  <si>
    <t>Metodología y práctica de Acondicionamiento Físico en Grupo con Soporte Musical</t>
  </si>
  <si>
    <t xml:space="preserve">Operaciones auxiliares de preparación del terreno, plantación y siembra de cultivos agrícolas </t>
  </si>
  <si>
    <t xml:space="preserve">Operaciones auxiliares de riego, abonado y aplicación de tratamientos en cultivos agrícolas </t>
  </si>
  <si>
    <t xml:space="preserve">Operaciones auxiliares en los cultivos y de mantenimiento de instalaciones en explotaciones agrícolas </t>
  </si>
  <si>
    <t xml:space="preserve">Operaciones básicas en viveros y centros de jardinería </t>
  </si>
  <si>
    <t xml:space="preserve">Operaciones básicas para la instalación de jardines, parques y zonas verdes </t>
  </si>
  <si>
    <t xml:space="preserve">Operaciones básicas para el mantenimiento de jardines, parques y zonas verdes </t>
  </si>
  <si>
    <t>Preparación del terreno, siembra y/o trasplante en cultivos herbáceos</t>
  </si>
  <si>
    <t xml:space="preserve">Operaciones culturales y recolección en cultivos herbáceos </t>
  </si>
  <si>
    <t xml:space="preserve">Control fitosanitario </t>
  </si>
  <si>
    <t xml:space="preserve">Mecanización e instalaciones agrarias </t>
  </si>
  <si>
    <t xml:space="preserve">Preparación del terreno y plantación de frutales </t>
  </si>
  <si>
    <t xml:space="preserve">Operaciones culturales y recolección de la fruta </t>
  </si>
  <si>
    <t xml:space="preserve">Preparación del terreno, siembra y/o trasplante en horticultura y flor cortada </t>
  </si>
  <si>
    <t xml:space="preserve">Operaciones culturales y recolección en cultivos hortícolas y flor cortada </t>
  </si>
  <si>
    <t xml:space="preserve">Instalación de jardines y zonas verdes </t>
  </si>
  <si>
    <t xml:space="preserve">Mantenimiento y mejora de jardines y zonas verdes </t>
  </si>
  <si>
    <t>Control y organización de las actividades con sementales, hembras reproductoras y potros lactantes</t>
  </si>
  <si>
    <t>Control y organización de las actividades de destete y recría de potros</t>
  </si>
  <si>
    <t>Supervisión de la doma básica de los potros y del manejo de caballos para fines recreativos, de trabajo y deportivos, y en exhibiciones y/o concursos</t>
  </si>
  <si>
    <t>Gestión de las instalaciones, maquinaria, material y equipos de la explotación ganadera</t>
  </si>
  <si>
    <t>Administración y arranchado del buque</t>
  </si>
  <si>
    <t>Maniobra y estabilidad del buque</t>
  </si>
  <si>
    <t>Navegación y comunicaciones del buque</t>
  </si>
  <si>
    <t>Seguridad, supervivencia y primeros auxilios en la mar</t>
  </si>
  <si>
    <t>Extracción, manipulación y conservación de la pesca</t>
  </si>
  <si>
    <t xml:space="preserve">Preparación de materias primas </t>
  </si>
  <si>
    <t xml:space="preserve">Operaciones básicas de procesos de productos alimentarios </t>
  </si>
  <si>
    <t>Envasado y empaquetado de productos alimentarios</t>
  </si>
  <si>
    <t>Higiene general en la industria alimentaria</t>
  </si>
  <si>
    <t>Mantenimiento básico de máquinas e instalaciones en la industria alimentaria</t>
  </si>
  <si>
    <t xml:space="preserve">Materias primas e instalaciones de bodega </t>
  </si>
  <si>
    <t xml:space="preserve">Operaciones de vinificación </t>
  </si>
  <si>
    <t xml:space="preserve">Vinificaciones especiales </t>
  </si>
  <si>
    <t xml:space="preserve">Destilería-licorería </t>
  </si>
  <si>
    <t>Recepción y preparación de semillas y materias grasas</t>
  </si>
  <si>
    <t>Extracción de aceites de semillas</t>
  </si>
  <si>
    <t>Elaboración de grasas y margarinas</t>
  </si>
  <si>
    <t>Envasado y embalaje de aceites de semillas y grasas</t>
  </si>
  <si>
    <t>Gestión de almacén y comercialización en la industria alimentaria</t>
  </si>
  <si>
    <t>Organización de una unidad de producción alimentaria</t>
  </si>
  <si>
    <t>Gestión de calidad y medio ambiente en industria alimentaria</t>
  </si>
  <si>
    <t>Procesos en la industria de conservas y jugos vegetales</t>
  </si>
  <si>
    <t>Elaboración de conservas y jugos vegetales</t>
  </si>
  <si>
    <t>Control analítico y sensorial de conservas y jugos vegetales</t>
  </si>
  <si>
    <t>Procesos en la industria de derivados de cereales y de dulces</t>
  </si>
  <si>
    <t>Elaboración de derivados de cereales y de dulces</t>
  </si>
  <si>
    <t>Control analítico y sensorial de productos derivados de cereales y de dulces</t>
  </si>
  <si>
    <t>Procesos en la industria de productos derivados de la pesca y de la acuicultura</t>
  </si>
  <si>
    <t>Elaboración de productos derivados de la pesca y de la acuicultura</t>
  </si>
  <si>
    <t>Control analítico y sensorial de productos derivados de la pesca y de la acuicultura</t>
  </si>
  <si>
    <t>Procesos en la industria de aceites y grasas comestibles</t>
  </si>
  <si>
    <t>Elaboración de aceites y grasas comestibles</t>
  </si>
  <si>
    <t>Control analítico y sensorial de aceites y grasas comestibles</t>
  </si>
  <si>
    <t>Procesos en la industria de leches de consumo y productos lácteos</t>
  </si>
  <si>
    <t>Control analítico y sensorial de la leche y de los productos lácteos</t>
  </si>
  <si>
    <t>Organización y gestión en industrias de proceso químico</t>
  </si>
  <si>
    <t xml:space="preserve">Acondicionamiento de instalaciones de proceso químico, de energía y auxiliares </t>
  </si>
  <si>
    <t xml:space="preserve">Procesos químicos y de instalaciones de energía y auxiliares </t>
  </si>
  <si>
    <t xml:space="preserve">Sistemas de control básico de procesos </t>
  </si>
  <si>
    <t xml:space="preserve">Sistemas de control avanzado y de optimización de procesos </t>
  </si>
  <si>
    <t xml:space="preserve">Normas de seguridad y ambientales del proceso químico </t>
  </si>
  <si>
    <t>Bronceado artificial</t>
  </si>
  <si>
    <t>Depilación del vello por métodos temporales y/o definitivos</t>
  </si>
  <si>
    <t>Procesos de fusión y colada</t>
  </si>
  <si>
    <t xml:space="preserve">Sistemas auxiliares en fundición </t>
  </si>
  <si>
    <t xml:space="preserve">Procesos de moldeo y machería </t>
  </si>
  <si>
    <t xml:space="preserve">Procesos de fundición </t>
  </si>
  <si>
    <t xml:space="preserve">Procesos de pulvimetalurgia </t>
  </si>
  <si>
    <t xml:space="preserve">Sistemas automáticos en fabricación mecánica </t>
  </si>
  <si>
    <t>Supervisión y control de procesos de fabricación mecánica</t>
  </si>
  <si>
    <t xml:space="preserve">Procesos de mecanizado en fabricación mecánica </t>
  </si>
  <si>
    <t xml:space="preserve">Procesos de conformado en fabricación mecánica </t>
  </si>
  <si>
    <t xml:space="preserve">Procesos de montaje en fabricación mecánica </t>
  </si>
  <si>
    <t>Control Numérico Computerizado en Mecanizado y Conformado Mecánico</t>
  </si>
  <si>
    <t>Montaje y mantenimiento de instalaciones de megafonía y sonorización de locales</t>
  </si>
  <si>
    <t>Montaje y mantenimiento de instalaciones de circuito cerrado de televisión</t>
  </si>
  <si>
    <t xml:space="preserve">Montaje y mantenimiento de sistemas telefónicos con centralitas de baja capacidad </t>
  </si>
  <si>
    <t xml:space="preserve">Montaje y mantenimiento de infraestructuras de redes locales de datos </t>
  </si>
  <si>
    <t>Replanteo de instalaciones solares térmicas</t>
  </si>
  <si>
    <t xml:space="preserve">Montaje mecánico e hidráulico de instalaciones solares térmicas </t>
  </si>
  <si>
    <t xml:space="preserve">Montaje eléctrico de instalaciones solares térmicas </t>
  </si>
  <si>
    <t xml:space="preserve">Puesta en servicio y operación de instalaciones solares térmicas </t>
  </si>
  <si>
    <t xml:space="preserve">Mantenimiento de instalaciones solares térmicas </t>
  </si>
  <si>
    <t xml:space="preserve">Replanteo de redes de distribución de agua y saneamiento </t>
  </si>
  <si>
    <t xml:space="preserve">Montaje de redes de distribución de agua y saneamiento </t>
  </si>
  <si>
    <t xml:space="preserve">Puesta en servicio y operación de redes de distribución de agua y saneamiento </t>
  </si>
  <si>
    <t xml:space="preserve">Mantenimiento de redes de distribución de agua y saneamiento </t>
  </si>
  <si>
    <t xml:space="preserve">Replanteo de redes de gas </t>
  </si>
  <si>
    <t xml:space="preserve">Montaje y mantenimiento de redes de gas en polietileno </t>
  </si>
  <si>
    <t xml:space="preserve">Montaje y mantenimiento de redes de gas en tubo de acero </t>
  </si>
  <si>
    <t xml:space="preserve">Puesta en servicio y operación de redes de gas </t>
  </si>
  <si>
    <t xml:space="preserve">Seguridad en instalaciones de gas </t>
  </si>
  <si>
    <t xml:space="preserve">Proyectos de montaje de instalaciones de energía eólica </t>
  </si>
  <si>
    <t xml:space="preserve">Operación y puesta en servicio de instalaciones de energía eólica </t>
  </si>
  <si>
    <t xml:space="preserve">Gestión del mantenimiento de instalaciones de energía eólica </t>
  </si>
  <si>
    <t xml:space="preserve">Seguridad y evaluación de riesgos profesionales en parques eólicos </t>
  </si>
  <si>
    <t xml:space="preserve">Montaje y mantenimiento de instalaciones de energía eólica </t>
  </si>
  <si>
    <t>Mecanizado básico</t>
  </si>
  <si>
    <t>Técnicas básicas de sustitución de elementos amovibles</t>
  </si>
  <si>
    <t>Técnicas básicas de preparación de superficies</t>
  </si>
  <si>
    <t>Técnicas básicas de mecánica de vehículos</t>
  </si>
  <si>
    <t>Técnicas básicas de electricidad de vehículos</t>
  </si>
  <si>
    <t>Personalización y decoración de superficies</t>
  </si>
  <si>
    <t>Sistemas de carga y arranque de vehículos y circuitos electrotécnicos básicos</t>
  </si>
  <si>
    <t>Circuitos eléctricos auxiliares de vehículos</t>
  </si>
  <si>
    <t>Sistemas de seguridad y confortabilidad de vehículos</t>
  </si>
  <si>
    <t>Motores diesel</t>
  </si>
  <si>
    <t>Sistemas de suspensión, frenos y circuitos de fluidos</t>
  </si>
  <si>
    <t>Sistemas de transmisión, apoyo, rodaje y elementos de acoplamiento</t>
  </si>
  <si>
    <t>Sistemas eléctrico-electrónicos de alimentación, tracción, alumbrado y señalización de material rodante ferroviario</t>
  </si>
  <si>
    <t>Sistemas de comunicación, seguridad y confortabilidad de material rodante ferroviario</t>
  </si>
  <si>
    <t>Corte de bloques de piedra natural</t>
  </si>
  <si>
    <t>Tratamientos superficiales en la piedra natural</t>
  </si>
  <si>
    <t>Elaboración de productos finales en piedra natural</t>
  </si>
  <si>
    <t>Manipulación de cargas con puentes-grúa y polipastos</t>
  </si>
  <si>
    <t>Representaciones de construcción</t>
  </si>
  <si>
    <t>Proyectos de edificación</t>
  </si>
  <si>
    <t>Instalaciones de edificios</t>
  </si>
  <si>
    <t>Proyectos de carreteras y de urbanización</t>
  </si>
  <si>
    <t>Servicios en obra civil</t>
  </si>
  <si>
    <t>Conformado manual y semiautomático de productos de vidrio mediante soplado</t>
  </si>
  <si>
    <t>Conformado manual y semiautomático de productos de vidrio mediante colado, prensado y centrifugado</t>
  </si>
  <si>
    <t>Moldeado manual y semiautomático de tubos de vidrio</t>
  </si>
  <si>
    <t>Operaciones con equipos automáticos de preparación de pastas cerámicas</t>
  </si>
  <si>
    <t>Operaciones con equipos automáticos de preparación de fritas, pigmentos vidriados cerámicos y engobes</t>
  </si>
  <si>
    <t>Operaciones con equipos automáticos de fabricación de productos cerámicos conformados</t>
  </si>
  <si>
    <t xml:space="preserve">Colado de productos cerámicos y reproducción de moldes </t>
  </si>
  <si>
    <t xml:space="preserve">Moldeo manual y semiautomático de productos cerámicos a partir de pastas en estado plástico </t>
  </si>
  <si>
    <t xml:space="preserve">Esmaltado y decoración manual de productos cerámicos </t>
  </si>
  <si>
    <t xml:space="preserve">Cocción de productos cerámicos </t>
  </si>
  <si>
    <t>Fabricación de fritas cerámicas</t>
  </si>
  <si>
    <t>Fabricación de pigmentos cerámicos</t>
  </si>
  <si>
    <t>Fabricación de esmaltes cerámicos en granilla, engobes, pellets y polvos micronizados</t>
  </si>
  <si>
    <t>Preparación de esmaltes y engobes cerámicos en barbotina y tintas vitrificables</t>
  </si>
  <si>
    <t>Fabricación de pastas cerámicas</t>
  </si>
  <si>
    <t>Fabricación de baldosas cerámicas</t>
  </si>
  <si>
    <t>Fabricación de productos de barro cocido para la construcción</t>
  </si>
  <si>
    <t>Fabricación de porcelana sanitaria y artículos cerámicos para el hogar, la decoración y aplicaciones técnicas</t>
  </si>
  <si>
    <t>Preparación de esmaltes cerámicos en barbotina y tintas vitrificables</t>
  </si>
  <si>
    <t>Organización y gestión de la fabricación de fritas, pigmentos y esmaltes cerámicos</t>
  </si>
  <si>
    <t>Fiabilidad y sistemas de control en la fabricación de fritas, pigmentos y esmaltes cerámicos</t>
  </si>
  <si>
    <t>Programación de la producción en industrias de proceso</t>
  </si>
  <si>
    <t>Gestión de la calidad y medioambiental en industrias de proceso</t>
  </si>
  <si>
    <t>Organización y gestión de la fabricación de pastas cerámicas</t>
  </si>
  <si>
    <t>Organización y gestión de la fabricación de productos cerámicos conformados</t>
  </si>
  <si>
    <t>Fiabilidad y sistemas de control en la fabricación de pastas y de productos cerámicos conformados</t>
  </si>
  <si>
    <t>Organización y gestión de la fusión de mezclas vitrificables</t>
  </si>
  <si>
    <t>Organización y gestión del conformado de vidrio fundido</t>
  </si>
  <si>
    <t>Fiabilidad y sistemas de control en la fabricación de productos de vidrio</t>
  </si>
  <si>
    <t>Organización y gestión de la transformación de vidrio plano para acristalamientos y automoción</t>
  </si>
  <si>
    <t>Organización y gestión de la transformación de vidrio hueco, tubo de vidrio y vidrio ornamental</t>
  </si>
  <si>
    <t>Fiabilidad y sistemas de control en la transformación de productos de vidrio</t>
  </si>
  <si>
    <t>Preparación de corcho</t>
  </si>
  <si>
    <t>Fabricación de granulados de corcho, aglomerado puro de corcho y sus manufacturas</t>
  </si>
  <si>
    <t>Fabricación de productos derivados de corcho natural y aglomerado compuesto</t>
  </si>
  <si>
    <t>Preparación de partículas y fibras de madera</t>
  </si>
  <si>
    <t>Preparación del recubrimiento de tableros de partículas y fibras</t>
  </si>
  <si>
    <t>Secado de la madera</t>
  </si>
  <si>
    <t>Tratamientos preventivos de la madera</t>
  </si>
  <si>
    <t>Tratamientos curativos de la madera</t>
  </si>
  <si>
    <t>Técnicas de expresión para obra gráfica</t>
  </si>
  <si>
    <t>Grabado xilográfico</t>
  </si>
  <si>
    <t>Grabado calcográfico</t>
  </si>
  <si>
    <t>Estampación en Hueco y en Relieve</t>
  </si>
  <si>
    <t>Materias y productos para encuadernación</t>
  </si>
  <si>
    <t>Preparación y ejecución del corte de materiales gráficos</t>
  </si>
  <si>
    <t>Preparación y ejecución del plegado</t>
  </si>
  <si>
    <t>Preparación del troquel</t>
  </si>
  <si>
    <t>Preparación y ejecución del troquelado</t>
  </si>
  <si>
    <t>Proyecto de productos gráficos</t>
  </si>
  <si>
    <t>Edición creativa de imágenes y diseño de elementos gráficos</t>
  </si>
  <si>
    <t>Arquitectura tipográfica y maquetación</t>
  </si>
  <si>
    <t>Preparación de artes finales</t>
  </si>
  <si>
    <t>Planificación del proyecto cinematográfico u obra audiovisual</t>
  </si>
  <si>
    <t>Elaboración del plan de rodaje y coordinación de los recursos para el rodaje/grabación</t>
  </si>
  <si>
    <t>Organización y control del rodaje/grabación y del proceso de postproducción</t>
  </si>
  <si>
    <t>Organización de la producción cinematográfica y de obras audiovisuales</t>
  </si>
  <si>
    <t>Gestión de los recursos de la producción cinematográfica y de obras audiovisuales</t>
  </si>
  <si>
    <t>Supervisión del registro, montaje, acabado y explotación de la obra cinematográfica y audiovisual</t>
  </si>
  <si>
    <t>Arreglo de habitaciones y zonas comunes en alojamientos</t>
  </si>
  <si>
    <t xml:space="preserve">Lavado de ropa en alojamientos </t>
  </si>
  <si>
    <t xml:space="preserve">Planchado y arreglo de ropa en alojamientos </t>
  </si>
  <si>
    <t>Ofertas de repostería, aprovisionamiento interno y control de consumos</t>
  </si>
  <si>
    <t>Productos de repostería</t>
  </si>
  <si>
    <t>Seguridad, higiene y protección ambiental en hostelería</t>
  </si>
  <si>
    <t>Operaciones auxiliares de reproducción en ganadería</t>
  </si>
  <si>
    <t>Operaciones auxiliares de manejo de la producción en explotaciones ganaderas</t>
  </si>
  <si>
    <t>Pastoreo del ganado</t>
  </si>
  <si>
    <t>Operaciones auxiliares de mantenimiento de instalaciones y manejo de la maquinaria y equipos en explotaciones ganaderas</t>
  </si>
  <si>
    <t xml:space="preserve">Manejo del suelo, operaciones de cultivo y recolección en explotaciones ecológicas </t>
  </si>
  <si>
    <t xml:space="preserve">Prevención y manejo de la sanidad del agroecosistema </t>
  </si>
  <si>
    <t>Alimentación, manejo general y primeros auxilios al ganado equino</t>
  </si>
  <si>
    <t xml:space="preserve">Higiene, cuidados y mantenimiento físico del ganado equino </t>
  </si>
  <si>
    <t xml:space="preserve">Manejo del ganado equino durante su reproducción y recría </t>
  </si>
  <si>
    <t xml:space="preserve">Preparación y acondicionamiento del ganado equino para su presentación en exhibiciones y concursos </t>
  </si>
  <si>
    <t xml:space="preserve">Manejo racional del ganado en explotaciones ecológicas </t>
  </si>
  <si>
    <t xml:space="preserve">Producción de animales y productos animales ecológicos </t>
  </si>
  <si>
    <t>Operaciones topográficas en trabajos de agricultura, jardinería y montes</t>
  </si>
  <si>
    <t>Gestión de la repoblación forestal y corrección hidrológico-forestal</t>
  </si>
  <si>
    <t>Gestión de los tratamientos silvícolas</t>
  </si>
  <si>
    <t>Gestión de la maquinaria, equipos e instalaciones de la explotación forestal</t>
  </si>
  <si>
    <t>Mantenimiento básico de motores de combustión interna y realización de guardias en cámara de máquinas del buque</t>
  </si>
  <si>
    <t>Mantenimiento básico de máquinas y equipos auxiliares del buque</t>
  </si>
  <si>
    <t>Extracción de la pesca con artes menores, nasas y equipos de marisqueo</t>
  </si>
  <si>
    <t>Organización administrativa del buque y de la pesca</t>
  </si>
  <si>
    <t>Carga y maniobra del buque</t>
  </si>
  <si>
    <t>Rumbo y comunicaciones del buque</t>
  </si>
  <si>
    <t>Pesca costera</t>
  </si>
  <si>
    <t>Seguridad interior y asistencia sanitaria en el buque</t>
  </si>
  <si>
    <t>Operación y conducción del sistema propulsor del buque y equipos auxiliares</t>
  </si>
  <si>
    <t>Organización de las áreas de producción del criadero en acuicultura</t>
  </si>
  <si>
    <t>Prevención y control de patologías en criadero de acuicultura</t>
  </si>
  <si>
    <t>Gestión medioambiental en criadero en acuicultura</t>
  </si>
  <si>
    <t>Organización del proceso productivo del engorde en acuicultura</t>
  </si>
  <si>
    <t>Prevención y control de patologías en engorde de especies acuícolas</t>
  </si>
  <si>
    <t>Gestión medioambiental en el engorde de acuicultura</t>
  </si>
  <si>
    <t>Operaciones y control de almacén de productos para la alimentación animal</t>
  </si>
  <si>
    <t>Elaboración de alimentos húmedos para animales de compañía</t>
  </si>
  <si>
    <t>Elaboración de piensos, alimentos secos y premezclas</t>
  </si>
  <si>
    <t>Materias primas y almacenamiento de refrescos y aguas</t>
  </si>
  <si>
    <t>Tratamientos de las aguas y de los jarabes</t>
  </si>
  <si>
    <t>Mezclas y concentrados en bebidas refrescantes</t>
  </si>
  <si>
    <t>Operaciones y control de almacén de productos de tueste y aperitivos extrusionados</t>
  </si>
  <si>
    <t>Elaboración de frutos secos</t>
  </si>
  <si>
    <t>Elaboración de extrusionados alimentarios</t>
  </si>
  <si>
    <t>Fabricación de café tostado y sucedáneos</t>
  </si>
  <si>
    <t>Elaboración de cafés solubles</t>
  </si>
  <si>
    <t xml:space="preserve">Procesos en la industria cárnica </t>
  </si>
  <si>
    <t xml:space="preserve">Elaboración de productos preparados cárnicos </t>
  </si>
  <si>
    <t xml:space="preserve">Control analítico y sensorial de la carne y de los productos cárnicos </t>
  </si>
  <si>
    <t>Productos derivados de la uva y del vino</t>
  </si>
  <si>
    <t>Legislación vitivinícola</t>
  </si>
  <si>
    <t>Recepción, almacenamiento y preparación de materias primas para la obtención de pastas celulósicas</t>
  </si>
  <si>
    <t>Conducción de equipos de fabricación de pastas químicas y semiquímicas</t>
  </si>
  <si>
    <t>Tratamiento y suministro de líquidos y gases en el proceso de fabricación de pastas celulósicas</t>
  </si>
  <si>
    <t>Preparación de pastas vírgenes o recicladas</t>
  </si>
  <si>
    <t>Preparación y dosificación de aditivos y productos químicos</t>
  </si>
  <si>
    <t>Conducción de equipos de recuperación de lejías negras</t>
  </si>
  <si>
    <t>Conducción de equipos de producción y recuperación de energía</t>
  </si>
  <si>
    <t>Organización de la producción en industrias de transformación de polímeros</t>
  </si>
  <si>
    <t>Coordinación y control de la elaboración y transformación de mezclas de caucho y látex</t>
  </si>
  <si>
    <t>Moldes y utillajes para la transformación de polímeros</t>
  </si>
  <si>
    <t>Instalaciones, máquinas y servicios auxiliares de la transformación de polímeros</t>
  </si>
  <si>
    <t>Coordinación de las operaciones code acabado, control de calidad de materiales y productos de caucho</t>
  </si>
  <si>
    <t>Transformación de termoestables y materiales code matriz polimérica</t>
  </si>
  <si>
    <t>Moldes de resina para la transformación de termoestables y materiales code matriz polimérica</t>
  </si>
  <si>
    <t>Coordinación y control de las operaciones code acabado y la calidad de materiales y productos de termoplásticos y termoestables</t>
  </si>
  <si>
    <t>Coordinación y control de la transformación de termoplásticos</t>
  </si>
  <si>
    <t>Formulación y preparación de mezclas</t>
  </si>
  <si>
    <t>Organización y control del acondicionado y almacenamiento de productos químicos</t>
  </si>
  <si>
    <t>Diagnóstico y protocolos para masajes estéticos y técnicas sensoriales</t>
  </si>
  <si>
    <t>Drenaje linfático estético manual y mecánico</t>
  </si>
  <si>
    <t>Masajes estéticos con técnicas por presión</t>
  </si>
  <si>
    <t>Técnicas sensoriales estéticas</t>
  </si>
  <si>
    <t>Asesoría en peluquería</t>
  </si>
  <si>
    <t>Protocolos técnicos y peinados para peluquerías y producciones audiovisuales y escénicas</t>
  </si>
  <si>
    <t>Dirección y gestión de empresas de imagen personal</t>
  </si>
  <si>
    <t>Diagnóstico y protocolos estéticos</t>
  </si>
  <si>
    <t>Electroestética</t>
  </si>
  <si>
    <t>Tratamientos estéticos integrados</t>
  </si>
  <si>
    <t>Legislación y documentación en los procesos de control de organismos nocivos</t>
  </si>
  <si>
    <t>Desarrollo y supervisión de planes de control de organismos nocivos</t>
  </si>
  <si>
    <t>Logística de productos, medios y sistemas utilizados en la ejecución de planes de control de organismos nocivos</t>
  </si>
  <si>
    <t>Seguridad y minimización de riesgos en los procesos de control de organismos nocivos</t>
  </si>
  <si>
    <t>Actividades de orientación y desenvolvimiento en el medio</t>
  </si>
  <si>
    <t>Estructura y dinámica del medio ambiente</t>
  </si>
  <si>
    <t>Actividades humanas y problemática ambiental</t>
  </si>
  <si>
    <t>Programas de educación ambiental</t>
  </si>
  <si>
    <t>Inglés profesional para transporte aéreo de pasajeros</t>
  </si>
  <si>
    <t>Captación y prospección inmobiliaria</t>
  </si>
  <si>
    <t>Comercialización inmobiliaria</t>
  </si>
  <si>
    <t xml:space="preserve">Diseño de estructuras en la construcción y reparación naval </t>
  </si>
  <si>
    <t xml:space="preserve">Diseño de maniobras en construcción y reparación naval </t>
  </si>
  <si>
    <t xml:space="preserve">Diseño del armamento en la construcción y reparación naval </t>
  </si>
  <si>
    <t xml:space="preserve">Documentación técnica para construcción y reparación naval </t>
  </si>
  <si>
    <t xml:space="preserve">Operaciones de montaje de instalaciones eléctricas de baja tensión y domóticas en edificios </t>
  </si>
  <si>
    <t xml:space="preserve">Operaciones de montaje de instalaciones de telecomunicaciones </t>
  </si>
  <si>
    <t>Operaciones de montaje de apoyos en redes eléctricas aéreas</t>
  </si>
  <si>
    <t>Operaciones de tendido y tensado de conductores en redes eléctricas aéreas y subterráneas</t>
  </si>
  <si>
    <t>Instalaciones eléctricas en edificios de viviendas</t>
  </si>
  <si>
    <t>Instalaciones eléctricas en edificios de oficinas, comercios e industrias</t>
  </si>
  <si>
    <t>Instalaciones eléctricas automatizadas e instalaciones de automatismos</t>
  </si>
  <si>
    <t>Montaje y mantenimiento de redes eléctricas subterráneas de baja tensión</t>
  </si>
  <si>
    <t>Montaje y mantenimiento de máquinas eléctricas</t>
  </si>
  <si>
    <t>Desarrollo de proyectos de instalaciones de telecomunicación para la recepción y distribución de señales de radio y televisión en el entorno de edificios</t>
  </si>
  <si>
    <t>Desarrollo de proyectos de instalaciones de telefonía en el entorno de edificios</t>
  </si>
  <si>
    <t>Desarrollo de proyectos de redes de voz y datos en el entorno de edificios</t>
  </si>
  <si>
    <t>Desarrollo de proyectos de instalaciones eléctricas de baja tensión en el entorno de edificios de viviendas, industrias, oficinas y locales de pública concurrencia</t>
  </si>
  <si>
    <t>Desarrollo de proyectos de instalaciones eléctricas de baja tensión en locales de características especiales e instalaciones con fines especiales</t>
  </si>
  <si>
    <t>Desarrollo de proyectos de redes eléctricas de baja tensión</t>
  </si>
  <si>
    <t>Desarrollo de proyectos de redes eléctricas de alta tensión</t>
  </si>
  <si>
    <t>Desarrollo de proyectos de instalaciones eléctricas en centros de transformación</t>
  </si>
  <si>
    <t>Desarrollo de proyectos de instalaciones de alumbrado exterior</t>
  </si>
  <si>
    <t>Replanteo de instalaciones solares fotovoltaicas</t>
  </si>
  <si>
    <t xml:space="preserve">Montaje de instalaciones solares fotovoltaicas </t>
  </si>
  <si>
    <t xml:space="preserve">Mantenimiento de instalaciones solares fotovoltaicas </t>
  </si>
  <si>
    <t>Redes e instalaciones de abastecimiento y distribución de agua y saneamiento</t>
  </si>
  <si>
    <t xml:space="preserve">Desarrollo de obras de redes e instalaciones de abastecimiento y distribución de agua y saneamiento </t>
  </si>
  <si>
    <t xml:space="preserve">Sistemas de puesta en servicio de redes de agua y saneamiento </t>
  </si>
  <si>
    <t xml:space="preserve">Organización del mantenimiento de redes de distribución de agua y saneamiento </t>
  </si>
  <si>
    <t xml:space="preserve">Estudios de viabilidad de instalaciones solares </t>
  </si>
  <si>
    <t xml:space="preserve">Proyectos de instalaciones solares fotovoltaicas </t>
  </si>
  <si>
    <t xml:space="preserve">Organización y control del montaje de instalaciones solares fotovoltaicas </t>
  </si>
  <si>
    <t xml:space="preserve">Organización y control del mantenimiento de instalaciones solares fotovoltaicas </t>
  </si>
  <si>
    <t xml:space="preserve">Proyectos de instalaciones solares térmicas </t>
  </si>
  <si>
    <t xml:space="preserve">Organización y control del montaje de instalaciones solares térmicas </t>
  </si>
  <si>
    <t xml:space="preserve">Organización y control del mantenimiento de instalaciones solares térmicas </t>
  </si>
  <si>
    <t>Sistemas de dirección y suspensión de maquinaria agrícola, de industrias extractivas, y de edificación y obra civil</t>
  </si>
  <si>
    <t>Sistemas de transmisión y frenos de maquinaria agrícola, de industrias extractivas, y de edificación y obra civil</t>
  </si>
  <si>
    <t>Sistemas de accionamiento de equipos y aperos de maquinaria agrícola, de industrias extractivas y de edificación y obra civil</t>
  </si>
  <si>
    <t>Sistemas eléctricos, de seguridad y confortabilidad, de maquinaria agrícola, de industrias extractivas y de edificación y obra civil</t>
  </si>
  <si>
    <t>Operaciones auxiliares en excavación y carga</t>
  </si>
  <si>
    <t>Operaciones auxiliares en voladuras</t>
  </si>
  <si>
    <t>Operaciones auxiliares en sostenimiento</t>
  </si>
  <si>
    <t>Operaciones auxiliares de transporte en excavaciones subterráneas o a cielo abierto</t>
  </si>
  <si>
    <t xml:space="preserve">Prevención de riesgos en excavaciones subterráneas y a cielo abierto </t>
  </si>
  <si>
    <t>Manipulación de bloques, bolos y rachones</t>
  </si>
  <si>
    <t>Manipulación y acondicionamiento de productos, consumibles y maquinaria en instalaciones de elaboración de la piedra natural y tratamiento y beneficio de minerales y rocas</t>
  </si>
  <si>
    <t xml:space="preserve">Transporte con vagones sobre vía </t>
  </si>
  <si>
    <t xml:space="preserve">Transporte con medios continuos </t>
  </si>
  <si>
    <t>Transporte con sistemas de tracción por cable</t>
  </si>
  <si>
    <t>Prevención de riesgos en excavaciones subterráneas</t>
  </si>
  <si>
    <t>Diseño de elementos y conjuntos en piedra natural</t>
  </si>
  <si>
    <t>Viabilidad y presupuestos de proyectos en piedra natural</t>
  </si>
  <si>
    <t xml:space="preserve">Programación y supervisión de la fabricación de elementos en piedra natural </t>
  </si>
  <si>
    <t xml:space="preserve">Programación y supervisión de la colocación de elementos en piedra natural </t>
  </si>
  <si>
    <t>Pastas, morteros, adhesivos y hormigones</t>
  </si>
  <si>
    <t>Faldones de cubiertas</t>
  </si>
  <si>
    <t xml:space="preserve">Tratamiento de soportes para revestimiento en construcción </t>
  </si>
  <si>
    <t xml:space="preserve">Enfoscados y guarnecidos «a buena vista» </t>
  </si>
  <si>
    <t xml:space="preserve">Pintura y materiales de Impartición y protectores en construcción </t>
  </si>
  <si>
    <t xml:space="preserve">Planificación en construcción </t>
  </si>
  <si>
    <t xml:space="preserve">Control de costes en construcción </t>
  </si>
  <si>
    <t xml:space="preserve">Control documental en construcción </t>
  </si>
  <si>
    <t xml:space="preserve">Trabajo de capara levantamientos </t>
  </si>
  <si>
    <t xml:space="preserve">Trabajo de gabinete para levantamientos </t>
  </si>
  <si>
    <t xml:space="preserve">Replanteos de proyectos y obras </t>
  </si>
  <si>
    <t>Preparación de equipos y medios de aplicación de barnices y lacas en elementos de carpintería y mueble</t>
  </si>
  <si>
    <t>Acondicionamiento de la superficie y operaciones de secado en productos de carpintería y mueble</t>
  </si>
  <si>
    <t>Montaje e instalación de elementos de carpintería y mueble</t>
  </si>
  <si>
    <t>Mediciones para la instalación de elementos de carpintería</t>
  </si>
  <si>
    <t>Montaje e instalación de puertas y ventanas de madera</t>
  </si>
  <si>
    <t>Instalación de revestimientos de madera y similares</t>
  </si>
  <si>
    <t>Instalación de estructuras de madera</t>
  </si>
  <si>
    <t>Procesos previos al acabado de las pieles</t>
  </si>
  <si>
    <t>Procesos de acabado de las pieles</t>
  </si>
  <si>
    <t>Clasificación de pieles acabadas</t>
  </si>
  <si>
    <t>Aprestos sobre artículos textiles</t>
  </si>
  <si>
    <t>Acabados de materias textiles</t>
  </si>
  <si>
    <t>Preparación de hilaturas y materias primas para tejidos de punto por recogida</t>
  </si>
  <si>
    <t>Producción de tejeduría de punto de componentes y prenda completa</t>
  </si>
  <si>
    <t>Producción de tejeduría de punto en pieza circular y calcetería</t>
  </si>
  <si>
    <t>Preparación de hilaturas y urdidos para máquinas de tejido de punto</t>
  </si>
  <si>
    <t>Producción de tejeduría en máquinas Kette y circulares de urdimbre</t>
  </si>
  <si>
    <t>Producción de tejeduría en máquinas Raschel y Crochet</t>
  </si>
  <si>
    <t>Diseño técnico de estatextiles</t>
  </si>
  <si>
    <t>Principios y técnicas de ennoblecimiento textil</t>
  </si>
  <si>
    <t>Principios y técnicas de estatextil</t>
  </si>
  <si>
    <t>Creación de productos en textil y piel</t>
  </si>
  <si>
    <t>Técnicas y modelaje de prendas sobre maniquí</t>
  </si>
  <si>
    <t>Técnicas de patronaje de artículos de confección en textil y piel</t>
  </si>
  <si>
    <t>Industrialización de patrones de artículos de confección en textil y piel</t>
  </si>
  <si>
    <t>Proceso de ajuste y desarrollo de patrones para calzado</t>
  </si>
  <si>
    <t>Técnicas de patronaje de artículos de marroquinería y guarnicionería</t>
  </si>
  <si>
    <t>Industrialización de patrones de calzado y artículos de marroquinería</t>
  </si>
  <si>
    <t>Procesos finales del montaje y la postproducción</t>
  </si>
  <si>
    <t>Imposición y filmación de los trabajos gráficos</t>
  </si>
  <si>
    <t>Obtención de formas impresoras mediante sistemas digitales directos</t>
  </si>
  <si>
    <t>Obtención de la forma impresora para huecograbado</t>
  </si>
  <si>
    <t>Procesado litográfico</t>
  </si>
  <si>
    <t>Estampación litográfica</t>
  </si>
  <si>
    <t>Encuadernación con grapa</t>
  </si>
  <si>
    <t>Alzado y cosido con hilo vegetal</t>
  </si>
  <si>
    <t>Tratamiento de imágenes digitales</t>
  </si>
  <si>
    <t>Tratamiento de textos para la maquetación</t>
  </si>
  <si>
    <t>Maquetación y compaginación de productos gráficos</t>
  </si>
  <si>
    <t>Gestión y planificación editorial</t>
  </si>
  <si>
    <t>Corrección de textos de estilo y orto tipografía</t>
  </si>
  <si>
    <t>Organización de contenidos editoriales</t>
  </si>
  <si>
    <t>Contratación de derechos de autor</t>
  </si>
  <si>
    <t>Proyectos de productos editoriales multimedia</t>
  </si>
  <si>
    <t>Diseño de productos editoriales multimedia</t>
  </si>
  <si>
    <t>Implementación y publicación de productos editoriales multimedia</t>
  </si>
  <si>
    <t>Gestión de la calidad de productos editoriales multimedia</t>
  </si>
  <si>
    <t>Medios técnicos de cámara</t>
  </si>
  <si>
    <t>Iluminación para producciones audiovisuales</t>
  </si>
  <si>
    <t>Generación y adaptación de los contenidos audiovisuales multimedia</t>
  </si>
  <si>
    <t>Evaluación del prototipo, control de calidad y documentación del producto audiovisual multimedia interactivo</t>
  </si>
  <si>
    <t>Planificación del montaje y la postproducción</t>
  </si>
  <si>
    <t>Preparación del montaje y la postproducción</t>
  </si>
  <si>
    <t>Operaciones del montaje y la postproducción</t>
  </si>
  <si>
    <t>Construcción de páginas web</t>
  </si>
  <si>
    <t>Integración de componentes software en páginas web</t>
  </si>
  <si>
    <t>Publicación de páginas web</t>
  </si>
  <si>
    <t>Montaje de equipos microinformáticos</t>
  </si>
  <si>
    <t>Reparación de equipamiento microinformático</t>
  </si>
  <si>
    <t>Monitorización de la red local</t>
  </si>
  <si>
    <t>Interconexión de redes privadas y redes públicas</t>
  </si>
  <si>
    <t>Mantenimiento del subsistema físico de sistemas informáticos</t>
  </si>
  <si>
    <t>Mantenimiento del subsistema lógico de sistemas informáticos</t>
  </si>
  <si>
    <t>Mantenimiento de la seguridad en sistemas informáticos</t>
  </si>
  <si>
    <t>Implantación de equipos de acceso a redes de comunicaciones</t>
  </si>
  <si>
    <t>Mantenimiento de servicios de telefonía</t>
  </si>
  <si>
    <t>Integración de servicios de comunicaciones de voz, datos y multimedia</t>
  </si>
  <si>
    <t>Administración de servicios de comunicaciones para usuarios</t>
  </si>
  <si>
    <t xml:space="preserve">Desarrollo de elementos software para gestión de sistemas </t>
  </si>
  <si>
    <t>Desarrollo De Software Basado En Tecnologías Orientadas A Componentes</t>
  </si>
  <si>
    <t>Consulta y manipulación de información contenida en gestores de datos</t>
  </si>
  <si>
    <t>Creación y gestión de repositorios de contenidos</t>
  </si>
  <si>
    <t>Administración de sistemas de gestión de información</t>
  </si>
  <si>
    <t xml:space="preserve">Técnicas administrativas básicas de oficina </t>
  </si>
  <si>
    <t xml:space="preserve">Operaciones básicas de comunicación </t>
  </si>
  <si>
    <t xml:space="preserve">Reproducción y archivo </t>
  </si>
  <si>
    <t>Limpieza, tratamiento y mantenimiento de suelos, paredes y techos en edificios y locales</t>
  </si>
  <si>
    <t xml:space="preserve">Grabación de datos </t>
  </si>
  <si>
    <t>Tratamiento de datos, textos y documentación</t>
  </si>
  <si>
    <t>Técnicas de recepción y comunicación</t>
  </si>
  <si>
    <t>Operaciones administrativas comerciales</t>
  </si>
  <si>
    <t>Lengua extranjera profesional para la gestión administrativa en la relación con el cliente</t>
  </si>
  <si>
    <t xml:space="preserve">Gestión de archivos </t>
  </si>
  <si>
    <t xml:space="preserve">Gestión operativa de tesorería </t>
  </si>
  <si>
    <t xml:space="preserve">Gestión auxiliar de personal </t>
  </si>
  <si>
    <t>Registros contables</t>
  </si>
  <si>
    <t>Administración y gestión de las comunicaciones de la dirección</t>
  </si>
  <si>
    <t>Gestión de reuniones, viajes y eventos</t>
  </si>
  <si>
    <t>Inglés profesional para la asistencia a la dirección</t>
  </si>
  <si>
    <t>Lengua extranjera profesional distinta del inglés para la asistencia a la dirección</t>
  </si>
  <si>
    <t>Elaboración, tratamiento y presentación de documentos de trabajo</t>
  </si>
  <si>
    <t>Gestión de Sistemas de Información y Archivo</t>
  </si>
  <si>
    <t xml:space="preserve">Asesoramiento y gestión administrativa de productos y servicios financieros </t>
  </si>
  <si>
    <t xml:space="preserve">Gestión administrativa de caja </t>
  </si>
  <si>
    <t xml:space="preserve">Atención y tramitación de sugerencias, consultas, quejas y reclamaciones de clientes de servicios financieros </t>
  </si>
  <si>
    <t xml:space="preserve">Lengua extranjera profesional para el asesoramiento y la gestión de servicios financieros </t>
  </si>
  <si>
    <t>Organización de la investigación de mercados</t>
  </si>
  <si>
    <t>Organización del trabajo de campo</t>
  </si>
  <si>
    <t>Técnicas de entrevista y encuesta</t>
  </si>
  <si>
    <t xml:space="preserve">Limpieza del mobiliario interior </t>
  </si>
  <si>
    <t>Técnicas de análisis de datos para investigaciones de mercados</t>
  </si>
  <si>
    <t>Actuaciones de control en consumo</t>
  </si>
  <si>
    <t>Asesoramiento y formación en materia de consumo</t>
  </si>
  <si>
    <t>Organización comercial</t>
  </si>
  <si>
    <t>Gestión de la fuerza de ventas y equipos de comerciales</t>
  </si>
  <si>
    <t>Inglés profesional para actividades comerciales</t>
  </si>
  <si>
    <t>Planificación del aprovisionamiento</t>
  </si>
  <si>
    <t>Gestión de proveedores</t>
  </si>
  <si>
    <t>Optimización de la cadena logística</t>
  </si>
  <si>
    <t>Inglés profesional para logística y transporte internacional</t>
  </si>
  <si>
    <t>Sistemas de información de mercados</t>
  </si>
  <si>
    <t>Marketing-mix internacional</t>
  </si>
  <si>
    <t>Negociación y Compraventa Internacional</t>
  </si>
  <si>
    <t>Inglés profesional para comercio internacional</t>
  </si>
  <si>
    <t>Lengua extranjera profesional, distinta del inglés, para comercio internacional</t>
  </si>
  <si>
    <t>Distribución capilar</t>
  </si>
  <si>
    <t>Transporte de larga distancia</t>
  </si>
  <si>
    <t>Organización de almacenes</t>
  </si>
  <si>
    <t>Gestión de las operaciones de almacenaje</t>
  </si>
  <si>
    <t xml:space="preserve">Apoyo en la organización de intervenciones en el ámbito institucional </t>
  </si>
  <si>
    <t xml:space="preserve">Intervención en la atención higiénico-alimentaria en instituciones </t>
  </si>
  <si>
    <t xml:space="preserve">Intervención en la atención sociosanitaria en instituciones </t>
  </si>
  <si>
    <t xml:space="preserve">Apoyo psicosocial, atención relacional y comunicativa en instituciones </t>
  </si>
  <si>
    <t>Agentes del proceso comunitario</t>
  </si>
  <si>
    <t>Participación ciudadana</t>
  </si>
  <si>
    <t>Metodología de la dinamización comunitaria</t>
  </si>
  <si>
    <t>Fomento y apoyo asociativo</t>
  </si>
  <si>
    <t>Técnicas e instrumentos de información y difusión en la dinamización comunitaria</t>
  </si>
  <si>
    <t>Gestión de conflictos entre agentes comunitarios</t>
  </si>
  <si>
    <t>Gestión de recursos laborales, formativos y análisis de puestos de trabajo para la inserción sociolaboral de personas con discapacidad</t>
  </si>
  <si>
    <t>Entrenamiento en habilidades sociolaborales de personas con discapacidad</t>
  </si>
  <si>
    <t>Metodología de Empleo con Apoyo en la inserción sociolaboral de personas con discapacidad</t>
  </si>
  <si>
    <t>Seguimiento del proceso de inserción sociolaboral de personas con discapacidad</t>
  </si>
  <si>
    <t>Contextos sociales de intervención comunitaria</t>
  </si>
  <si>
    <t>Prevención de conflictos</t>
  </si>
  <si>
    <t>Gestión de conflictos y procesos de mediación</t>
  </si>
  <si>
    <t>Valoración, seguimiento, y difusión de acciones de mediación</t>
  </si>
  <si>
    <t xml:space="preserve">Gestión y comercialización de alojamientos rurales </t>
  </si>
  <si>
    <t xml:space="preserve">Recepción y atención al cliente en alojamientos propios de entornos rurales y/o naturales </t>
  </si>
  <si>
    <t xml:space="preserve">Restauración en alojamientos ubicados en entornos rurales y/o naturales </t>
  </si>
  <si>
    <t>Mantenimiento y limpieza en alojamientos rurales</t>
  </si>
  <si>
    <t>Técnicas de servicio de alimentos y bebidas en barra y mesa</t>
  </si>
  <si>
    <t xml:space="preserve">Bebidas </t>
  </si>
  <si>
    <t xml:space="preserve">Servicio de vinos </t>
  </si>
  <si>
    <t>Elaboración y exposición de comidas en el bar-cafetería</t>
  </si>
  <si>
    <t>Gestión del bar-cafetería</t>
  </si>
  <si>
    <t xml:space="preserve">Inglés profesional para servicios de restauración </t>
  </si>
  <si>
    <t>Servicio en restaurante</t>
  </si>
  <si>
    <t>Elaboración y acabado de platos a la vista del cliente</t>
  </si>
  <si>
    <t>Servicios especiales en restauración</t>
  </si>
  <si>
    <t xml:space="preserve">Elaboración y gestión de viajes combinados </t>
  </si>
  <si>
    <t xml:space="preserve">Gestión de eventos </t>
  </si>
  <si>
    <t xml:space="preserve">Inglés profesional para turismo </t>
  </si>
  <si>
    <t>Tratamiento de géneros culinarios</t>
  </si>
  <si>
    <t>Elaboración culinaria</t>
  </si>
  <si>
    <t>Cocina creativa y de autor</t>
  </si>
  <si>
    <t>Procesos de repostería</t>
  </si>
  <si>
    <t>Cata de alimentos en hostelería</t>
  </si>
  <si>
    <t>Ofertas gastronómicas</t>
  </si>
  <si>
    <t>Aprovisionamiento en restauración</t>
  </si>
  <si>
    <t>Organización de procesos de cocina</t>
  </si>
  <si>
    <t>Administración en cocina</t>
  </si>
  <si>
    <t xml:space="preserve">Organización y atención al cliente en pisos </t>
  </si>
  <si>
    <t xml:space="preserve">Control de procesos en pisos </t>
  </si>
  <si>
    <t xml:space="preserve">Información turística </t>
  </si>
  <si>
    <t xml:space="preserve">Productos y servicios turísticos locales </t>
  </si>
  <si>
    <t>Itinerarios en barrancos</t>
  </si>
  <si>
    <t>Técnicas de progresión en barrancos secos o acuáticos</t>
  </si>
  <si>
    <t>Conducción de personas o grupos por barrancos secos o acuáticos</t>
  </si>
  <si>
    <t>Itinerarios a caballo</t>
  </si>
  <si>
    <t>Técnicas básicas de monta a caballo</t>
  </si>
  <si>
    <t>Conducción de personas por itinerarios a caballo</t>
  </si>
  <si>
    <t xml:space="preserve">Prevención de accidentes en espacios acuáticos naturales </t>
  </si>
  <si>
    <t xml:space="preserve">Rescate de accidentados en espacios acuáticos naturales </t>
  </si>
  <si>
    <t>Programación de actividades de natación</t>
  </si>
  <si>
    <t>Metodología e instrucción de actividades de natación</t>
  </si>
  <si>
    <t>Eventos y Competiciones Lúdicas en el Medio Acuático</t>
  </si>
  <si>
    <t xml:space="preserve">Limpieza de cristales en edificios y locales </t>
  </si>
  <si>
    <t>Técnicas y procedimientos de limpieza con utilización de maquinaria</t>
  </si>
  <si>
    <t xml:space="preserve">Aprovisionamiento y montaje para servicios de catering </t>
  </si>
  <si>
    <t xml:space="preserve">Recepción y lavado de servicios de catering </t>
  </si>
  <si>
    <t>Talleres y actividades culturales con fines de animación turística y recreativa</t>
  </si>
  <si>
    <t>Veladas y espectáculos con fines de animación</t>
  </si>
  <si>
    <t xml:space="preserve">Administración de unidades de producción en restauración </t>
  </si>
  <si>
    <t xml:space="preserve">Diseño de procesos de servicio en restauración </t>
  </si>
  <si>
    <t xml:space="preserve">Procesos económico-financieros en establecimientos de restauración </t>
  </si>
  <si>
    <t xml:space="preserve">Calidad, seguridad y protección ambiental en restauración </t>
  </si>
  <si>
    <t xml:space="preserve">Diseño y comercialización de ofertas de restauración </t>
  </si>
  <si>
    <t xml:space="preserve">Logística de cátering </t>
  </si>
  <si>
    <t xml:space="preserve">Supervisión y desarrollo de procesos de servicio en restauración </t>
  </si>
  <si>
    <t xml:space="preserve">Gestión de departamentos de servicio de alimentos y bebidas </t>
  </si>
  <si>
    <t xml:space="preserve">Normas de protocolo en restauración </t>
  </si>
  <si>
    <t>Cata de vinos y otras bebidas analcohólicas y alcohólicas 
distintas a vinos</t>
  </si>
  <si>
    <t>Diseño de cartas de vinos y otras bebidas analcohólicas y alcohólicas distintas a vinos</t>
  </si>
  <si>
    <t>Análisis sensorial de productos selectos propios de sumillería y diseño de sus ofertas</t>
  </si>
  <si>
    <t>Gestión de bodegas en restauración</t>
  </si>
  <si>
    <t>Servicio especializado de vinos</t>
  </si>
  <si>
    <t>Operaciones auxiliares de mantenimiento de instalaciones, maquinaria, equipos y herramientas de floristería</t>
  </si>
  <si>
    <t>Recepción y acondicionamiento de materias primas y materiales de floristería</t>
  </si>
  <si>
    <t>Trabajos auxiliares en la elaboración de composiciones con flores y plantas</t>
  </si>
  <si>
    <t>Servicios básicos de floristería y atención al público</t>
  </si>
  <si>
    <t>Apeo y procesado de árboles con motosierra</t>
  </si>
  <si>
    <t>Apeo y procesado de árboles con cosechadora forestal</t>
  </si>
  <si>
    <t>Desembosque y tratamientos de los subproductos forestales</t>
  </si>
  <si>
    <t xml:space="preserve">Ejecución de trabajos en altura en los árboles </t>
  </si>
  <si>
    <t>Ejecución de trabajos de descorche</t>
  </si>
  <si>
    <t>Manejo y mantenimiento de tractores forestales</t>
  </si>
  <si>
    <t>Desbrave de potros</t>
  </si>
  <si>
    <t>Doma de potros a la cuerda</t>
  </si>
  <si>
    <t>Monta inicial de potros</t>
  </si>
  <si>
    <t>Repoblación forestal y corrección hidrológico-forestal</t>
  </si>
  <si>
    <t>Tratamientos silvícolas</t>
  </si>
  <si>
    <t>Organización y Supervisión de la Instalación de Césped en Campos Deportivos</t>
  </si>
  <si>
    <t>Organización y supervisión del mantenimiento y recuperación de césped en campos deportivos</t>
  </si>
  <si>
    <t>Gestión de las labores de preparación del terreno y de Implantación de cultivos</t>
  </si>
  <si>
    <t>Organización y control de las operaciones de cultivo</t>
  </si>
  <si>
    <t>Programación y control de la recolección y conservación de productos agrícolas</t>
  </si>
  <si>
    <t>Gestión de la maquinaria, equipos e instalaciones de la explotación agrícola</t>
  </si>
  <si>
    <t xml:space="preserve">Plantación de árboles y palmeras ornamentales </t>
  </si>
  <si>
    <t xml:space="preserve">Evaluación de árboles y palmeras ornamentales </t>
  </si>
  <si>
    <t xml:space="preserve">Gestión y realización del mantenimiento y conservación de árboles y palmeras ornamentales </t>
  </si>
  <si>
    <t>Preparación y acabado del herrado de equinos</t>
  </si>
  <si>
    <t>Aplomado del casco, forjado, adaptación y colocación de herraduras y otros materiales de herrado de equinos</t>
  </si>
  <si>
    <t>Determinación de herrados ortopédicos y/o terapéuticos en equinos</t>
  </si>
  <si>
    <t>Trazado y mecanizado de tuberías</t>
  </si>
  <si>
    <t>Conformado y armado de tuberías</t>
  </si>
  <si>
    <t>Montaje de tuberías</t>
  </si>
  <si>
    <t>Diseño de productos de calderería</t>
  </si>
  <si>
    <t>Diseño de productos de estructuras metálicas</t>
  </si>
  <si>
    <t>Cálculos de calderería y estructuras metálicas</t>
  </si>
  <si>
    <t>Documentación técnica para productos de construcciones metálicas</t>
  </si>
  <si>
    <t>Diseño de esquemas de tubería industrial</t>
  </si>
  <si>
    <t>Diseño de instalaciones de tubería industrial</t>
  </si>
  <si>
    <t>Procesos de mecanizado y conformado en construcciones metálicas</t>
  </si>
  <si>
    <t>Procesos de unión y montaje en construcciones metálicas</t>
  </si>
  <si>
    <t>Programación de sistemas automáticos en construcciones metálicas</t>
  </si>
  <si>
    <t>Instalación de tuberías</t>
  </si>
  <si>
    <t>Instalación y mantenimiento de sanitarios y elementos de climatización</t>
  </si>
  <si>
    <t>Montaje de instalaciones caloríficas</t>
  </si>
  <si>
    <t>Mantenimiento de instalaciones caloríficas</t>
  </si>
  <si>
    <t>Montaje de instalaciones de climatización y ventilación-extracción</t>
  </si>
  <si>
    <t>Mantenimiento de instalaciones de climatización y ventilación-extracción</t>
  </si>
  <si>
    <t>Instalaciones caloríficas</t>
  </si>
  <si>
    <t>Electrotecnia para instalaciones térmicas</t>
  </si>
  <si>
    <t>Representación gráfica en instalaciones térmicas</t>
  </si>
  <si>
    <t>Planificación del montaje de instalaciones caloríficas</t>
  </si>
  <si>
    <t>Instalaciones de climatización</t>
  </si>
  <si>
    <t>Instalaciones de ventilación-extracción</t>
  </si>
  <si>
    <t>Planificación del montaje de instalaciones de climatización y ventilación-extracción</t>
  </si>
  <si>
    <t>Instalaciones y procesos frigoríficos</t>
  </si>
  <si>
    <t>Planificación del montaje de instalaciones frigoríficas</t>
  </si>
  <si>
    <t>Montaje de instalaciones térmicas</t>
  </si>
  <si>
    <t>Organización del mantenimiento de instalaciones térmicas</t>
  </si>
  <si>
    <t>Supervisión y realización del mantenimiento de instalaciones caloríficas</t>
  </si>
  <si>
    <t>Puesta en funcionamiento de instalaciones caloríficas</t>
  </si>
  <si>
    <t xml:space="preserve">Supervisión y realización del mantenimiento de instalaciones de climatización y ventilación-extracción </t>
  </si>
  <si>
    <t>Puesta en funcionamiento de instalaciones de climatización y ventilación-extracción</t>
  </si>
  <si>
    <t xml:space="preserve">Supervisión y realización del mantenimiento de instalaciones frigoríficas </t>
  </si>
  <si>
    <t>Puesta en funcionamiento de instalaciones frigoríficas</t>
  </si>
  <si>
    <t xml:space="preserve">Montaje y mantenimiento de redes eléctricas aéreas de alta tensión </t>
  </si>
  <si>
    <t xml:space="preserve">Montaje y mantenimiento de redes eléctricas subterráneas de alta tensión </t>
  </si>
  <si>
    <t xml:space="preserve">Montaje y mantenimiento de centros de transformación </t>
  </si>
  <si>
    <t>Organización y gestión del montaje de las instalaciones eléctricas en el entorno de edificios y con fines especiales</t>
  </si>
  <si>
    <t>Supervisión de los procesos de montaje de las instalaciones eléctricas en el entorno de edificios y con fines especiales</t>
  </si>
  <si>
    <t>Organización y gestión de los procesos de mantenimiento de las instalaciones eléctricas en el entorno de edificios y con fines especiales</t>
  </si>
  <si>
    <t>Supervisión de los procesos de mantenimiento de las instalaciones eléctricas en el entorno de edificios y con fines especiales</t>
  </si>
  <si>
    <t>Organización y gestión del montaje de las infraestructuras de telecomunicación y de redes de voz y datos en el entorno de edificios</t>
  </si>
  <si>
    <t>Supervisión del montaje de las infraestructuras de telecomunicación y de redes de voz y datos en el entorno de edificios</t>
  </si>
  <si>
    <t>Organización y gestión del mantenimiento de las infraestructuras de telecomunicación y de redes de voz y datos en el entorno de edificios</t>
  </si>
  <si>
    <t>Supervisión del mantenimiento de las infraestructuras de telecomunicación y de redes de voz y datos en el entorno de edificios</t>
  </si>
  <si>
    <t>Gestión y organización del montaje y mantenimiento de redes eléctricas aéreas de alta tensión de segunda y tercera categoría, y centros de transformación de intemperie</t>
  </si>
  <si>
    <t>Supervisión del montaje de redes eléctricas aéreas de alta tensión de segunda y tercera categoría, y centros de transformación de intemperie</t>
  </si>
  <si>
    <t>Supervisión del mantenimiento de redes eléctricas aéreas de alta tensión de segunda y tercera categoría, y centros de transformación de intemperie</t>
  </si>
  <si>
    <t>Supervisión del montaje de las redes eléctricas subterráneas de alta tensión de segunda y tercera categoría, y centros de transformación de interior</t>
  </si>
  <si>
    <t>Gestión y supervisión del montaje y mantenimiento de redes eléctricas subterráneas de alta tensión de segunda y tercera categoría, y centros de transformación de interior</t>
  </si>
  <si>
    <t xml:space="preserve">Evaluación de la eficiencia energética de las instalaciones en edificios </t>
  </si>
  <si>
    <t xml:space="preserve">Certificación energética de edificios </t>
  </si>
  <si>
    <t>Eficiencia en el uso del agua en edificios</t>
  </si>
  <si>
    <t xml:space="preserve">Promoción del uso eficiente de la energía en edificios </t>
  </si>
  <si>
    <t xml:space="preserve">Supervisión de procesos en centrales termoeléctricas </t>
  </si>
  <si>
    <t xml:space="preserve">Control de maniobras de arranque, parada y situaciones anómalas en centrales termoeléctricas </t>
  </si>
  <si>
    <t>Coordinación y Apoyo a Equipos Humanos en la Operación de Centrales Eléctricas</t>
  </si>
  <si>
    <t xml:space="preserve">Operación en planta y mantenimiento de primer nivel de centrales termoeléctricas </t>
  </si>
  <si>
    <t xml:space="preserve">Planificación de redes de gas </t>
  </si>
  <si>
    <t xml:space="preserve">Desarrollo de obras de redes de gas </t>
  </si>
  <si>
    <t xml:space="preserve">Sistemas de puesta en servicio de redes de gas </t>
  </si>
  <si>
    <t xml:space="preserve">Organización y control del mantenimiento de redes de gas </t>
  </si>
  <si>
    <t xml:space="preserve">Gestión de riesgos laborales y medioambientales en redes de gas </t>
  </si>
  <si>
    <t>Operaciones auxiliares de montaje de componentes informáticos</t>
  </si>
  <si>
    <t>Operaciones auxiliares de mantenimiento de sistemas microinformáticos</t>
  </si>
  <si>
    <t>Operaciones auxiliares con tecnologías de la información y la comunicación</t>
  </si>
  <si>
    <t>Puesta en servicio y mantenimiento de redes inalámbricas de área local y metropolitanas</t>
  </si>
  <si>
    <t>Configuración y puesta en servicio de equipos de radiocomunicaciones de redes fijas y móviles</t>
  </si>
  <si>
    <t>Mantenimiento de primer nivel de equipos de radiocomunicaciones de redes fijas y móviles</t>
  </si>
  <si>
    <t>Instalación y configuración de sistemas de planificación de recursos empresariales y de gestión de relaciones con clientes</t>
  </si>
  <si>
    <t>Administración de sistemas de planificación de recursos empresariales y de gestión de relaciones con clientes</t>
  </si>
  <si>
    <t>Creación y mantenimiento de componentes software en sistemas de planificación de recursos empresariales y de gestión de relaciones con clientes</t>
  </si>
  <si>
    <t>Monitorización de la red de comunicaciones y resolución de incidencias</t>
  </si>
  <si>
    <t>Reconfiguración y coordinación de trabajos sobre la red de comunicaciones</t>
  </si>
  <si>
    <t>Gestión de la calidad de los servicios soportados por la red de comunicaciones</t>
  </si>
  <si>
    <t>Impartición y mantenimiento de sistemas domóticos/inmóticos</t>
  </si>
  <si>
    <t>Impartición y mantenimiento de sistemas de control de accesos y presencia, y de video vigilancia</t>
  </si>
  <si>
    <t>Planificación y mantenimiento de redes inalámbricas de área local y metropolitanas</t>
  </si>
  <si>
    <t>Gestión de la puesta en servicio de sistemas de radiocomunicaciones de redes fijas y móviles</t>
  </si>
  <si>
    <t>Gestión del mantenimiento de sistemas de radiocomunicaciones de redes fijas y móviles</t>
  </si>
  <si>
    <t>Información y atención al cliente en servicios de arreglos y adaptaciones de artículos en textil y piel</t>
  </si>
  <si>
    <t>Materiales, herramientas, máquinas y equipos de confección</t>
  </si>
  <si>
    <t>Arreglos en prendas de vestir y ropa de hogar</t>
  </si>
  <si>
    <t>Adaptaciones y personalizaciones en prendas de vestir</t>
  </si>
  <si>
    <t>Pieles y procesos auxiliares de curtidos</t>
  </si>
  <si>
    <t>Técnicas básicas de producción en curtidos de pieles</t>
  </si>
  <si>
    <t>Materiales textiles y procesos auxiliares de ennoblecimiento textil</t>
  </si>
  <si>
    <t>Técnicas básicas de ennoblecimiento textil</t>
  </si>
  <si>
    <t>Materiales y atención al cliente en servicios de guarnicionería</t>
  </si>
  <si>
    <t>Técnicas de realización y reparación de artículos de guarnicionería</t>
  </si>
  <si>
    <t>Técnicas de corte y ensamblado a mano en confección a medida</t>
  </si>
  <si>
    <t>Técnicas de ensamblado a máquina en confección a medida</t>
  </si>
  <si>
    <t>Técnicas de acabado para confección a medida</t>
  </si>
  <si>
    <t>Información y atención al cliente en servicios de realización de vestuario a medida</t>
  </si>
  <si>
    <t>Materias, procesos y documentación de tapices y alfombras antiguos y actuales</t>
  </si>
  <si>
    <t>Conservación y limpieza manual de tapices y alfombras antiguos y actuales</t>
  </si>
  <si>
    <t>Técnicas de preparación y tintura manual de fibras naturales</t>
  </si>
  <si>
    <t>Técnicas de restauración de tapices y alfombras antiguos y actuales</t>
  </si>
  <si>
    <t>Gestión de la información para el desarrollo de textiles técnicos</t>
  </si>
  <si>
    <t>Procesos y productos para el desarrollo de textiles técnicos</t>
  </si>
  <si>
    <t>Aplicaciones de la normativa en procesos y productos de textiles técnicos</t>
  </si>
  <si>
    <t>Proyectos de asesoría de imagen personal</t>
  </si>
  <si>
    <t>Asesoría en estilos de peinados y pelo del rostro</t>
  </si>
  <si>
    <t>Asesoría en cuidados estéticos, maquillaje y perfume</t>
  </si>
  <si>
    <t>Asesoría en vestuario, moda y complementos</t>
  </si>
  <si>
    <t>Imagen personal, protocolo y usos sociales</t>
  </si>
  <si>
    <t>Imagen personal y comunicación</t>
  </si>
  <si>
    <t>Proyectos de caracterización de personajes</t>
  </si>
  <si>
    <t>Planificación y gestión de proyectos de caracterización</t>
  </si>
  <si>
    <t>Prótesis faciales y corporales para caracterización</t>
  </si>
  <si>
    <t>Prótesis pilosas para caracterización</t>
  </si>
  <si>
    <t>Peluquería para caracterización</t>
  </si>
  <si>
    <t>Caracterización de personajes y efectos especiales de maquillaje</t>
  </si>
  <si>
    <t>Diagnóstico y organización de servicios hidrotermales</t>
  </si>
  <si>
    <t>Diagnóstico y protocolos de alteraciones capilares estéticas</t>
  </si>
  <si>
    <t>Aplicación de tratamientos capilares estéticos</t>
  </si>
  <si>
    <t>Técnicas de montaje, reparación y puesta en marcha de sistemas mecánicos</t>
  </si>
  <si>
    <t>Técnicas de montaje, reparación y puesta en marcha de sistemas eléctricos, electrónicos, neumáticos e hidráulicos</t>
  </si>
  <si>
    <t>Técnicas de fabricación mecánica</t>
  </si>
  <si>
    <t>Operaciones de tratamientos térmicos en metales</t>
  </si>
  <si>
    <t>Técnicas de programación y control de la producción en fabricación mecánica</t>
  </si>
  <si>
    <t>Aprovisionamiento en fabricación mecánica</t>
  </si>
  <si>
    <t>Instalación de sistemas de electromedicina y sus instalaciones asociadas</t>
  </si>
  <si>
    <t>Mantenimiento de sistemas de electromedicina</t>
  </si>
  <si>
    <t xml:space="preserve">Planificación y gestión de la instalación de sistemas de electromedicina y sus instalaciones asociadas </t>
  </si>
  <si>
    <t xml:space="preserve">Supervisión y realización de la instalación de sistemas de electromedicina y sus instalaciones asociadas </t>
  </si>
  <si>
    <t xml:space="preserve">Planificación y gestión del mantenimiento de sistemas de electromedicina y sus instalaciones asociadas </t>
  </si>
  <si>
    <t xml:space="preserve">Supervisión y realización del mantenimiento de sistemas de electromedicina y sus instalaciones asociadas </t>
  </si>
  <si>
    <t>Planificación y gestión del montaje y mantenimiento de redes eléctricas de baja tensión y alumbrado exterior</t>
  </si>
  <si>
    <t>Supervisión y realización del montaje de redes eléctricas de baja tensión y alumbrado exterior</t>
  </si>
  <si>
    <t>Supervisión y realización del mantenimiento de redes eléctricas de baja tensión y alumbrado exterior</t>
  </si>
  <si>
    <t>Redes y sistemas de distribución de fluidos</t>
  </si>
  <si>
    <t>Electrotecnia para redes y sistemas de distribución de fluidos</t>
  </si>
  <si>
    <t>Representación gráfica en redes y sistemas de distribución de fluidos</t>
  </si>
  <si>
    <t>Planificación del montaje de redes y sistemas de distribución de fluidos</t>
  </si>
  <si>
    <t xml:space="preserve">Planificación y supervisión del montaje de maquinaria, equipo industrial y líneas automatizadas </t>
  </si>
  <si>
    <t xml:space="preserve">Organización del mantenimiento de instalaciones de maquinaria y equipo industrial </t>
  </si>
  <si>
    <t xml:space="preserve">Supervisión y realización del mantenimiento de maquinaria, equipo industrial y líneas automatizadas </t>
  </si>
  <si>
    <t xml:space="preserve">Puesta en funcionamiento de maquinaria, equipo industrial y líneas automatizadas </t>
  </si>
  <si>
    <t>Procesos de montaje de redes y sistemas de distribución de fluidos</t>
  </si>
  <si>
    <t xml:space="preserve">Organización del mantenimiento de redes y sistemas de distribución de fluidos </t>
  </si>
  <si>
    <t xml:space="preserve">Supervisión y realización del mantenimiento de redes y sistemas de distribución de fluidos </t>
  </si>
  <si>
    <t xml:space="preserve">Puesta en funcionamiento de redes y sistemas de distribución de fluidos </t>
  </si>
  <si>
    <t>Trabajos auxiliares en aprovechamientos madereros</t>
  </si>
  <si>
    <t>Trabajos auxiliares en operaciones de descorche</t>
  </si>
  <si>
    <t>Recolección de frutos, semillas, hongos, plantas y otros productos forestales comercializables</t>
  </si>
  <si>
    <t>Operaciones auxiliares de repoblación, corrección hidrológica, y de construcción y mantenimiento de infraestructuras forestales</t>
  </si>
  <si>
    <t>Operaciones auxiliares en tratamientos selvícolas</t>
  </si>
  <si>
    <t>Operaciones auxiliares en el control de agentes causantes de plagas y enfermedades a las plantas forestales</t>
  </si>
  <si>
    <t>Mantenimiento y conservación del buque</t>
  </si>
  <si>
    <t>Intervención hiperbárica a baja presión</t>
  </si>
  <si>
    <t>Mantenimiento de instalaciones acuícolas sumergidas</t>
  </si>
  <si>
    <t>Recolección de recursos subacuáticos</t>
  </si>
  <si>
    <t>Atividades de cultivo de plancton</t>
  </si>
  <si>
    <t>Actividades de reproducción e incubación de especies acuícolas</t>
  </si>
  <si>
    <t>Actividades de cultivo de larvas, postlarvas, semilla y alevines</t>
  </si>
  <si>
    <t xml:space="preserve">Actividades de engorde de especies acuícolas en instalaciones flotantes y sumergidas </t>
  </si>
  <si>
    <t xml:space="preserve">Actividades de engorde de especies acuícolas en instalaciones en tierra </t>
  </si>
  <si>
    <t xml:space="preserve">Actividades de engorde de especies acuícolas en sistemas suspendidos y en parques </t>
  </si>
  <si>
    <t>Amarre y desamarre de buques en puerto</t>
  </si>
  <si>
    <t>Amarre, conexión/desconexión de mangueras y desamarre de buques a monoboyas</t>
  </si>
  <si>
    <t>Limpieza y desinfección en laboratorios e industrias químicas</t>
  </si>
  <si>
    <t>Operaciones de almacén de productos químicos y relacionados</t>
  </si>
  <si>
    <t>Operaciones auxiliares elementales en laboratorio y en procesos de la industria química y afines</t>
  </si>
  <si>
    <t>Limpieza de espacios abiertos</t>
  </si>
  <si>
    <t>Limpieza de instalaciones y equipamientos industriales</t>
  </si>
  <si>
    <t>Operaciones auxiliares en la aeronave</t>
  </si>
  <si>
    <t>Operaciones auxiliares en taller de aeronaves</t>
  </si>
  <si>
    <t xml:space="preserve">Operaciones auxiliares de montaje y mantenimiento de instalaciones y equipos fijos en excavaciones y plantas </t>
  </si>
  <si>
    <t xml:space="preserve">Operaciones auxiliares de montaje y mantenimiento de equipos y maquinaria en excavaciones subterráneas y a cielo abierto </t>
  </si>
  <si>
    <t xml:space="preserve">Operaciones básicas de corte, conformado y soldadura en procesos de montaje y mantenimiento mecánico </t>
  </si>
  <si>
    <t xml:space="preserve">Tratamientos auxiliares en revestimientos con piezas rígidas </t>
  </si>
  <si>
    <t xml:space="preserve">Pavimentos de hormigón Impartición y adoquinados </t>
  </si>
  <si>
    <t>Recepción y despacho de trabajos en reprografía</t>
  </si>
  <si>
    <t>Reproducción en equipos de reprografía</t>
  </si>
  <si>
    <t>Operaciones de acabado en reprografía</t>
  </si>
  <si>
    <t>Operaciones auxiliares de almacenaje</t>
  </si>
  <si>
    <t>Preparación de pedidos</t>
  </si>
  <si>
    <t>Operaciones auxiliares en el punto de venta</t>
  </si>
  <si>
    <t>Manipulación y movimientos con transpalés y carretillas de mano</t>
  </si>
  <si>
    <t>Atención básica al cliente</t>
  </si>
  <si>
    <t>Limpieza doméstica</t>
  </si>
  <si>
    <t>Cocina doméstica</t>
  </si>
  <si>
    <t>Acondicionado de camas, prendas de vestir y ropa de hogar</t>
  </si>
  <si>
    <t>Aprovisionamiento interno y conservación en pastelería</t>
  </si>
  <si>
    <t>Preelaboración, elaboración y presentación en pastelería</t>
  </si>
  <si>
    <t>Materias primas y productos auxiliares en procesos de transformación de papel, cartón y otros materiales</t>
  </si>
  <si>
    <t>Equipos e instalaciones auxiliares en la elaboración de cartón ondulado</t>
  </si>
  <si>
    <t>Operaciones de elaboración de cartón ondulado</t>
  </si>
  <si>
    <t>Control de la elaboración de cartón ondulado</t>
  </si>
  <si>
    <t>Preparación de líneas de elaboración de envases, embalajes y artículos de papelería</t>
  </si>
  <si>
    <t>Elaboración de envases, embalajes y artículos de papelería</t>
  </si>
  <si>
    <t>Fabricación de artículos de papel y cartón para uso doméstico</t>
  </si>
  <si>
    <t>Fabricación de complejos de papel, cartón y otros materiales</t>
  </si>
  <si>
    <t xml:space="preserve">Realización de tratamientos superficiales en papeles, cartones y otros materiales </t>
  </si>
  <si>
    <t>Montaje de Clichés y Preparación de la Impresión Flexográfica</t>
  </si>
  <si>
    <t>Implantación de productos en flexografía</t>
  </si>
  <si>
    <t>Preparación de la impresión en huecograbado</t>
  </si>
  <si>
    <t>Implantación de productos en huecograbado</t>
  </si>
  <si>
    <t>Impresión de productos en serigrafía</t>
  </si>
  <si>
    <t>Impresión de productos en tampografía</t>
  </si>
  <si>
    <t>Confección y estampación de tapas para encuadernación industrial</t>
  </si>
  <si>
    <t>Encuadernación industrial en líneas de rústica y tapa dura</t>
  </si>
  <si>
    <t>Proyectos de encuadernación artística</t>
  </si>
  <si>
    <t>Técnicas de expresión gráfico- plásticas para encuadernación artística</t>
  </si>
  <si>
    <t>Materiales en encuadernación artística</t>
  </si>
  <si>
    <t>Construcción del libro y confección de elementos de protección y contenedores</t>
  </si>
  <si>
    <t>Ornamentación en encuadernación artística</t>
  </si>
  <si>
    <t>Documentación técnica, equipos y material para construcciones de madera</t>
  </si>
  <si>
    <t>Recursos e instalaciones en las construcciones de madera</t>
  </si>
  <si>
    <t>Procesos de construcciones de madera</t>
  </si>
  <si>
    <t>Prevención básica de riesgos laborales en construcción</t>
  </si>
  <si>
    <t>Aprovisionamiento y almacén en la industria de fabricación de mobiliario</t>
  </si>
  <si>
    <t>Organización de la producción en las industrias de fabricación de mobiliario</t>
  </si>
  <si>
    <t>Control de la producción en industrias de la fabricación de mobiliario</t>
  </si>
  <si>
    <t>Calidad, seguridad y medioambiente en industrias de la madera, corcho y mueble</t>
  </si>
  <si>
    <t>Gestión del parque de madera y corcho</t>
  </si>
  <si>
    <t>Control de la producción en las industrias de transformación de la madera aserrada</t>
  </si>
  <si>
    <t>Control de la producción en la industria de transformación del corcho</t>
  </si>
  <si>
    <t>Control de la producción en las industrias de producción de tableros y madera laminada encolada</t>
  </si>
  <si>
    <t>Desarrollo de proyectos de instalación y amueblamiento</t>
  </si>
  <si>
    <t>Aprovisionamiento de elementos para la instalación de carpintería y mobiliario</t>
  </si>
  <si>
    <t>Supervisión del montaje de instalaciones de carpintería y mobiliario</t>
  </si>
  <si>
    <t xml:space="preserve">Dibujos, modelos y presupuestos de obras de artesanía en piedra natural </t>
  </si>
  <si>
    <t xml:space="preserve">Elaboración artesanal de obras en piedra natural </t>
  </si>
  <si>
    <t xml:space="preserve">Mantenimiento y, en su caso, restauración de obras de piedra natural </t>
  </si>
  <si>
    <t>Colocación de mampostería, sillería y perpiaño</t>
  </si>
  <si>
    <t xml:space="preserve">Colocación de elementos singulares de piedra natural </t>
  </si>
  <si>
    <t>Montaje de fachadas transventiladas</t>
  </si>
  <si>
    <t xml:space="preserve">Perforaciones a cielo abierto </t>
  </si>
  <si>
    <t xml:space="preserve">Estabilización de taludes en excavaciones a cielo abierto </t>
  </si>
  <si>
    <t xml:space="preserve">Prevención de riesgos laborales en excavaciones a cielo abierto </t>
  </si>
  <si>
    <t>Excavación con minador</t>
  </si>
  <si>
    <t>Excavación con rozadora o cepillo</t>
  </si>
  <si>
    <t>Carga con pala cargadora de interior o escráper</t>
  </si>
  <si>
    <t>Excavación con equipos de perforación y escariado: Raise Boring</t>
  </si>
  <si>
    <t>Excavación con equipos de perforación dirigida</t>
  </si>
  <si>
    <t>Excavación con microtuneladoras</t>
  </si>
  <si>
    <t xml:space="preserve">Montaje y mantenimiento de instalaciones de servicios generales en excavaciones y plantas </t>
  </si>
  <si>
    <t xml:space="preserve">Montaje y mantenimiento de máquinas y equipos semimóviles en excavaciones subterráneas y a cielo abierto </t>
  </si>
  <si>
    <t>Montaje y mantenimiento de cintas transportadoras y transportadores blindados</t>
  </si>
  <si>
    <t xml:space="preserve">Montaje y mantenimiento de sistemas y equipos de transporte de graneles neumáticos e hidráulicos </t>
  </si>
  <si>
    <t>Evaluación de daños y definición de propuestas de restauración de obras en piedra natural</t>
  </si>
  <si>
    <t>Desarrollo y elaboración de proyectos técnicos de restauración de piedra natural</t>
  </si>
  <si>
    <t>Coordinación y supervisión de proyectos de restauración en piedra natural</t>
  </si>
  <si>
    <t>Excavación con tuneladoras de suelos</t>
  </si>
  <si>
    <t>Excavación con tuneladoras de rocas</t>
  </si>
  <si>
    <t>Programación y promoción de sesiones de animación musical y visual en vivo y en directo</t>
  </si>
  <si>
    <t>Realización de sesiones de animación musical en vivo y en directo integrando elementos luminotécnicos, escénicos y visuales</t>
  </si>
  <si>
    <t>Realización de sesiones de animación visual en vivo integrando elementos luminotécnicos, escénicos y musicales</t>
  </si>
  <si>
    <t>Procesado de películas</t>
  </si>
  <si>
    <t>Positivado e impresión fotográfica</t>
  </si>
  <si>
    <t>Preparación y montaje de productos fotográficos para la entrega final</t>
  </si>
  <si>
    <t>Organización y gestión de los procesos del laboratorio de imagen</t>
  </si>
  <si>
    <t>Gestión de los procesos de digitalización, generación de imágenes, tratamiento digital y revelado de películas fotográficas</t>
  </si>
  <si>
    <t>Gestión de los procesos de positivado, Impartición y acabado fotográfico</t>
  </si>
  <si>
    <t>Proyectos fotográficos</t>
  </si>
  <si>
    <t>Realización de la toma fotográfica</t>
  </si>
  <si>
    <t>Procesos finales de acabado y conservación de imágenes fotográficas</t>
  </si>
  <si>
    <t>Atención y gestión de llamadas entrantes en un servicio de teleasistencia</t>
  </si>
  <si>
    <t>Emisión y gestión de llamadas salientes en un servicio de teleasistencia</t>
  </si>
  <si>
    <t>Manejo de herramientas, técnicas y habilidades para la prestación de un servicio de teleasistencia</t>
  </si>
  <si>
    <t>Aplicación técnica de movilidad, orientación y deambulación en los desplazamientos internos por el centro educativo del alumnado con necesidades educativas especiales</t>
  </si>
  <si>
    <t>Participación en los programas de enseñanza-aprendizaje en el aula de referencia del alumnado con necesidades educativas especiales</t>
  </si>
  <si>
    <t>Autonomía e higiene personal en el aseo del alumnado con necesidades educativas especiales</t>
  </si>
  <si>
    <t>Atención y vigilancia en la actividad del recreo del alumnado con necesidades educativas especiales</t>
  </si>
  <si>
    <t>Hábitos y autonomía en la alimentación del alumnado con necesidades educativas especiales (ACNEE), en el comedor escolar</t>
  </si>
  <si>
    <t>Programaciones culturales</t>
  </si>
  <si>
    <t>Proyectos de animación cultural</t>
  </si>
  <si>
    <t>Marketing cultural</t>
  </si>
  <si>
    <t>Planificación del trabajo de limpieza y la gestión de los trabajadores</t>
  </si>
  <si>
    <t>Supervisión de los trabajos de limpieza y establecimiento de procedimientos de comunicación en el entorno laboral</t>
  </si>
  <si>
    <t>Lengua de Signos Española</t>
  </si>
  <si>
    <t>Sistemas y recursos de apoyo a la comunicación de personas sordociegas</t>
  </si>
  <si>
    <t>Programas educativos y formativos para personas sordociegas</t>
  </si>
  <si>
    <t>Intervención en situaciones de aislamiento</t>
  </si>
  <si>
    <t>Apoyo a la interacción de la persona sordociega con el entorno en gestiones básicas</t>
  </si>
  <si>
    <t>Impartición y tutorización de acciones formativas para el empleo</t>
  </si>
  <si>
    <t>Sensibilización y formación sobre la comunidad sorda</t>
  </si>
  <si>
    <t>Recursos sociales y comunitarios para personas con discapacidad</t>
  </si>
  <si>
    <t>Acompañamiento a personas con discapacidad en actividades programadas</t>
  </si>
  <si>
    <t>Procesos de inclusión de personas con discapacidad en espacios de ocio y tiempo libre</t>
  </si>
  <si>
    <t>Entrenamiento en estrategias cognitivas básicas y alfabetización tecnológica a personas con discapacidad</t>
  </si>
  <si>
    <t>Intervención con familias de personas con discapacidad</t>
  </si>
  <si>
    <t>Comunicación con perspectiva de género</t>
  </si>
  <si>
    <t>Participación y creación de redes con perspectiva de género</t>
  </si>
  <si>
    <t>Operaciones auxiliares de protección y embellecimiento de superficies de embarcaciones deportivas y de recreo</t>
  </si>
  <si>
    <t>Operaciones auxiliares de reparación de elementos de madera de embarcaciones deportivas y de recreo</t>
  </si>
  <si>
    <t>Operaciones auxiliares de reparación de elementos de plástico reforzado con fibra de embarcaciones deportivas y de recreo</t>
  </si>
  <si>
    <t>Mantenimiento básico de la planta propulsora, máquinas y sus equipos asociados de embarcaciones deportivas y de recreo</t>
  </si>
  <si>
    <t>Mantenimiento básico de los sistemas eléctricos y electrónicos de embarcaciones deportivas y de recreo</t>
  </si>
  <si>
    <t>Mantenimiento básico de aparejos de embarcaciones deportivas y de recreo</t>
  </si>
  <si>
    <t>Mantenimiento de primer nivel de vehículos de transporte por carretera</t>
  </si>
  <si>
    <t>Conducción racional y operaciones relacionadas con los servicios de transporte</t>
  </si>
  <si>
    <t>Planificación del transporte y relaciones con clientes</t>
  </si>
  <si>
    <t>Atención e información a los viajeros del autobús o autocar</t>
  </si>
  <si>
    <t>Operaciones de recogida y entrega de mercancías</t>
  </si>
  <si>
    <t>Conducción de taxis, turismos y furgonetas, y prestación del servicio</t>
  </si>
  <si>
    <t>Atención a usuarios y relaciones con clientes</t>
  </si>
  <si>
    <t>Coordinación y ejecución de las actividades propias de empresas de floristería</t>
  </si>
  <si>
    <t>Realización de composiciones florales</t>
  </si>
  <si>
    <t>Realización de composiciones con plantas</t>
  </si>
  <si>
    <t>Técnicas de venta e información de productos y servicios de floristería</t>
  </si>
  <si>
    <t>Repoblación de especies acuícolas continentales y de 
conservación y mejora de su hábitat</t>
  </si>
  <si>
    <t>Producción de ungulados cinegéticos</t>
  </si>
  <si>
    <t>Producción de aves cinegéticas</t>
  </si>
  <si>
    <t>Producción de lagomorfos Cinegéticos</t>
  </si>
  <si>
    <t>Propagación de plantas en vivero</t>
  </si>
  <si>
    <t>Cultivo de plantas y tepes en vivero</t>
  </si>
  <si>
    <t>Producción de semillas</t>
  </si>
  <si>
    <t>Organización de las actividades de floristería</t>
  </si>
  <si>
    <t>Diseño de composiciones y ornamentaciones de arte floral</t>
  </si>
  <si>
    <t>Realización de composiciones y ornamentaciones especiales de arte floral y supervisión de los trabajos de taller de floristería</t>
  </si>
  <si>
    <t>Gestión de la venta y del servicio de atención al público en floristería</t>
  </si>
  <si>
    <t>Organización y supervisión de las operaciones de inventario y seguimiento del hábitat natural</t>
  </si>
  <si>
    <t>Gestión de los aprovechamientos forestales madereros</t>
  </si>
  <si>
    <t>Gestión de los aprovechamientos forestales no madereros</t>
  </si>
  <si>
    <t>Gestión de la producción de ungulados cinegéticos</t>
  </si>
  <si>
    <t>Gestión de la producción de aves cinegéticas</t>
  </si>
  <si>
    <t>Gestión de la producción de lagomorfos cinegéticos</t>
  </si>
  <si>
    <t>Gestión de las operaciones de propagación de plantas en vivero</t>
  </si>
  <si>
    <t>Gestión del cultivo de plantas y tepes en vivero</t>
  </si>
  <si>
    <t>Gestión de las operaciones de producción de semillas</t>
  </si>
  <si>
    <t>Gestión de los procesos de producción de animales de renuevo, de reproductores y crías, y de leche</t>
  </si>
  <si>
    <t>Gestión de los procesos de producción de animales de recría y de cebo</t>
  </si>
  <si>
    <t>Gestión de los procesos de producción de aves y de huevos</t>
  </si>
  <si>
    <t>Gestión de los trabajos sobre el hábitat acuícola continental</t>
  </si>
  <si>
    <t>Gestión de los trabajos sobre el hábitat de las especies cinegéticas</t>
  </si>
  <si>
    <t>Gestión de las repoblaciones de especies cinegéticas</t>
  </si>
  <si>
    <t>Control de las poblaciones de predadores de las especies acuícolas continentales y cinegéticas</t>
  </si>
  <si>
    <t>Materiales, herramientas y máquinas para fabricación de calzado a medida y ortopédico</t>
  </si>
  <si>
    <t>Técnicas de adaptación de hormas para calzado a medida y ortopédico</t>
  </si>
  <si>
    <t>Técnicas de elaboración de calzado a medida y ortopédico</t>
  </si>
  <si>
    <t>Técnicas de adaptación o elaboración de calzado para espectáculo</t>
  </si>
  <si>
    <t>Elaboración de proyectos de vestuario para espectáculos en vivo</t>
  </si>
  <si>
    <t>Planificación y realización del montaje y desmontaje de vestuario del espectáculo en vivo</t>
  </si>
  <si>
    <t>Técnicas y procesos de mantenimiento y adaptación de vestuario del espectáculo</t>
  </si>
  <si>
    <t>Ensayos y funciones con vestuario en distintas situaciones de explotación</t>
  </si>
  <si>
    <t>Técnicas de gestión de información sobre historia y evolución de la indumentaria aplicada al vestuario escénico</t>
  </si>
  <si>
    <t>El proyecto de vestuario en espectáculos en vivo</t>
  </si>
  <si>
    <t>Técnicas de patronaje, modelaje y corte aplicadas al vestuario del espectáculo</t>
  </si>
  <si>
    <t>Técnicas de confección, pruebas y acabados del vestuario para el espectáculo</t>
  </si>
  <si>
    <t>Técnicas de transformación de materiales aplicados al vestuario del espectáculo</t>
  </si>
  <si>
    <t>Montaje de instalaciones receptoras de gas</t>
  </si>
  <si>
    <t>Puesta en servicio, inspección y revisión de instalaciones receptoras de gas</t>
  </si>
  <si>
    <t>Puesta en marcha y adecuación de aparatos a gas</t>
  </si>
  <si>
    <t>Mantenimiento y reparación de instalaciones receptoras y aparatos de gas</t>
  </si>
  <si>
    <t>Seguridad en instalaciones receptoras y aparatos de gas</t>
  </si>
  <si>
    <t>Control en planta de la operación y el mantenimiento de centrales hidroeléctricas</t>
  </si>
  <si>
    <t>Control de centrales hidroeléctricas</t>
  </si>
  <si>
    <t>Operación en planta y mantenimiento de primer nivel de centrales hidroeléctricas</t>
  </si>
  <si>
    <t>Seguridad en instalaciones de alta tensión</t>
  </si>
  <si>
    <t>Gestión y supervisión del montaje de subestaciones eléctricas</t>
  </si>
  <si>
    <t>Gestión y supervisión de la operación y mantenimiento de subestaciones eléctricas</t>
  </si>
  <si>
    <t>Operación local y mantenimiento de primer nivel en subestaciones eléctricas</t>
  </si>
  <si>
    <t>Operaciones de preparación de máquinas, equipos e instalaciones de logística, y servicios auxiliares</t>
  </si>
  <si>
    <t>Operaciones de manipulación y almacenamiento de productos químicos en recepción y expedición</t>
  </si>
  <si>
    <t>Control de calidad en la recepción y expedición de productos químicos</t>
  </si>
  <si>
    <t>Bioinformática</t>
  </si>
  <si>
    <t>Técnicas de biología molecular</t>
  </si>
  <si>
    <t>Técnicas biotecnológicas a nivel celular</t>
  </si>
  <si>
    <t>Técnicas biotecnológicas e inmunológicas en animales y vegetales</t>
  </si>
  <si>
    <t>Normas de seguridad y ambientales en biotecnología</t>
  </si>
  <si>
    <t>Ensayos físicos y fisicoquímicos pastero-papeleros</t>
  </si>
  <si>
    <t>Análisis químicos pastero-papeleros</t>
  </si>
  <si>
    <t>Análisis micrográficos y microbiológicos pastero-papeleros</t>
  </si>
  <si>
    <t>Defectología asociada a los procesos de fabricación de diferentes materiales</t>
  </si>
  <si>
    <t>Ensayos no destructivos mediante métodos superficiales y subsuperficiales</t>
  </si>
  <si>
    <t>Ensayos no destructivos mediante el método de ultrasonidos</t>
  </si>
  <si>
    <t>Ensayos no destructivos mediante el método de radiología industrial</t>
  </si>
  <si>
    <t>Ensayos no destructivos mediante el método de corrientes inducidas</t>
  </si>
  <si>
    <t>Gestión de la prevención de riesgos laborales en la organización y realización de ensayos no destructivos propios del sector de aplicación</t>
  </si>
  <si>
    <t>Organización de la fabricación de productos de base biológica y del desarrollo de servicios biotecnológicos</t>
  </si>
  <si>
    <t>Garantía de calidad del producto biotecnológico en proceso</t>
  </si>
  <si>
    <t>Operaciones de ensamblado en el montaje de equipos eléctricos y electrónicos</t>
  </si>
  <si>
    <t>Operaciones de conexionado en el montaje de equipos eléctricos y electrónicos</t>
  </si>
  <si>
    <t>Operaciones auxiliares en el mantenimiento de equipos eléctricos y electrónicos</t>
  </si>
  <si>
    <t>Montaje de estaciones base de telefonía</t>
  </si>
  <si>
    <t>Mantenimiento de estaciones base de telefonía</t>
  </si>
  <si>
    <t>Montaje de sistemas de telecomunicación de red telefónica</t>
  </si>
  <si>
    <t>Mantenimiento de sistemas de telecomunicación de red telefónica</t>
  </si>
  <si>
    <t>Montaje y mantenimiento de sistemas de producción audiovisual en estudios y unidades móviles</t>
  </si>
  <si>
    <t>Montaje y mantenimiento de sistemas de transmisión para radio y televisión en instalaciones fijas y unidades móviles</t>
  </si>
  <si>
    <t>Desarrollo de proyectos de sistemas de control para procesos secuenciales en sistemas de automatización industrial</t>
  </si>
  <si>
    <t>Desarrollo de proyectos de sistemas de medida y regulación en sistemas de automatización industrial</t>
  </si>
  <si>
    <t>Desarrollo de proyectos de redes de comunicación en sistemas de automatización industrial</t>
  </si>
  <si>
    <t>Gestión y supervisión de los procesos de montaje de estaciones base de telefonía</t>
  </si>
  <si>
    <t>Gestión y supervisión de los procesos de mantenimiento de estaciones base de telefonía</t>
  </si>
  <si>
    <t>Gestión y supervisión de los procesos de montaje de los sistemas de telecomunicación de red telefónica</t>
  </si>
  <si>
    <t>Gestión y supervisión de los procesos de mantenimiento de los sistemas de telecomunicación de red telefónica</t>
  </si>
  <si>
    <t>Gestión y supervisión de los procesos de montaje de sistemas de automatización industrial</t>
  </si>
  <si>
    <t>Gestión y supervisión de los procesos de mantenimiento de sistemas de automatización industrial</t>
  </si>
  <si>
    <t>Puesta en marcha de los sistemas de automatización industrial</t>
  </si>
  <si>
    <t>Gestión y supervisión del montaje de sistemas de producción audiovisual en estudios y unidades móviles</t>
  </si>
  <si>
    <t>Gestión y supervisión del mantenimiento de sistemas de producción audiovisual en estudios y unidades móviles</t>
  </si>
  <si>
    <t>Gestión y supervisión del montaje de sistemas de transmisión para radio y televisión en instalaciones fijas y unidades móviles</t>
  </si>
  <si>
    <t>Gestión y supervisión del mantenimiento de sistemas de transmisión para radio y televisión en instalaciones fijas y unidades móviles</t>
  </si>
  <si>
    <t>Acciones para la igualdad efectiva de mujeres y hombres</t>
  </si>
  <si>
    <t>Detección, prevención y acompañamiento en situaciones de violencia contra las mujeres</t>
  </si>
  <si>
    <t>Análisis de laboratorio en muestras biológicas animales</t>
  </si>
  <si>
    <t>Conservación transitoria y embalsamamiento de cadáveres con productos biocidas</t>
  </si>
  <si>
    <t>Restauración y reconstrucción en cadáveres</t>
  </si>
  <si>
    <t>Tanatoestética</t>
  </si>
  <si>
    <t>Extracciones de tejidos, prótesis, marcapasos y otros dispositivos contaminantes del cadáver</t>
  </si>
  <si>
    <t>Manejo de técnicas y habilidades relacionales para la prestación de un servicio de tanatopraxia</t>
  </si>
  <si>
    <t>Preparación y traslado de productos y medios utilizados para el control higiénico-sanitario en instalaciones susceptibles de proliferación de microorganismos nocivos y su diseminación por aerosolización</t>
  </si>
  <si>
    <t>Control higiénico-sanitario de instalaciones susceptibles de proliferación de microorganismos nocivos y su diseminación por aerosolización</t>
  </si>
  <si>
    <t>Gestión a nivel básico de la prevención de riesgos laborales en el ámbito de la aplicación de biocidas</t>
  </si>
  <si>
    <t>Equipos de medida de contaminantes atmosféricos</t>
  </si>
  <si>
    <t>Normativa de contaminación atmosférica</t>
  </si>
  <si>
    <t>Toma de muestras y medición de contaminantes atmosféricos</t>
  </si>
  <si>
    <t>Depuración y control de emisiones a la atmósfera</t>
  </si>
  <si>
    <t>Planificación y mantenimiento de equipos en determinaciones sonoras</t>
  </si>
  <si>
    <t>Ensayos e informes de ruidos y vibraciones</t>
  </si>
  <si>
    <t>Ensayos e informes de aislamiento acústico</t>
  </si>
  <si>
    <t>Organización del mantenimiento de una empresa acuícola</t>
  </si>
  <si>
    <t>Control del funcionamiento de una instalación acuícola</t>
  </si>
  <si>
    <t>Mantenimiento de instalaciones, maquinaria y equipos de una empresa acuícola</t>
  </si>
  <si>
    <t>Asistencia a usuarios y control de accesos en instalaciones deportivas</t>
  </si>
  <si>
    <t xml:space="preserve">Asistencia a técnicos deportivos en la organización de espacios, actividades y material en instalaciones deportivas </t>
  </si>
  <si>
    <t xml:space="preserve">Operaciones preventivas de seguridad en instalaciones deportivas y asistencia en caso de emergencia </t>
  </si>
  <si>
    <t>Técnicas de desplazamiento con tablas de esquí alpino transportando materiales de prevención y rescate</t>
  </si>
  <si>
    <t>Prevención de accidentes en dominios esquiables</t>
  </si>
  <si>
    <t>Rescate de accidentados en espacios esquiables, en transportes mecánicos por cable y en avalanchas</t>
  </si>
  <si>
    <t>Técnicas de progresión por cavidades y travesías de clase cuatro de dificultad sin curso hídrico activo</t>
  </si>
  <si>
    <t>Técnicas de progresión en cavidades y travesías de clase cinco de dificultad con curso hídrico activo</t>
  </si>
  <si>
    <t>Itinerarios en espeleología</t>
  </si>
  <si>
    <t>Conducción de personas o grupos en espeleología</t>
  </si>
  <si>
    <t>Proyectos de animación físico-deportivos y recreativos</t>
  </si>
  <si>
    <t>Eventos, actividades y juegos para animación físico-deportiva y recreativa</t>
  </si>
  <si>
    <t>Eventos, competiciones recreativas, actividades y juegos de animación físico-deportiva y recreativa para usuarios con discapacidad intelectual</t>
  </si>
  <si>
    <t>Eventos, competiciones recreativas, actividades y juegos de animación físico-deportiva y recreativa para usuarios con discapacidad física</t>
  </si>
  <si>
    <t>Eventos, competiciones recreativas, actividades y juegos de animación físico-deportiva y recreativa para usuarios con discapacidad visual</t>
  </si>
  <si>
    <t>Habilidades y secuencias de fitness acuático</t>
  </si>
  <si>
    <t>Metodología y práctica del fitness acuático</t>
  </si>
  <si>
    <t>Hidrocinesia</t>
  </si>
  <si>
    <t>Operaciones auxiliares en máquinas y equipos de producción gráfica</t>
  </si>
  <si>
    <t xml:space="preserve">Operaciones básicas con equipos informáticos y periféricos en industrias gráficas </t>
  </si>
  <si>
    <t>Operaciones de empaquetado, apilado y paletizado en industrias gráficas</t>
  </si>
  <si>
    <t>Planificación de la fabricación de productos gráficos</t>
  </si>
  <si>
    <t>Materiales de producción en industrias gráficas</t>
  </si>
  <si>
    <t>Control de la producción en procesos de encuadernación industrial</t>
  </si>
  <si>
    <t>Gestión de la calidad en procesos de encuadernación industrial</t>
  </si>
  <si>
    <t>Gestión de la seguridad y de la protección ambiental en los procesos de encuadernación industrial</t>
  </si>
  <si>
    <t>Gestión de color en procesos gráficos</t>
  </si>
  <si>
    <t>Control de la producción en procesos de impresión</t>
  </si>
  <si>
    <t>Gestión de la calidad en procesos impresión</t>
  </si>
  <si>
    <t>Gestión de la seguridad y de la protección ambiental en los procesos de impresión</t>
  </si>
  <si>
    <t>Control de la producción en procesos de preimpresión</t>
  </si>
  <si>
    <t>Gestión de la calidad en procesos de preimpresión</t>
  </si>
  <si>
    <t>Gestión de la seguridad y de la protección ambiental en los procesos de preimpresión</t>
  </si>
  <si>
    <t>Control de la producción en procesos de transformados</t>
  </si>
  <si>
    <t>Gestión de la calidad en procesos de transformados</t>
  </si>
  <si>
    <t>Gestión de la seguridad y de la protección ambiental en los procesos de transformados</t>
  </si>
  <si>
    <t>Reproducción de moldes para la reproducción de piezas cerámicas artesanales</t>
  </si>
  <si>
    <t>Reproducción de piezas cerámicas artesanales mediante moldes</t>
  </si>
  <si>
    <t>Definición del proceso de elaboración de productos de alfarería artesanal</t>
  </si>
  <si>
    <t>Elaboración de piezas cerámicas artesanales mediante modelado manual</t>
  </si>
  <si>
    <t>Esmaltado de productos cerámicos artesanales</t>
  </si>
  <si>
    <t>Cocción de productos cerámicos artesanales</t>
  </si>
  <si>
    <t>Organización de la actividad profesional de un taller artesanal</t>
  </si>
  <si>
    <t>Planificación y determinación de procesos de aplicación de color sobre vidrio</t>
  </si>
  <si>
    <t>Color aplicado al vidrio con tratamiento térmico posterior</t>
  </si>
  <si>
    <t>Color aplicado al vidrio sin tratamiento térmico posterior</t>
  </si>
  <si>
    <t>Definición del proceso de elaboración de productos artesanales en vidrio</t>
  </si>
  <si>
    <t>Realización de composiciones vítreas</t>
  </si>
  <si>
    <t>Conformado manual de productos artesanales de vidrio mediante soplado</t>
  </si>
  <si>
    <t>Conformado manual de productos artesanales de vidrio mediante colado</t>
  </si>
  <si>
    <t>Planificación de procesos de elaboración de talla de elementos decorativos en madera</t>
  </si>
  <si>
    <t>Selección y preparación de maderas y herramientas para la realización de una talla de elementos escultóricos y decorativos en función de un proyecto predefinido</t>
  </si>
  <si>
    <t>Elaboración de elementos decorativos de talla en madera</t>
  </si>
  <si>
    <t>Asesoramiento inmobiliario</t>
  </si>
  <si>
    <t>Tallado de vidrio a la muela o rueda</t>
  </si>
  <si>
    <t>Grabado de vidrio a la rueda</t>
  </si>
  <si>
    <t>Grabado de vidrio a la punta de diamante</t>
  </si>
  <si>
    <t>Transformación mecánica y química de productos de vidrio</t>
  </si>
  <si>
    <t>Definición de condiciones escenográficas para la construcción del decorado de espectáculos en vivo, eventos y audiovisual</t>
  </si>
  <si>
    <t>Definición de proyectos técnicos de construcción de decorados para la escenografía de espectáculos en vivo, eventos y audiovisual</t>
  </si>
  <si>
    <t>Planificación y seguimiento de construcción de decorados para la escenografía de espectáculos en vivo, eventos y audiovisual</t>
  </si>
  <si>
    <t>Construcción de estructuras y mecanismos de decorados de espectáculos en vivo, eventos y audiovisual</t>
  </si>
  <si>
    <t>Realización de ornamentos y acabados de decorados de espectáculos en vivo, eventos y audiovisual</t>
  </si>
  <si>
    <t>Dramaturgia, escenificación y espacio escénico para espectáculo en vivo</t>
  </si>
  <si>
    <t>Planificación y gestión de la maquinaria en la explotación del proyecto escenográfico, para espectáculo en vivo en condiciones cambiantes de explotación</t>
  </si>
  <si>
    <t>Procesos de maquinaria escénica aplicados al espectáculo en vivo</t>
  </si>
  <si>
    <t>Gestión de equipos de maquinaria y elementos escenográficos en ensayos y funciones para espectáculo en vivo en condiciones cambiantes de explotación</t>
  </si>
  <si>
    <t>Proyectos de soluciones técnicas para la elaboración de matrices y moldes artesanales de productos cerámicos</t>
  </si>
  <si>
    <t>Elaboración de originales y prototipos a partir del modelo, para la realización de moldes artesanales de productos cerámicos</t>
  </si>
  <si>
    <t>Elaboración del primer molde para la fabricación de matrices artesanales de productos cerámicos</t>
  </si>
  <si>
    <t>Elaboración de matrices artesanales para la reproducción mediante moldes de productos cerámicos</t>
  </si>
  <si>
    <t>Planificación y gestión de la utilería en la explotación del proyecto escenográfico para espectáculo en vivo en condiciones cambiantes de explotación</t>
  </si>
  <si>
    <t>Procesos de utilería escénica aplicados al espectáculo en vivo</t>
  </si>
  <si>
    <t>Gestión de utilería en ensayos y funciones para espectáculo en vivo en condiciones cambiantes de explotación</t>
  </si>
  <si>
    <t>Producción y cuidado de animales de experimentación</t>
  </si>
  <si>
    <t>Limpieza y mantenimiento de instalaciones dedicadas al alojamiento de animales de experimentación</t>
  </si>
  <si>
    <t>Manipulación de animales de experimentación</t>
  </si>
  <si>
    <t>Prevención de riesgos laborales asociados al manejo de animales y productos tóxicos y peligrosos</t>
  </si>
  <si>
    <t>Procedimientos experimentales con animales</t>
  </si>
  <si>
    <t>Técnicas de reproducción en animales utilizados en procedimientos experimentales</t>
  </si>
  <si>
    <t>Procedimientos experimentales con órganos aislados, tejidos y células de animales</t>
  </si>
  <si>
    <t>Análisis de biología molecular en muestras biológicas</t>
  </si>
  <si>
    <t>Técnicas de adiestramiento de base aplicadas a perros</t>
  </si>
  <si>
    <t>Modificación de conductas no deseadas en perros</t>
  </si>
  <si>
    <t>Cuidados higiénicos aplicados a perros</t>
  </si>
  <si>
    <t>Primeros auxilios aplicados a perros</t>
  </si>
  <si>
    <t>Normativas e instalaciones de prevención de riesgos de incendios y emergencias</t>
  </si>
  <si>
    <t>Mantenimiento de los medios materiales para las intervenciones en incendios y emergencias</t>
  </si>
  <si>
    <t>Mantenimiento de las capacidades físicas para el desempeño de la actividad y seguridad</t>
  </si>
  <si>
    <t>Planificación de Protección Civil</t>
  </si>
  <si>
    <t>Riesgos en protección civil y emergencias</t>
  </si>
  <si>
    <t>Prevención de riesgos en protección civil</t>
  </si>
  <si>
    <t>Intervención operativa en emergencias</t>
  </si>
  <si>
    <t>Rehabilitación de servicios básicos en catástrofes</t>
  </si>
  <si>
    <t>Adiestramiento de perros para defensa y vigilancia</t>
  </si>
  <si>
    <t>Adiestramiento de perros para detección, búsqueda, salvamento y rescate de víctimas</t>
  </si>
  <si>
    <t>Búsqueda y detección de sustancias olorosas con perros</t>
  </si>
  <si>
    <t>Gestión de recursos de socorrismo en espacios acuáticos</t>
  </si>
  <si>
    <t>Sistemas y técnicas para la supervisión de recursos de socorrismo en espacios acuáticos</t>
  </si>
  <si>
    <t>Dirección de equipos de socorrismo en espacios acuáticos</t>
  </si>
  <si>
    <t>Admisión y control de clientes en establecimientos de juegos de azar</t>
  </si>
  <si>
    <t>Locución y pago de premios en salas de bingo</t>
  </si>
  <si>
    <t>Conducción de los juegos de Póquer con descarte y Póquer sin descarte</t>
  </si>
  <si>
    <t>Conducción del juego de Punto y banca</t>
  </si>
  <si>
    <t>Conducción de los juegos de Ruleta francesa y Ruleta americana</t>
  </si>
  <si>
    <t>Supervisión de juegos de mesa en casinos</t>
  </si>
  <si>
    <t>Supervisión y ejecución de técnicas aplicadas a masas, cremas y rellenos</t>
  </si>
  <si>
    <t>Supervisión y ejecución de técnicas aplicadas a helados y semifríos</t>
  </si>
  <si>
    <t>Supervisión y ejecución de técnicas aplicadas a productos de confitería y chocolates</t>
  </si>
  <si>
    <t>Supervisión y ejecución de operaciones de acabado y presentación de productos de pastelería</t>
  </si>
  <si>
    <t>Aprovisionamiento en pastelería</t>
  </si>
  <si>
    <t>Diseño y comercialización de ofertas de pastelería</t>
  </si>
  <si>
    <t>Administración de establecimientos de producción y venta de productos de pastelería</t>
  </si>
  <si>
    <t>Procesos económico-financieros en establecimientos de producción y venta de productos de pastelería</t>
  </si>
  <si>
    <t>Obtención de información de trascendencia tributaria del contribuyente</t>
  </si>
  <si>
    <t>Atención al contribuyente en la gestión administrativa tributaria</t>
  </si>
  <si>
    <t>Gestión censal, notificación de actos y emisión de documentos de gestión tributaria</t>
  </si>
  <si>
    <t>Gestión administrativa de los procedimientos de aplicación de los tributos</t>
  </si>
  <si>
    <t>Gestión administrativa de los procedimientos sancionador y de revisión</t>
  </si>
  <si>
    <t>Planificación e iniciativa emprendedora en pequeños negocios o microempresas</t>
  </si>
  <si>
    <t>Dirección de la actividad empresarial de pequeños negocios o microempresas</t>
  </si>
  <si>
    <t>Gestión de la prevención de riesgos laborales en pequeños negocios</t>
  </si>
  <si>
    <t>Gestión de las actividades de mediación de seguros</t>
  </si>
  <si>
    <t>Gestión de acciones comerciales de la actividad de mediación</t>
  </si>
  <si>
    <t>Gestión de la captación de clientela en la actividad de mediación de seguros y reaseguros</t>
  </si>
  <si>
    <t xml:space="preserve">Asesoramiento de productos y servicios de seguros y reaseguros </t>
  </si>
  <si>
    <t>Tramitación de la formalización y ejecución de seguro y reaseguro</t>
  </si>
  <si>
    <t>Asistencia técnica en siniestros</t>
  </si>
  <si>
    <t>Dirección y gestión de auxiliares externos</t>
  </si>
  <si>
    <t>Determinación del tipo de explotación e instalación del colmenar</t>
  </si>
  <si>
    <t>Manejo del colmenar</t>
  </si>
  <si>
    <t>Obtención y acondicionamiento de los productos de las colmenas</t>
  </si>
  <si>
    <t>Envasado y almacenado de miel y polen</t>
  </si>
  <si>
    <t>Manejo y mantenimiento de máquinas agrícolas de accionamiento y tracción</t>
  </si>
  <si>
    <t>Manejo y mantenimiento de equipos de preparación del suelo</t>
  </si>
  <si>
    <t>Manejo y mantenimiento de equipos de siembra y plantación</t>
  </si>
  <si>
    <t>Manejo y mantenimiento de equipos para realizar cuidados culturales</t>
  </si>
  <si>
    <t>Manejo y mantenimiento de equipos de aplicación de fertilizantes y productos fitosanitarios</t>
  </si>
  <si>
    <t>Manejo y mantenimiento de equipos de recolección, carga, descarga y transporte de productos agrarios</t>
  </si>
  <si>
    <t>Cultivo intensivo de setas saprofitas</t>
  </si>
  <si>
    <t>Micorrización y producción de plantas micorrizadas</t>
  </si>
  <si>
    <t>Cultivo extensivo de hongos saprobios y micorrícicos</t>
  </si>
  <si>
    <t>Recolección de setas y trufas</t>
  </si>
  <si>
    <t>Gestión del cultivo intensivo de setas saprofitas</t>
  </si>
  <si>
    <t>Gestión de las operaciones de micorrización y de producción de plantas micorrizadas</t>
  </si>
  <si>
    <t>Gestión del cultivo extensivo de hongos saprobios y micorrícicos</t>
  </si>
  <si>
    <t>Gestión de la recolección de setas y trufas</t>
  </si>
  <si>
    <t>Montaje de sistemas domóticos e inmóticos</t>
  </si>
  <si>
    <t>Mantenimiento de sistemas domóticos e inmóticos</t>
  </si>
  <si>
    <t>Gestión y supervisión de los procesos de montaje de sistemas domóticos e inmóticos</t>
  </si>
  <si>
    <t>Gestión y supervisión de los procesos de mantenimiento de sistemas domóticos e inmóticos</t>
  </si>
  <si>
    <t>Parametrización y puesta en marcha de sistemas domóticos e inmóticos</t>
  </si>
  <si>
    <t>Mantenimiento de equipos con circuitos de electrónica digital microprogramable</t>
  </si>
  <si>
    <t>Mantenimiento de equipos de telecomunicación</t>
  </si>
  <si>
    <t>Mantenimiento de equipos electrónicos de potencia y control</t>
  </si>
  <si>
    <t>Mantenimiento de equipos de imagen y sonido</t>
  </si>
  <si>
    <t>Mantenimiento de las jarcias de embarcaciones deportivas y de recreo</t>
  </si>
  <si>
    <t>Mantenimiento de la arboladura de embarcaciones deportivas y de recreo</t>
  </si>
  <si>
    <t>Mantenimiento de los sistemas de control y elementos auxiliares de la jarcia de embarcaciones deportivas y de recreo</t>
  </si>
  <si>
    <t>Confección y mantenimiento de velas y elementos textiles auxiliares de embarcaciones deportivas y de recreo</t>
  </si>
  <si>
    <t>Mantenimiento e instalación de los sistemas de generación y acumulación de energía eléctrica y de los motores eléctricos de embarcaciones deportivas y de recreo</t>
  </si>
  <si>
    <t>Mantenimiento e instalación de los sistemas de distribución y los circuitos de corriente eléctrica de embarcaciones deportivas y de recreo</t>
  </si>
  <si>
    <t>Instalación y reparación de los sistemas electrónicos de navegación e instrumentación de embarcaciones deportivas y de recreo</t>
  </si>
  <si>
    <t>Instalación y reparación de los sistemas de comunicaciones, socorro y seguridad marítima de embarcaciones deportivas y de recreo</t>
  </si>
  <si>
    <t>Montaje y mantenimiento de los sistemas de propulsión y gobierno, y equipos auxiliares de embarcaciones deportivas y de recreo</t>
  </si>
  <si>
    <t>Montaje y mantenimiento de los sistemas de abastecimiento de fluidos y servicios de agua de embarcaciones deportivas y de recreo</t>
  </si>
  <si>
    <t>Mantenimiento e instalación de los sistemas de frío y climatización de embarcaciones deportivas y de recreo</t>
  </si>
  <si>
    <t>Reconstrucción de cascos y cubiertas de madera de embarcaciones deportivas y de recreo</t>
  </si>
  <si>
    <t>Mantenimiento y modificación de elementos interiores de madera de embarcaciones deportivas y de recreo</t>
  </si>
  <si>
    <t>Preparación y protección de superficies de embarcaciones deportivas y de recreo</t>
  </si>
  <si>
    <t>Operaciones de acabado de superficies de la obra muerta, cubierta, superestructuras y arboladura de embarcaciones deportivas y de recreo</t>
  </si>
  <si>
    <t>Reparación de elementos de plástico reforzado con fibra de embarcaciones deportivas y de recreo</t>
  </si>
  <si>
    <t>Construcción, adaptación y montaje de piezas y estructuras de plástico reforzado con fibra de embarcaciones deportivas y de recreo</t>
  </si>
  <si>
    <t>Fabricación de elementos aeroespaciales de material compuesto por moldeo manual</t>
  </si>
  <si>
    <t>Fabricación de elementos aeroespaciales de material compuesto por moldeo automático</t>
  </si>
  <si>
    <t>Curado de elementos aeroespaciales de material compuesto</t>
  </si>
  <si>
    <t>Mecanizado de elementos aeroespaciales de material compuesto</t>
  </si>
  <si>
    <t>Verificación de elementos aeroespaciales de material compuesto</t>
  </si>
  <si>
    <t>Montaje de elementos estructurales de aeronaves</t>
  </si>
  <si>
    <t xml:space="preserve">Sellado de elementos estructurales de aeronaves </t>
  </si>
  <si>
    <t xml:space="preserve">Instalación de sistemas y equipos de aeronaves </t>
  </si>
  <si>
    <t>Actividades de educación en el tiempo libre infantil y juvenil</t>
  </si>
  <si>
    <t>Procesos grupales y educativos en el tiempo libre infantil y juvenil</t>
  </si>
  <si>
    <t>Técnicas y recursos de animación en actividades de tiempo libre</t>
  </si>
  <si>
    <t>Planificación, organización, gestión y evaluación de proyectos educativos de tiempo libre infantil y juvenil</t>
  </si>
  <si>
    <t>Coordinación y dinamización del equipo de monitores de tiempo libre</t>
  </si>
  <si>
    <t>Organización y gestión de servicios de información de interés para la juventud</t>
  </si>
  <si>
    <t>Organización y gestión de acciones de dinamización de la información para jóvenes</t>
  </si>
  <si>
    <t>Organización de acciones socioeducativas dirigidas a jóvenes en el marco de la educación no formal</t>
  </si>
  <si>
    <t>Instalación de ascensores y otros equipos fijos de elevación y transporte</t>
  </si>
  <si>
    <t>Mantenimiento de ascensores y otros equipos fijos de elevación y transporte</t>
  </si>
  <si>
    <t>Técnicas de montaje de sistemas de aislamiento</t>
  </si>
  <si>
    <t xml:space="preserve">Prefabricación de revestimientos aislantes </t>
  </si>
  <si>
    <t xml:space="preserve">Mantenimiento preventivo y correctivo de sistemas de aislamiento </t>
  </si>
  <si>
    <t xml:space="preserve">Desarrollo de las características mecánicas y estructurales de las instalaciones de manutención, elevación y transporte </t>
  </si>
  <si>
    <t xml:space="preserve">Desarrollo de las características de las redes y sistemas neumo-hidráulicas para instalaciones de manutención, elevación y transporte </t>
  </si>
  <si>
    <t xml:space="preserve">Desarrollo de las características de las instalaciones eléctricas en equipos de manutención, elevación y transporte </t>
  </si>
  <si>
    <t xml:space="preserve">Desarrollo de planos de las instalaciones de manutención, elevación y transporte </t>
  </si>
  <si>
    <t xml:space="preserve">Desarrollo del plan de montaje, pruebas y protocolos de las instalaciones de manutención, elevación y transporte </t>
  </si>
  <si>
    <t>Gestión y supervisión del montaje de sistemas de aislamiento</t>
  </si>
  <si>
    <t>Gestión y supervisión del mantenimiento de sistemas de aislamiento</t>
  </si>
  <si>
    <t>Labores de extracción y preparación para la venta de crustáceos adheridos a las rocas</t>
  </si>
  <si>
    <t>Preparación y control de la maquinaria del parque de pesca</t>
  </si>
  <si>
    <t>Mantenimiento de los equipos que cola instalación frigorífica del parque de pesca</t>
  </si>
  <si>
    <t>Mantenimiento de los equipos mecánicos del parque de pesca</t>
  </si>
  <si>
    <t>Manejo del sistema de bombeo en buques</t>
  </si>
  <si>
    <t>Labores de parque de pesca</t>
  </si>
  <si>
    <t>Gestión de la actividad pesquera del buque</t>
  </si>
  <si>
    <t>Documentación para la actividad pesquera</t>
  </si>
  <si>
    <t>Posición del buque y comunicaciones marítimas</t>
  </si>
  <si>
    <t>Capacitación pesquera</t>
  </si>
  <si>
    <t>Control de la actividad pesquera de un buque</t>
  </si>
  <si>
    <t>Pavimentos ligeros con apoyo continuo</t>
  </si>
  <si>
    <t xml:space="preserve">Labores básicas en instalación de placa de yeso laminado </t>
  </si>
  <si>
    <t>Conformado semiautomático de barras y mallas de acero</t>
  </si>
  <si>
    <t>Armado manual y montaje de armaduras</t>
  </si>
  <si>
    <t>Armado automático de armaduras</t>
  </si>
  <si>
    <t>Organización de trabajos de armaduras pasivas</t>
  </si>
  <si>
    <t>Estructura metálica ligera para cubiertas</t>
  </si>
  <si>
    <t>Tableros y coberturas de chapa conformada, paneles, y placas</t>
  </si>
  <si>
    <t>Cubiertas de teja y pizarra</t>
  </si>
  <si>
    <t>Organización de trabajos de cubiertas e i</t>
  </si>
  <si>
    <t>Puesta en obra de encofrados verticales</t>
  </si>
  <si>
    <t>Puesta en obra de encofrados horizontales</t>
  </si>
  <si>
    <t>Premontaje de paneles no modulares de encofrado</t>
  </si>
  <si>
    <t>Premontaje y puesta en obra de encofrados trepantes</t>
  </si>
  <si>
    <t>Organización de trabajos de puesta en obra de encofrados y hormigón</t>
  </si>
  <si>
    <t>Cubiertas planas y sistemas de i</t>
  </si>
  <si>
    <t>Membranas bituminosas</t>
  </si>
  <si>
    <t>Membranas sintéticas</t>
  </si>
  <si>
    <t>Tabiques y trasdosados autoportantes de placa de yeso laminado</t>
  </si>
  <si>
    <t xml:space="preserve">Sistemas de falsos techos </t>
  </si>
  <si>
    <t xml:space="preserve">Tratamiento de juntas entre placas de yeso laminado </t>
  </si>
  <si>
    <t>Organización de trabajos de placa de yeso laminado y falsos techos</t>
  </si>
  <si>
    <t>Pavimentos elevados registrables</t>
  </si>
  <si>
    <t>Mamparas y empanelados técnicos desmontables</t>
  </si>
  <si>
    <t>Labores básicas en montaje de andamios tubulares</t>
  </si>
  <si>
    <t>Organización y supervisión del montaje de andamios tubulares</t>
  </si>
  <si>
    <t>Pavimentos de urbanización</t>
  </si>
  <si>
    <t>Mobiliario y elementos code pavimentos en urbanización</t>
  </si>
  <si>
    <t>Albañilería en instalaciones de saneamiento y redes de servicios</t>
  </si>
  <si>
    <t>Organización de trabajos de albañilería de urbanización</t>
  </si>
  <si>
    <t>Revestimientos murales en papel, fibra de vidrio y vinílicos</t>
  </si>
  <si>
    <t>Organización de trabajos de pintura en construcción</t>
  </si>
  <si>
    <t>Pavimentos continuos de resinas</t>
  </si>
  <si>
    <t>Recrecidos planos para revestimiento en construcción</t>
  </si>
  <si>
    <t>Morteros monocapa, revocos y enlucidos</t>
  </si>
  <si>
    <t>Pastas y morteros especiales para aislamiento, Impartición y reparaciones</t>
  </si>
  <si>
    <t>Organización de trabajos de revestimientos continuos conglomerados y rígidos modulares en construcción</t>
  </si>
  <si>
    <t>Alicatados y chapados</t>
  </si>
  <si>
    <t>Solados con piezas rígidas</t>
  </si>
  <si>
    <t>Operaciones mecánicas de manipulación de mercancías en las actividades de carga, estiba, descarga, desestiba y transbordo</t>
  </si>
  <si>
    <t>Operaciones manuales de manipulación de mercancías en las actividades de carga, estiba, descarga, desestiba y transbordo</t>
  </si>
  <si>
    <t>Labores de vigilancia y detección de incendios forestales, mantenimiento de infraestructuras asociadas e información a la población</t>
  </si>
  <si>
    <t>Extinción de incendios forestales</t>
  </si>
  <si>
    <t>Contingencias en el medio natural y rural</t>
  </si>
  <si>
    <t>Medios humanos y materiales en incendios forestales y contingencias en el medio natural y rural</t>
  </si>
  <si>
    <t>Control de operaciones en la lucha contra incendios forestales</t>
  </si>
  <si>
    <t>Tareas de apoyo a los grupos operativos de protección civil en el medio natural y rural</t>
  </si>
  <si>
    <t>Gestión a nivel básico de la prevención de riesgos laborales en el ámbito de la prevención y extinción de incendios forestales</t>
  </si>
  <si>
    <t>Normativa y política interna de gestión ambiental de la organización</t>
  </si>
  <si>
    <t>Aspectos ambientales de la organización</t>
  </si>
  <si>
    <t>Sistemas de gestión ambiental</t>
  </si>
  <si>
    <t>Prevención de riesgos ambientales</t>
  </si>
  <si>
    <t>Mantenimiento de electrodomésticos de gama blanca</t>
  </si>
  <si>
    <t>Mantenimiento de electrodomésticos de gama industrial</t>
  </si>
  <si>
    <t>Mantenimiento de pequeños aparatos electrodomésticos y herramientas eléctricas</t>
  </si>
  <si>
    <t>Montaje de sistemas de automatización industrial</t>
  </si>
  <si>
    <t>Mantenimiento de sistemas de automatización industrial</t>
  </si>
  <si>
    <t>Desarrollo de proyectos de sistemas domóticos</t>
  </si>
  <si>
    <t>Desarrollo de proyectos de sistemas inmóticos</t>
  </si>
  <si>
    <t>Desarrollo de proyectos de integración de sistemas domóticos e inmóticos con redes de comunicación</t>
  </si>
  <si>
    <t>Organización y supervisión de las operaciones de preparación, protección y embellecimiento de superficies de embarcaciones deportivas y de recreo</t>
  </si>
  <si>
    <t>Organización y supervisión de la reparación de elementos de madera de embarcaciones deportivas y de recreo</t>
  </si>
  <si>
    <t>Organización y supervisión de la reparación de elementos de plástico reforzado con fibras y resinas epoxi de embarcaciones deportivas y de recreo</t>
  </si>
  <si>
    <t>Gestión del mantenimiento de embarcaciones deportivas y de recreo</t>
  </si>
  <si>
    <t>Organización y supervisión del mantenimiento de la arboladura y jarcia de embarcaciones deportivas y de recreo</t>
  </si>
  <si>
    <t>Organización y supervisión de la confección y el mantenimiento de velas y de elementos textiles auxiliares de embarcaciones deportivas y de recreo</t>
  </si>
  <si>
    <t>Organización y supervisión del mantenimiento de los sistemas de propulsión y gobierno, y de los elementos inherentes a la situación de la embarcación en seco</t>
  </si>
  <si>
    <t>Organización y supervisión del mantenimiento de los sistemas y equipos de generación, acumulación y consumo de energía eléctrica de embarcaciones deportivas y de recreo</t>
  </si>
  <si>
    <t>Organización y supervisión del mantenimiento e instalaciones de los sistemas electrónicos de embarcaciones deportivas y de recreo</t>
  </si>
  <si>
    <t>Organización y supervisión del mantenimiento de los sistemas de frío y climatización y de servicio de fluidos de embarcaciones deportivas y de recreo</t>
  </si>
  <si>
    <t>Operativa normal y anormal relacionada con la seguridad de los pasajeros en transporte aéreo</t>
  </si>
  <si>
    <t>Operativa de emergencia relacionada con la seguridad de los pasajeros en transporte aéreo</t>
  </si>
  <si>
    <t>Procedimientos de supervivencia en caso de incidente en transporte aéreo</t>
  </si>
  <si>
    <t>Primeros auxilios en medios de transporte de pasajeros</t>
  </si>
  <si>
    <t>Factores humanos de la tripulación en transporte aéreo</t>
  </si>
  <si>
    <t>Inhumación, exhumación y reducción de cadáveres, restos humanos y/o cenizas</t>
  </si>
  <si>
    <t>Limpieza de cementerios</t>
  </si>
  <si>
    <t>Atención e información de la demanda de prestación de servicios funerarios y realización de las operaciones de cobro</t>
  </si>
  <si>
    <t>Organización de las prestaciones de servicios funerarios</t>
  </si>
  <si>
    <t>Organización de los actos de protocolo funerario y actividades de asistencia a la persona solicitante, familiares y/o personas usuarias</t>
  </si>
  <si>
    <t>Transporte, manipulación y exposición del féretro</t>
  </si>
  <si>
    <t>Conducción y mantenimiento básico de vehículos de transporte funerario</t>
  </si>
  <si>
    <t>Cremación y mantenimiento de hornos crematorios</t>
  </si>
  <si>
    <t>Operaciones de mantenimiento de las instalaciones y maquinaria funeraria</t>
  </si>
  <si>
    <t>Operaciones de almacenamiento vinculadas a las actividades funerarias</t>
  </si>
  <si>
    <t>Selección, preparación del cachorro e integración de perros externos a la línea de cría para ser adiestrados como perros de asistencia</t>
  </si>
  <si>
    <t>Técnicas de adiestramiento y vinculación aplicadas a perros guía</t>
  </si>
  <si>
    <t>Técnicas de adiestramiento aplicadas a perros señal</t>
  </si>
  <si>
    <t xml:space="preserve">Técnicas de adiestramiento y vinculación aplicadas a perros de aviso </t>
  </si>
  <si>
    <t xml:space="preserve">Técnicas de adiestramiento y vinculación aplicadas a perros de servicio </t>
  </si>
  <si>
    <t>Técnicas de adiestramiento y vinculación aplicadas a perros para personas con trastornos del espectro del autismo</t>
  </si>
  <si>
    <t>Información y formación de usuarios de la biblioteca</t>
  </si>
  <si>
    <t>Gestión de la colección de la biblioteca</t>
  </si>
  <si>
    <t>Servicio de préstamo bibliotecario</t>
  </si>
  <si>
    <t>Extensión cultural y bibliotecaria</t>
  </si>
  <si>
    <t>Dominio de las técnicas específicas de Yoga</t>
  </si>
  <si>
    <t>Programación de actividades de instrucción en Yoga</t>
  </si>
  <si>
    <t>Metodología de la instrucción en sesiones de Yoga</t>
  </si>
  <si>
    <t>Procesos de elaboración, acabados y ornamentación de elementos y piezas de platería</t>
  </si>
  <si>
    <t>Elaboración de elementos y piezas de platería</t>
  </si>
  <si>
    <t xml:space="preserve">Ornamentación de elementos y piezas de platería </t>
  </si>
  <si>
    <t>Acabados mecánicos y químicos de elementos y piezas de platería</t>
  </si>
  <si>
    <t>Recepción y diagnóstico de piezas de joyería</t>
  </si>
  <si>
    <t>Reparación de elementos de joyería</t>
  </si>
  <si>
    <t>Engastado de material gemológico</t>
  </si>
  <si>
    <t>Manejo de embarcaciones a motor y motos náuticas destinadas al socorrismo acuático</t>
  </si>
  <si>
    <t>Operaciones básicas en el montaje y mantenimiento de instalaciones solares térmicas</t>
  </si>
  <si>
    <t>Operaciones básicas en el montaje y mantenimiento de instalaciones solares fotovoltaicas</t>
  </si>
  <si>
    <t>Operaciones básicas en el montaje y mantenimiento de instalaciones eólicas de pequeña potencia</t>
  </si>
  <si>
    <t>Ensayos de control de productos de vidrio para acristalamientos en construcción y automoción</t>
  </si>
  <si>
    <t>Ensayos de control de productos de vidrio para aplicaciones técnicas, iluminación, envases y artículos para el hogar</t>
  </si>
  <si>
    <t>Organización del laboratorio de control de productos de vidrio</t>
  </si>
  <si>
    <t>Actividades de gestión de calidad en productos de textil y piel</t>
  </si>
  <si>
    <t>Control de calidad de productos textiles y artículos confeccionados</t>
  </si>
  <si>
    <t>Control de calidad de productos de piel, calzado y marroquinería</t>
  </si>
  <si>
    <t>Organización de planes de transporte de viajeros por carretera</t>
  </si>
  <si>
    <t>Gestión de operaciones de transporte de viajeros por carretera</t>
  </si>
  <si>
    <t>Gestión administrativa de operaciones de transporte por carretera</t>
  </si>
  <si>
    <t>Mantenimiento de instalaciones y recintos de animales salvajes</t>
  </si>
  <si>
    <t>Alimentación de animales salvajes</t>
  </si>
  <si>
    <t>Entrenamiento y enriquecimiento ambiental en animales salvajes</t>
  </si>
  <si>
    <t>Inmovilización y manipulación de animales salvajes</t>
  </si>
  <si>
    <t>Técnicas fotomecánicas y obtención de tipones</t>
  </si>
  <si>
    <t>Obtención de pantallas para serigrafía artística</t>
  </si>
  <si>
    <t>Estampación en serigrafía artística</t>
  </si>
  <si>
    <t xml:space="preserve">Impartición y desarrollo del pequeño comercio </t>
  </si>
  <si>
    <t>Organización y animación del pequeño comercio</t>
  </si>
  <si>
    <t>Gestión de compras en el pequeño comercio</t>
  </si>
  <si>
    <t>Detección de anomalías en instrumentos de viento</t>
  </si>
  <si>
    <t>Desmontaje y preparación de instrumentos de viento</t>
  </si>
  <si>
    <t>Sustitución y mantenimiento de muelles planos y de aguja en instrumentos de viento-madera</t>
  </si>
  <si>
    <t>Ajuste de mecanismos de instrumentos de viento-madera</t>
  </si>
  <si>
    <t>Realización de montaje de mecanismos, colocación de zapatillas y equilibrado del sistema mecánico en instrumentos de viento-madera</t>
  </si>
  <si>
    <t>Sustitución de muelles en instrumentos de viento-metal</t>
  </si>
  <si>
    <t>Corrección de mecanismos de instrumentos de viento-metal</t>
  </si>
  <si>
    <t>Realización de ajustes finales en mecanismos de instrumentos de viento-metal</t>
  </si>
  <si>
    <t>Reposición y montaje de elementos parciales de relojería fina</t>
  </si>
  <si>
    <t>Mantenimiento de relojería fina</t>
  </si>
  <si>
    <t>Evaluación del estado del piano</t>
  </si>
  <si>
    <t>Planificación de las intervenciones de afinación , armonización y regulación de pianos</t>
  </si>
  <si>
    <t>Sustitución de las piezas y elementos de la mecánica del piano</t>
  </si>
  <si>
    <t>Afinación de pianos</t>
  </si>
  <si>
    <t>Armonización de pianos</t>
  </si>
  <si>
    <t>Elaboración de originales y prototipos a partir de modelo, para la realización de moldes artesanales de productos cerámicos</t>
  </si>
  <si>
    <t>Mantenimiento y ajuste de instrumentos musicales de cuerda</t>
  </si>
  <si>
    <t>Reparación de daños y anomalías no estructurales de instrumentos musicales de cuerda</t>
  </si>
  <si>
    <t>Reparación de daños y anomalías estructurales de instrumentos musicales de cuerda</t>
  </si>
  <si>
    <t>Sustitución de piezas de instrumentos musicales de cuerda</t>
  </si>
  <si>
    <t>Regulación de la mecánica y los pedales de pianos verticales y de cola</t>
  </si>
  <si>
    <t>Regulación de los apagadores de pianos verticales y de cola</t>
  </si>
  <si>
    <t>Regulación del teclado de pianos verticales y de cola</t>
  </si>
  <si>
    <t>Reparación de relojería mecánica fina</t>
  </si>
  <si>
    <t>Restauración de mecanismos de relojes de época, históricos y autómatas</t>
  </si>
  <si>
    <t>Inspección «ante mortem» de animales y otras operaciones previas al sacrificio</t>
  </si>
  <si>
    <t>Examen inicial de inspección «post mortem» de canales y despojos</t>
  </si>
  <si>
    <t>Gestión de los subproductos de origen animal no destinados al consumo humano</t>
  </si>
  <si>
    <t>Toma de muestras animales y pruebas de laboratorio del control sanitario</t>
  </si>
  <si>
    <t>Operaciones auxiliares de inspección y control sanitario del despiece</t>
  </si>
  <si>
    <t>Procedimientos de buenas prácticas de higiene y del sistema de análisis de peligros y puntos de control crítico</t>
  </si>
  <si>
    <t>Operaciones básicas de manipulado y transformación en industrias gráficas</t>
  </si>
  <si>
    <t>Operaciones con máquinas auxiliares de manipulados en industrias gráficas</t>
  </si>
  <si>
    <t>Organización y desarrollo de trabajos de replanteo en construcción</t>
  </si>
  <si>
    <t>Puesta en obra de encofrados, armaduras pasivas y hormigón</t>
  </si>
  <si>
    <t>Obras de cimentación y estructura en obra civil</t>
  </si>
  <si>
    <t>Movimiento de tierras en obra civil</t>
  </si>
  <si>
    <t>Obra civil en conducciones y canalizaciones de servicios</t>
  </si>
  <si>
    <t>Firmes y elementos complementarios en obra civil</t>
  </si>
  <si>
    <t>Organización de recursos y tajos en obras de construcción</t>
  </si>
  <si>
    <t>Obras de acondicionamiento del terreno, cimentación y estructura en edificación</t>
  </si>
  <si>
    <t>Obras de la envolvente en edificación</t>
  </si>
  <si>
    <t>Obras de particiones y acabados, e instalaciones en edificación</t>
  </si>
  <si>
    <t>Obras específicas de rehabilitación en edificación</t>
  </si>
  <si>
    <t>Diseño de moldes para la obtención de piezas poliméricas y de metales ligeros</t>
  </si>
  <si>
    <t>Planificación de la fabricación de moldes para la obtención de piezas poliméricas y de metales ligeros</t>
  </si>
  <si>
    <t>Elaboración de code moldes para la obtención de piezas poliméricas y de metales ligeros</t>
  </si>
  <si>
    <t>Ajuste, montaje y verificación de la funcionalidad y de los code moldes</t>
  </si>
  <si>
    <t>Diseño de troqueles para la obtención de piezas de chapa metálica</t>
  </si>
  <si>
    <t>Planificación de la fabricación de troqueles para la obtención de piezas de chapa metálica</t>
  </si>
  <si>
    <t>Elaboración de code troqueles para la obtención de piezas de chapa metálica</t>
  </si>
  <si>
    <t>Ajuste, montaje y verificación de la funcionalidad y de los code troqueles</t>
  </si>
  <si>
    <t>Planificación de la producción de piezas mecanizadas por decoletaje</t>
  </si>
  <si>
    <t>Programación de máquinas de CNC para el mecanizado por decoletaje</t>
  </si>
  <si>
    <t>Preparación de máquinas para el mecanizado por decoletaje</t>
  </si>
  <si>
    <t>Gestión y supervisión del mantenimiento de máquinas de mecanizado por decoletaje</t>
  </si>
  <si>
    <t>Supervisión de la producción de piezas mecanizadas por decoletaje</t>
  </si>
  <si>
    <t>Adaptación de planos de fabricación para el mecanizado a alta velocidad y alto rendimiento</t>
  </si>
  <si>
    <t>Diseño de utillajes de amarre de pieza para el mecanizado a alta velocidad y alto rendimiento</t>
  </si>
  <si>
    <t>Planificación del mecanizado a alta velocidad y alto rendimiento</t>
  </si>
  <si>
    <t>Mecanizado a alta velocidad y alto rendimiento</t>
  </si>
  <si>
    <t>Técnicas para la recepción y categorización de las demandas y comunicación con el usuario</t>
  </si>
  <si>
    <t>Protocolos y planes operativos de demanda ciudadana de emergencias</t>
  </si>
  <si>
    <t>Procedimientos de gestión y coordinación de la respuesta</t>
  </si>
  <si>
    <t>Operaciones de administración del centro de coordinación de emergencias</t>
  </si>
  <si>
    <t>Inglés profesional para emergencias</t>
  </si>
  <si>
    <t>Organización y control de la externalización de la fabricación de productos en textil, piel y confección</t>
  </si>
  <si>
    <t>Aprovisionamiento y gestión de almacenes, transporte y distribución de productos en textil, piel y confección</t>
  </si>
  <si>
    <t>Negociación y compraventa nacional e internacional de productos en textil, piel y confección</t>
  </si>
  <si>
    <t>Inglés profesional para la logística de los procesos de externalización internacional de la producción y compraventa de productos en textil, piel y confección</t>
  </si>
  <si>
    <t xml:space="preserve">Gestión y coordinación de los canales de distribución de seguros </t>
  </si>
  <si>
    <t xml:space="preserve">Gestión de acciones comerciales en el ámbito de seguros y reaseguros </t>
  </si>
  <si>
    <t xml:space="preserve">Control de la gestión de pólizas y siniestros </t>
  </si>
  <si>
    <t xml:space="preserve">Suscripción de riesgos y emisión de pólizas </t>
  </si>
  <si>
    <t xml:space="preserve">Tramitación de siniestros en entidades de seguros y reaseguros </t>
  </si>
  <si>
    <t xml:space="preserve">Comercialización del transporte por carretera </t>
  </si>
  <si>
    <t>Gestión económico-financiera del transporte por carretera</t>
  </si>
  <si>
    <t>Gestión de relaciones con clientes y seguimiento del servicio de transporte</t>
  </si>
  <si>
    <t>Políticas de Marketing</t>
  </si>
  <si>
    <t>Lanzamiento e Implantación de productos y servicios</t>
  </si>
  <si>
    <t>Gestión de eventos de marketing y comunicación</t>
  </si>
  <si>
    <t>Organización y control del plan de medios de comunicación</t>
  </si>
  <si>
    <t>Elaboración de materiales de marketing y comunicación autoeditables</t>
  </si>
  <si>
    <t>Gestión de refugios y albergues de montaña</t>
  </si>
  <si>
    <t>Mantenimiento de refugios y albergues de montaña</t>
  </si>
  <si>
    <t>Vigilancia de refugios y albergues de montaña</t>
  </si>
  <si>
    <t>Técnicas de progresión y porteo humano en terreno montañoso</t>
  </si>
  <si>
    <t>Lengua extranjera profesional para turismo</t>
  </si>
  <si>
    <t>Operativa de embarque y desembarque de pasajeros en transporte ferroviario</t>
  </si>
  <si>
    <t>Reconocimiento de las propiedades de los materiales y productos asociados a su proceso de fabricación o transformación</t>
  </si>
  <si>
    <t>Organizar, supervisar y realizar la calibración y verificación de los equipos y ensayos metrológicos</t>
  </si>
  <si>
    <t>Organización, supervisión y realización de ensayos de materiales y productos en la máquina universal</t>
  </si>
  <si>
    <t>Organización, supervisión y realización de ensayos metalográficos, de dureza, Impartición y otros mecánicos superficiales en materiales, productos y uniones soldadas</t>
  </si>
  <si>
    <t>Organización, supervisión y realización de ensayos de las características ópticas, electromagnéticas, reológicas y granulométricas en materiales y productos</t>
  </si>
  <si>
    <t>Organización, supervisión y realización de ensayos ambientales y térmicos de materiales y productos</t>
  </si>
  <si>
    <t>Organización y gestión de la prevención de riesgos laborales en la realización de ensayos destructivos</t>
  </si>
  <si>
    <t>Realización del diagnóstico y propuestas de mejora de redes e instalaciones de agua</t>
  </si>
  <si>
    <t>Realización de diagnósticos y propuestas de optimización energética en redes e instalaciones de agua</t>
  </si>
  <si>
    <t>Desarrollo de proyectos de instalaciones de agua a pequeña escala</t>
  </si>
  <si>
    <t>Organización y supervisión del montaje y mantenimiento de instalaciones de agua a pequeña escala</t>
  </si>
  <si>
    <t>Promoción del uso eficiente del agua</t>
  </si>
  <si>
    <t>Operaciones auxiliares de asistencia a pasajeros en aeropuertos</t>
  </si>
  <si>
    <t>Operaciones auxiliares de asistencia a equipajes en aeropuertos</t>
  </si>
  <si>
    <t>Operaciones auxiliares de asistencia a mercancías en terminales de carga aérea</t>
  </si>
  <si>
    <t>Operaciones auxiliares de asistencia a aeronaves</t>
  </si>
  <si>
    <t>Atención a pasajeros y otros usuarios de aeropuertos</t>
  </si>
  <si>
    <t>Operaciones de gestión documental de mercancías en terminales de carga aérea</t>
  </si>
  <si>
    <t>Asistencia a aeronaves en rampa</t>
  </si>
  <si>
    <t>Despacho y vigilancia del vuelo</t>
  </si>
  <si>
    <t>Inglés en el ámbito aeroportuario</t>
  </si>
  <si>
    <t>Proyectos de diseño estructural de tipos estándar o rediseños de envases, embalajes y otros productos gráficos</t>
  </si>
  <si>
    <t>Optimización de envases, embalajes y otros productos gráficos</t>
  </si>
  <si>
    <t>Representación y realización de maquetas, muestras y prototipos de envases y embalajes y otros productos gráficos</t>
  </si>
  <si>
    <t>Gestión interna y externa del desarrollo de proyectos de diseño estructural</t>
  </si>
  <si>
    <t>Proyectos de grabado y técnicas de estampación</t>
  </si>
  <si>
    <t>Técnicas de expresión gráfico–plásticas para Obra Gráfica Original</t>
  </si>
  <si>
    <t>Técnicas de creación, conservación y recuperación de matrices de Obra Gráfica Original</t>
  </si>
  <si>
    <t>Técnicas de estampación de Obra Gráfica Original</t>
  </si>
  <si>
    <t>Técnicas de presentación de estay peritaje de obra gráfica original</t>
  </si>
  <si>
    <t>Organización y gestión de un taller o estudio gráfico</t>
  </si>
  <si>
    <t>Proyectos de ilustración</t>
  </si>
  <si>
    <t>Procesos de documentación para trabajos de ilustración</t>
  </si>
  <si>
    <t>Técnicas de expresión gráfico-plástica para realizar bocetos de ilustración</t>
  </si>
  <si>
    <t>Elaboración de originales de ilustración</t>
  </si>
  <si>
    <t>Preparación de originales de ilustración para su difusión</t>
  </si>
  <si>
    <t>Definición de procesos de elaboración de obras de forja artesanal</t>
  </si>
  <si>
    <t>Técnicas de corte en la elaboración de piezas de obras de forja artesanal</t>
  </si>
  <si>
    <t>Técnicas y procedimientos de conformación en caliente y en frío de piezas de obras de forja artesanal</t>
  </si>
  <si>
    <t>Técnicas de montaje, repasado y protección de obras de forja artesanal</t>
  </si>
  <si>
    <t>Proyectos técnicos para la explotación y realización de espectáculos en vivo y eventos en condiciones cambiantes de explotación</t>
  </si>
  <si>
    <t>Planificación y coordinación de la ejecución técnica del montaje, servicio a función y desmontaje de espectáculos en vivo y eventos en condiciones cambiantes de explotación</t>
  </si>
  <si>
    <t>Gestión de la logística, almacenaje, mantenimiento y condiciones de seguridad de las instalaciones y equipos para el espectáculo en vivo en condiciones cambiantes de explotación</t>
  </si>
  <si>
    <t>Realización de las operaciones postsoldeo con electrodo</t>
  </si>
  <si>
    <t>Impulso de la igualdad de oportunidades entre mujeres y hombres.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</si>
</sst>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mmmm\ dd\,\ yyyy"/>
    <numFmt numFmtId="165" formatCode="0;\-0;;@"/>
  </numFmts>
  <fonts count="48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6"/>
      <color theme="1"/>
      <name val="Arial"/>
      <family val="2"/>
    </font>
    <font>
      <b/>
      <sz val="6"/>
      <color rgb="FF000000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b/>
      <sz val="4"/>
      <color theme="1"/>
      <name val="Arial"/>
      <family val="2"/>
    </font>
    <font>
      <b/>
      <vertAlign val="superscript"/>
      <sz val="4"/>
      <color theme="1"/>
      <name val="Arial"/>
      <family val="2"/>
    </font>
    <font>
      <i/>
      <sz val="4"/>
      <color theme="1"/>
      <name val="Arial"/>
      <family val="2"/>
    </font>
    <font>
      <sz val="5"/>
      <color theme="1"/>
      <name val="Arial"/>
      <family val="2"/>
    </font>
    <font>
      <b/>
      <sz val="7"/>
      <color theme="1"/>
      <name val="Arial"/>
      <family val="2"/>
    </font>
    <font>
      <b/>
      <vertAlign val="superscript"/>
      <sz val="7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rgb="FFFF000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3"/>
      <color rgb="FF3B3838"/>
      <name val="Arial"/>
      <family val="2"/>
    </font>
    <font>
      <b/>
      <i/>
      <sz val="10"/>
      <color rgb="FF3B3838"/>
      <name val="Arial"/>
      <family val="2"/>
    </font>
    <font>
      <sz val="10"/>
      <color rgb="FF7B7B7B"/>
      <name val="Arial"/>
      <family val="2"/>
    </font>
    <font>
      <b/>
      <sz val="10"/>
      <color rgb="FF3B3838"/>
      <name val="Arial"/>
      <family val="2"/>
    </font>
    <font>
      <sz val="7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Calibri"/>
      <family val="2"/>
    </font>
    <font>
      <b/>
      <sz val="9"/>
      <color theme="2" tint="-0.499984740745262"/>
      <name val="Arial"/>
      <family val="2"/>
    </font>
    <font>
      <i/>
      <sz val="8.5"/>
      <name val="Arial"/>
      <family val="2"/>
    </font>
    <font>
      <b/>
      <sz val="6"/>
      <color theme="1"/>
      <name val="Calibri"/>
      <family val="2"/>
      <scheme val="minor"/>
    </font>
    <font>
      <b/>
      <sz val="7"/>
      <name val="Arial"/>
      <family val="2"/>
    </font>
    <font>
      <i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5"/>
      <color theme="1"/>
      <name val="Arial"/>
      <family val="2"/>
    </font>
    <font>
      <b/>
      <sz val="8"/>
      <color theme="2" tint="-0.499984740745262"/>
      <name val="Arial"/>
      <family val="2"/>
    </font>
    <font>
      <sz val="8"/>
      <color rgb="FF7B7B7B"/>
      <name val="Arial"/>
      <family val="2"/>
    </font>
    <font>
      <sz val="8"/>
      <color rgb="FF808080"/>
      <name val="Arial"/>
      <family val="2"/>
    </font>
    <font>
      <sz val="8"/>
      <color theme="2" tint="-0.499984740745262"/>
      <name val="Arial"/>
      <family val="2"/>
    </font>
    <font>
      <sz val="11"/>
      <color rgb="FFFF0000"/>
      <name val="Calibri"/>
      <family val="2"/>
      <scheme val="minor"/>
    </font>
    <font>
      <b/>
      <sz val="8"/>
      <color theme="2" tint="-0.749992370372631"/>
      <name val="Arial"/>
      <family val="2"/>
    </font>
    <font>
      <b/>
      <sz val="10"/>
      <color theme="2" tint="-0.749992370372631"/>
      <name val="Arial"/>
      <family val="2"/>
    </font>
    <font>
      <b/>
      <sz val="9"/>
      <color theme="2" tint="-0.89999084444715716"/>
      <name val="Arial"/>
      <family val="2"/>
    </font>
    <font>
      <sz val="9"/>
      <color theme="2" tint="-0.49998474074526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rgb="FF679B66"/>
      </patternFill>
    </fill>
    <fill>
      <patternFill patternType="solid">
        <fgColor theme="8" tint="0.59999389629810485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C9C9C9"/>
      </right>
      <top style="medium">
        <color rgb="FFC9C9C9"/>
      </top>
      <bottom style="thick">
        <color rgb="FFC9C9C9"/>
      </bottom>
      <diagonal/>
    </border>
    <border>
      <left style="medium">
        <color rgb="FFC9C9C9"/>
      </left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/>
      <top style="medium">
        <color rgb="FFC9C9C9"/>
      </top>
      <bottom/>
      <diagonal/>
    </border>
    <border>
      <left/>
      <right/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 style="medium">
        <color rgb="FFC9C9C9"/>
      </left>
      <right/>
      <top style="medium">
        <color rgb="FFC9C9C9"/>
      </top>
      <bottom style="medium">
        <color rgb="FFC9C9C9"/>
      </bottom>
      <diagonal/>
    </border>
    <border>
      <left/>
      <right/>
      <top style="medium">
        <color rgb="FFC9C9C9"/>
      </top>
      <bottom style="medium">
        <color rgb="FFC9C9C9"/>
      </bottom>
      <diagonal/>
    </border>
    <border>
      <left style="thin">
        <color rgb="FF000000"/>
      </left>
      <right/>
      <top style="thin">
        <color theme="4" tint="0.39997558519241921"/>
      </top>
      <bottom/>
      <diagonal/>
    </border>
    <border>
      <left/>
      <right/>
      <top/>
      <bottom style="hair">
        <color theme="2" tint="-0.24994659260841701"/>
      </bottom>
      <diagonal/>
    </border>
    <border>
      <left/>
      <right/>
      <top style="hair">
        <color theme="2" tint="-0.24994659260841701"/>
      </top>
      <bottom style="hair">
        <color theme="2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9C9C9"/>
      </bottom>
      <diagonal/>
    </border>
  </borders>
  <cellStyleXfs count="3">
    <xf numFmtId="0" fontId="0" fillId="0" borderId="0"/>
    <xf numFmtId="0" fontId="1" fillId="0" borderId="0"/>
    <xf numFmtId="0" fontId="24" fillId="0" borderId="0"/>
  </cellStyleXfs>
  <cellXfs count="318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2" fontId="0" fillId="7" borderId="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1" fontId="0" fillId="6" borderId="12" xfId="0" applyNumberFormat="1" applyFill="1" applyBorder="1" applyAlignment="1">
      <alignment horizontal="center" vertical="center"/>
    </xf>
    <xf numFmtId="2" fontId="0" fillId="8" borderId="0" xfId="0" applyNumberFormat="1" applyFill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9" fillId="0" borderId="12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8" fillId="0" borderId="0" xfId="1" applyFont="1" applyAlignment="1">
      <alignment vertical="center" wrapText="1"/>
    </xf>
    <xf numFmtId="0" fontId="0" fillId="5" borderId="0" xfId="0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20" fillId="4" borderId="0" xfId="0" applyFont="1" applyFill="1" applyAlignment="1">
      <alignment vertical="center" wrapText="1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21" fillId="0" borderId="0" xfId="0" applyFont="1" applyAlignment="1">
      <alignment vertical="center" wrapText="1"/>
    </xf>
    <xf numFmtId="0" fontId="15" fillId="0" borderId="13" xfId="0" applyFont="1" applyBorder="1" applyAlignment="1" applyProtection="1">
      <alignment vertical="center" wrapText="1"/>
      <protection locked="0"/>
    </xf>
    <xf numFmtId="0" fontId="15" fillId="0" borderId="13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26" fillId="0" borderId="46" xfId="0" applyFont="1" applyBorder="1" applyAlignment="1">
      <alignment horizontal="center" vertical="center" wrapText="1"/>
    </xf>
    <xf numFmtId="0" fontId="27" fillId="9" borderId="48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/>
    <xf numFmtId="0" fontId="26" fillId="0" borderId="51" xfId="0" applyFont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31" fillId="12" borderId="57" xfId="2" applyFont="1" applyFill="1" applyBorder="1" applyAlignment="1">
      <alignment horizontal="center" vertical="center" wrapText="1"/>
    </xf>
    <xf numFmtId="0" fontId="32" fillId="9" borderId="5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0" applyFont="1" applyAlignment="1" applyProtection="1">
      <alignment vertical="center" wrapText="1"/>
      <protection locked="0"/>
    </xf>
    <xf numFmtId="0" fontId="20" fillId="0" borderId="0" xfId="0" applyFont="1" applyAlignment="1">
      <alignment vertical="center" wrapText="1"/>
    </xf>
    <xf numFmtId="0" fontId="11" fillId="0" borderId="4" xfId="0" applyFont="1" applyBorder="1"/>
    <xf numFmtId="0" fontId="9" fillId="0" borderId="0" xfId="0" applyFont="1" applyAlignment="1" applyProtection="1">
      <alignment vertical="center"/>
      <protection locked="0"/>
    </xf>
    <xf numFmtId="0" fontId="29" fillId="0" borderId="0" xfId="0" applyFont="1" applyAlignment="1" applyProtection="1">
      <alignment vertical="center"/>
      <protection locked="0"/>
    </xf>
    <xf numFmtId="14" fontId="9" fillId="0" borderId="0" xfId="0" applyNumberFormat="1" applyFont="1" applyAlignment="1" applyProtection="1">
      <alignment vertical="center"/>
      <protection locked="0"/>
    </xf>
    <xf numFmtId="0" fontId="7" fillId="4" borderId="6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vertical="center"/>
    </xf>
    <xf numFmtId="0" fontId="8" fillId="4" borderId="0" xfId="1" applyFont="1" applyFill="1" applyAlignment="1">
      <alignment vertical="center" wrapText="1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4" borderId="0" xfId="0" applyFont="1" applyFill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5" fillId="0" borderId="19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5" fillId="0" borderId="27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4" borderId="67" xfId="0" applyFont="1" applyFill="1" applyBorder="1" applyAlignment="1" applyProtection="1">
      <alignment horizontal="center" vertical="center" wrapText="1"/>
      <protection locked="0"/>
    </xf>
    <xf numFmtId="0" fontId="15" fillId="4" borderId="68" xfId="0" applyFont="1" applyFill="1" applyBorder="1" applyAlignment="1" applyProtection="1">
      <alignment horizontal="center" vertical="center" wrapText="1"/>
      <protection locked="0"/>
    </xf>
    <xf numFmtId="0" fontId="15" fillId="4" borderId="69" xfId="0" applyFont="1" applyFill="1" applyBorder="1" applyAlignment="1" applyProtection="1">
      <alignment horizontal="center" vertical="center" wrapText="1"/>
      <protection locked="0"/>
    </xf>
    <xf numFmtId="2" fontId="10" fillId="0" borderId="67" xfId="0" applyNumberFormat="1" applyFont="1" applyBorder="1" applyAlignment="1">
      <alignment horizontal="center" vertical="center" wrapText="1"/>
    </xf>
    <xf numFmtId="2" fontId="10" fillId="0" borderId="70" xfId="0" applyNumberFormat="1" applyFont="1" applyBorder="1" applyAlignment="1">
      <alignment horizontal="center" vertical="center" wrapText="1"/>
    </xf>
    <xf numFmtId="2" fontId="10" fillId="0" borderId="69" xfId="0" applyNumberFormat="1" applyFont="1" applyBorder="1" applyAlignment="1">
      <alignment horizontal="center" vertical="center" wrapText="1"/>
    </xf>
    <xf numFmtId="0" fontId="23" fillId="3" borderId="67" xfId="0" applyFont="1" applyFill="1" applyBorder="1" applyAlignment="1">
      <alignment vertical="center" wrapText="1"/>
    </xf>
    <xf numFmtId="0" fontId="23" fillId="3" borderId="68" xfId="0" applyFont="1" applyFill="1" applyBorder="1" applyAlignment="1">
      <alignment vertical="center" wrapText="1"/>
    </xf>
    <xf numFmtId="14" fontId="21" fillId="2" borderId="68" xfId="0" applyNumberFormat="1" applyFont="1" applyFill="1" applyBorder="1" applyAlignment="1" applyProtection="1">
      <alignment vertical="center" wrapText="1"/>
      <protection locked="0"/>
    </xf>
    <xf numFmtId="0" fontId="5" fillId="5" borderId="68" xfId="0" applyFont="1" applyFill="1" applyBorder="1" applyAlignment="1">
      <alignment wrapText="1"/>
    </xf>
    <xf numFmtId="0" fontId="7" fillId="0" borderId="68" xfId="0" applyFont="1" applyBorder="1" applyAlignment="1">
      <alignment vertical="center" wrapText="1"/>
    </xf>
    <xf numFmtId="0" fontId="7" fillId="0" borderId="68" xfId="0" applyFont="1" applyBorder="1" applyAlignment="1" applyProtection="1">
      <alignment vertical="center" wrapText="1"/>
      <protection locked="0"/>
    </xf>
    <xf numFmtId="0" fontId="11" fillId="0" borderId="68" xfId="0" applyFont="1" applyBorder="1" applyAlignment="1" applyProtection="1">
      <alignment vertical="center"/>
      <protection locked="0"/>
    </xf>
    <xf numFmtId="0" fontId="7" fillId="0" borderId="69" xfId="0" applyFont="1" applyBorder="1" applyAlignment="1" applyProtection="1">
      <alignment vertical="center" wrapText="1"/>
      <protection locked="0"/>
    </xf>
    <xf numFmtId="2" fontId="10" fillId="0" borderId="21" xfId="0" applyNumberFormat="1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0" fillId="0" borderId="34" xfId="0" applyBorder="1"/>
    <xf numFmtId="0" fontId="11" fillId="0" borderId="71" xfId="0" applyFont="1" applyBorder="1"/>
    <xf numFmtId="0" fontId="39" fillId="0" borderId="54" xfId="0" applyFont="1" applyBorder="1" applyAlignment="1">
      <alignment horizontal="center" vertical="center" wrapText="1"/>
    </xf>
    <xf numFmtId="0" fontId="39" fillId="9" borderId="54" xfId="0" applyFont="1" applyFill="1" applyBorder="1" applyAlignment="1">
      <alignment horizontal="center" vertical="center" wrapText="1"/>
    </xf>
    <xf numFmtId="0" fontId="40" fillId="0" borderId="54" xfId="0" applyFont="1" applyBorder="1" applyAlignment="1">
      <alignment horizontal="center" vertical="center" wrapText="1"/>
    </xf>
    <xf numFmtId="0" fontId="40" fillId="9" borderId="54" xfId="0" applyFont="1" applyFill="1" applyBorder="1" applyAlignment="1">
      <alignment horizontal="center" vertical="center" wrapText="1"/>
    </xf>
    <xf numFmtId="165" fontId="41" fillId="0" borderId="54" xfId="0" applyNumberFormat="1" applyFont="1" applyBorder="1" applyAlignment="1">
      <alignment horizontal="center" vertical="center" wrapText="1"/>
    </xf>
    <xf numFmtId="165" fontId="9" fillId="9" borderId="54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7" fillId="0" borderId="6" xfId="0" applyFont="1" applyBorder="1" applyAlignment="1" applyProtection="1">
      <alignment horizontal="center" vertical="center" wrapText="1"/>
      <protection locked="0"/>
    </xf>
    <xf numFmtId="0" fontId="34" fillId="0" borderId="26" xfId="0" applyFont="1" applyBorder="1" applyAlignment="1" applyProtection="1">
      <alignment horizontal="center" vertical="center"/>
      <protection locked="0"/>
    </xf>
    <xf numFmtId="0" fontId="7" fillId="6" borderId="7" xfId="0" applyFont="1" applyFill="1" applyBorder="1" applyAlignment="1">
      <alignment horizontal="center" vertical="center" wrapText="1"/>
    </xf>
    <xf numFmtId="0" fontId="38" fillId="6" borderId="27" xfId="0" applyFont="1" applyFill="1" applyBorder="1" applyAlignment="1">
      <alignment horizontal="center" vertical="center" wrapText="1"/>
    </xf>
    <xf numFmtId="0" fontId="38" fillId="6" borderId="11" xfId="0" applyFont="1" applyFill="1" applyBorder="1" applyAlignment="1">
      <alignment horizontal="center" vertical="center" wrapText="1"/>
    </xf>
    <xf numFmtId="14" fontId="4" fillId="0" borderId="62" xfId="0" applyNumberFormat="1" applyFont="1" applyBorder="1" applyAlignment="1" applyProtection="1">
      <alignment horizontal="center" vertical="center"/>
      <protection locked="0"/>
    </xf>
    <xf numFmtId="0" fontId="9" fillId="6" borderId="61" xfId="0" applyFont="1" applyFill="1" applyBorder="1" applyAlignment="1">
      <alignment horizontal="center" vertical="center"/>
    </xf>
    <xf numFmtId="0" fontId="38" fillId="6" borderId="19" xfId="0" applyFont="1" applyFill="1" applyBorder="1" applyAlignment="1">
      <alignment horizontal="center" vertical="center" wrapText="1"/>
    </xf>
    <xf numFmtId="0" fontId="38" fillId="6" borderId="6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44" fillId="0" borderId="58" xfId="0" applyFont="1" applyBorder="1" applyAlignment="1">
      <alignment horizontal="left" indent="1"/>
    </xf>
    <xf numFmtId="0" fontId="9" fillId="0" borderId="0" xfId="0" applyFont="1"/>
    <xf numFmtId="0" fontId="9" fillId="0" borderId="58" xfId="0" applyFont="1" applyBorder="1"/>
    <xf numFmtId="0" fontId="44" fillId="0" borderId="58" xfId="0" applyFont="1" applyBorder="1"/>
    <xf numFmtId="0" fontId="44" fillId="0" borderId="59" xfId="0" applyFont="1" applyBorder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165" fontId="41" fillId="4" borderId="54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44" fillId="0" borderId="58" xfId="0" applyFont="1" applyBorder="1" applyAlignment="1">
      <alignment horizontal="left"/>
    </xf>
    <xf numFmtId="0" fontId="6" fillId="0" borderId="58" xfId="0" applyFont="1" applyBorder="1"/>
    <xf numFmtId="0" fontId="5" fillId="0" borderId="58" xfId="0" applyFont="1" applyBorder="1"/>
    <xf numFmtId="165" fontId="29" fillId="0" borderId="0" xfId="0" applyNumberFormat="1" applyFont="1" applyAlignment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165" fontId="9" fillId="0" borderId="54" xfId="0" applyNumberFormat="1" applyFont="1" applyBorder="1" applyAlignment="1">
      <alignment horizontal="center" vertical="center" wrapText="1"/>
    </xf>
    <xf numFmtId="165" fontId="29" fillId="0" borderId="54" xfId="0" applyNumberFormat="1" applyFont="1" applyBorder="1" applyAlignment="1">
      <alignment horizontal="center" vertical="center"/>
    </xf>
    <xf numFmtId="14" fontId="5" fillId="0" borderId="59" xfId="0" applyNumberFormat="1" applyFont="1" applyBorder="1" applyAlignment="1">
      <alignment horizontal="center"/>
    </xf>
    <xf numFmtId="0" fontId="45" fillId="0" borderId="58" xfId="0" applyFont="1" applyBorder="1" applyAlignment="1">
      <alignment horizontal="left" indent="1"/>
    </xf>
    <xf numFmtId="0" fontId="45" fillId="0" borderId="59" xfId="0" applyFont="1" applyBorder="1"/>
    <xf numFmtId="165" fontId="41" fillId="9" borderId="54" xfId="0" applyNumberFormat="1" applyFont="1" applyFill="1" applyBorder="1" applyAlignment="1">
      <alignment horizontal="center" vertical="center" wrapText="1"/>
    </xf>
    <xf numFmtId="165" fontId="42" fillId="0" borderId="54" xfId="0" applyNumberFormat="1" applyFont="1" applyBorder="1" applyAlignment="1">
      <alignment horizontal="center" vertical="center" wrapText="1"/>
    </xf>
    <xf numFmtId="0" fontId="39" fillId="0" borderId="53" xfId="0" applyFont="1" applyBorder="1" applyAlignment="1">
      <alignment horizontal="center" vertical="center" wrapText="1"/>
    </xf>
    <xf numFmtId="0" fontId="42" fillId="0" borderId="53" xfId="0" applyFont="1" applyBorder="1" applyAlignment="1">
      <alignment horizontal="left" vertical="center"/>
    </xf>
    <xf numFmtId="0" fontId="40" fillId="0" borderId="53" xfId="0" applyFont="1" applyBorder="1" applyAlignment="1">
      <alignment horizontal="center" vertical="center" wrapText="1"/>
    </xf>
    <xf numFmtId="165" fontId="41" fillId="0" borderId="53" xfId="0" applyNumberFormat="1" applyFont="1" applyBorder="1" applyAlignment="1">
      <alignment horizontal="center" vertical="center" wrapText="1"/>
    </xf>
    <xf numFmtId="164" fontId="4" fillId="0" borderId="72" xfId="0" applyNumberFormat="1" applyFont="1" applyBorder="1"/>
    <xf numFmtId="164" fontId="4" fillId="0" borderId="0" xfId="0" applyNumberFormat="1" applyFont="1"/>
    <xf numFmtId="165" fontId="4" fillId="0" borderId="54" xfId="0" applyNumberFormat="1" applyFont="1" applyBorder="1" applyAlignment="1">
      <alignment horizontal="center" vertical="center" wrapText="1"/>
    </xf>
    <xf numFmtId="0" fontId="15" fillId="0" borderId="6" xfId="0" applyFont="1" applyBorder="1" applyAlignment="1" applyProtection="1">
      <alignment vertical="center" wrapText="1"/>
      <protection locked="0"/>
    </xf>
    <xf numFmtId="0" fontId="15" fillId="0" borderId="26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5" fillId="0" borderId="6" xfId="0" applyFont="1" applyBorder="1" applyAlignment="1" applyProtection="1">
      <alignment horizontal="center" vertical="center" wrapText="1"/>
      <protection locked="0"/>
    </xf>
    <xf numFmtId="2" fontId="10" fillId="0" borderId="33" xfId="0" applyNumberFormat="1" applyFont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21" fillId="5" borderId="1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26" xfId="0" applyFont="1" applyBorder="1" applyAlignment="1" applyProtection="1">
      <alignment horizontal="center" vertical="center" wrapText="1"/>
      <protection locked="0"/>
    </xf>
    <xf numFmtId="0" fontId="10" fillId="4" borderId="25" xfId="0" applyFont="1" applyFill="1" applyBorder="1" applyAlignment="1" applyProtection="1">
      <alignment horizontal="center" vertical="center" wrapText="1"/>
      <protection locked="0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vertical="center" wrapText="1"/>
      <protection locked="0"/>
    </xf>
    <xf numFmtId="0" fontId="10" fillId="4" borderId="11" xfId="0" applyFont="1" applyFill="1" applyBorder="1" applyAlignment="1" applyProtection="1">
      <alignment horizontal="center" vertical="center" wrapTex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/>
    </xf>
    <xf numFmtId="0" fontId="7" fillId="0" borderId="2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11" fillId="6" borderId="6" xfId="0" applyFont="1" applyFill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0" fontId="7" fillId="0" borderId="27" xfId="0" applyFont="1" applyBorder="1" applyAlignment="1">
      <alignment horizontal="center" wrapText="1"/>
    </xf>
    <xf numFmtId="0" fontId="11" fillId="6" borderId="11" xfId="0" applyFont="1" applyFill="1" applyBorder="1" applyAlignment="1">
      <alignment horizontal="center"/>
    </xf>
    <xf numFmtId="0" fontId="11" fillId="6" borderId="19" xfId="0" applyFont="1" applyFill="1" applyBorder="1" applyAlignment="1">
      <alignment horizontal="center"/>
    </xf>
    <xf numFmtId="0" fontId="11" fillId="6" borderId="41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3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4" xfId="0" applyFont="1" applyFill="1" applyBorder="1" applyAlignment="1">
      <alignment horizontal="left" vertical="center"/>
    </xf>
    <xf numFmtId="0" fontId="37" fillId="4" borderId="5" xfId="0" applyFont="1" applyFill="1" applyBorder="1" applyAlignment="1">
      <alignment horizontal="left" vertical="center"/>
    </xf>
    <xf numFmtId="0" fontId="37" fillId="4" borderId="33" xfId="0" applyFont="1" applyFill="1" applyBorder="1" applyAlignment="1">
      <alignment horizontal="left" vertical="center"/>
    </xf>
    <xf numFmtId="0" fontId="37" fillId="4" borderId="36" xfId="0" applyFont="1" applyFill="1" applyBorder="1" applyAlignment="1">
      <alignment horizontal="left" vertical="center"/>
    </xf>
    <xf numFmtId="0" fontId="37" fillId="4" borderId="38" xfId="0" applyFont="1" applyFill="1" applyBorder="1" applyAlignment="1">
      <alignment horizontal="left" vertical="center"/>
    </xf>
    <xf numFmtId="0" fontId="23" fillId="11" borderId="31" xfId="0" applyFont="1" applyFill="1" applyBorder="1" applyAlignment="1">
      <alignment horizontal="center" wrapText="1"/>
    </xf>
    <xf numFmtId="0" fontId="4" fillId="11" borderId="35" xfId="0" applyFont="1" applyFill="1" applyBorder="1" applyAlignment="1">
      <alignment horizontal="center" wrapText="1"/>
    </xf>
    <xf numFmtId="0" fontId="4" fillId="11" borderId="37" xfId="0" applyFont="1" applyFill="1" applyBorder="1" applyAlignment="1">
      <alignment horizont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center" vertical="center" wrapText="1"/>
    </xf>
    <xf numFmtId="14" fontId="35" fillId="0" borderId="7" xfId="0" applyNumberFormat="1" applyFont="1" applyBorder="1" applyAlignment="1" applyProtection="1">
      <alignment horizontal="center" vertical="center" wrapText="1"/>
      <protection locked="0"/>
    </xf>
    <xf numFmtId="14" fontId="35" fillId="0" borderId="29" xfId="0" applyNumberFormat="1" applyFont="1" applyBorder="1" applyAlignment="1" applyProtection="1">
      <alignment horizontal="center" vertical="center" wrapText="1"/>
      <protection locked="0"/>
    </xf>
    <xf numFmtId="0" fontId="22" fillId="4" borderId="21" xfId="0" applyFont="1" applyFill="1" applyBorder="1" applyAlignment="1">
      <alignment horizontal="center" vertical="center" wrapText="1"/>
    </xf>
    <xf numFmtId="14" fontId="35" fillId="0" borderId="8" xfId="0" applyNumberFormat="1" applyFont="1" applyBorder="1" applyAlignment="1" applyProtection="1">
      <alignment horizontal="center" vertical="center" wrapText="1"/>
      <protection locked="0"/>
    </xf>
    <xf numFmtId="14" fontId="35" fillId="0" borderId="9" xfId="0" applyNumberFormat="1" applyFont="1" applyBorder="1" applyAlignment="1" applyProtection="1">
      <alignment horizontal="center" vertical="center" wrapText="1"/>
      <protection locked="0"/>
    </xf>
    <xf numFmtId="0" fontId="12" fillId="4" borderId="13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0" fillId="0" borderId="31" xfId="0" applyFont="1" applyBorder="1" applyAlignment="1" applyProtection="1">
      <alignment horizontal="center" vertical="center" wrapText="1"/>
      <protection locked="0"/>
    </xf>
    <xf numFmtId="0" fontId="10" fillId="0" borderId="35" xfId="0" applyFont="1" applyBorder="1" applyAlignment="1" applyProtection="1">
      <alignment horizontal="center" vertical="center" wrapText="1"/>
      <protection locked="0"/>
    </xf>
    <xf numFmtId="0" fontId="10" fillId="0" borderId="37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6" xfId="0" applyFont="1" applyBorder="1" applyAlignment="1" applyProtection="1">
      <alignment horizontal="center" vertical="center" wrapText="1"/>
      <protection locked="0"/>
    </xf>
    <xf numFmtId="0" fontId="10" fillId="0" borderId="38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42" xfId="0" applyFont="1" applyBorder="1" applyAlignment="1" applyProtection="1">
      <alignment horizontal="center" vertical="center" wrapText="1"/>
      <protection locked="0"/>
    </xf>
    <xf numFmtId="0" fontId="21" fillId="13" borderId="20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21" fillId="13" borderId="3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0" fontId="23" fillId="3" borderId="36" xfId="0" applyFont="1" applyFill="1" applyBorder="1" applyAlignment="1">
      <alignment horizontal="center" vertical="center" wrapText="1"/>
    </xf>
    <xf numFmtId="0" fontId="23" fillId="3" borderId="3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wrapText="1"/>
    </xf>
    <xf numFmtId="0" fontId="5" fillId="5" borderId="8" xfId="0" applyFont="1" applyFill="1" applyBorder="1" applyAlignment="1">
      <alignment horizontal="center" wrapText="1"/>
    </xf>
    <xf numFmtId="0" fontId="5" fillId="5" borderId="29" xfId="0" applyFont="1" applyFill="1" applyBorder="1" applyAlignment="1">
      <alignment horizont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29" xfId="0" applyFont="1" applyBorder="1" applyAlignment="1" applyProtection="1">
      <alignment horizontal="center" vertical="center" wrapText="1"/>
      <protection locked="0"/>
    </xf>
    <xf numFmtId="0" fontId="7" fillId="5" borderId="20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12" fillId="4" borderId="67" xfId="0" applyFont="1" applyFill="1" applyBorder="1" applyAlignment="1">
      <alignment horizontal="center" vertical="center" wrapText="1"/>
    </xf>
    <xf numFmtId="0" fontId="12" fillId="4" borderId="68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12" fillId="3" borderId="67" xfId="0" applyFont="1" applyFill="1" applyBorder="1" applyAlignment="1">
      <alignment horizontal="center" vertical="center" wrapText="1"/>
    </xf>
    <xf numFmtId="0" fontId="12" fillId="3" borderId="68" xfId="0" applyFont="1" applyFill="1" applyBorder="1" applyAlignment="1">
      <alignment horizontal="center" vertical="center" wrapText="1"/>
    </xf>
    <xf numFmtId="0" fontId="12" fillId="3" borderId="69" xfId="0" applyFont="1" applyFill="1" applyBorder="1" applyAlignment="1">
      <alignment horizontal="center" vertical="center" wrapText="1"/>
    </xf>
    <xf numFmtId="0" fontId="29" fillId="5" borderId="60" xfId="0" applyFont="1" applyFill="1" applyBorder="1" applyAlignment="1" applyProtection="1">
      <alignment horizontal="center" vertical="center" wrapText="1"/>
      <protection locked="0"/>
    </xf>
    <xf numFmtId="0" fontId="29" fillId="5" borderId="61" xfId="0" applyFont="1" applyFill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12" fillId="4" borderId="44" xfId="0" applyFont="1" applyFill="1" applyBorder="1" applyAlignment="1">
      <alignment horizontal="center" vertical="center" wrapText="1"/>
    </xf>
    <xf numFmtId="0" fontId="12" fillId="4" borderId="45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29" fillId="5" borderId="63" xfId="0" applyFont="1" applyFill="1" applyBorder="1" applyAlignment="1" applyProtection="1">
      <alignment horizontal="center" vertical="center"/>
      <protection locked="0"/>
    </xf>
    <xf numFmtId="0" fontId="29" fillId="5" borderId="43" xfId="0" applyFont="1" applyFill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/>
      <protection locked="0"/>
    </xf>
    <xf numFmtId="0" fontId="10" fillId="0" borderId="35" xfId="0" applyFont="1" applyBorder="1" applyAlignment="1" applyProtection="1">
      <alignment horizontal="center" vertical="center"/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34" xfId="0" applyFont="1" applyBorder="1" applyAlignment="1" applyProtection="1">
      <alignment horizontal="center" vertical="center"/>
      <protection locked="0"/>
    </xf>
    <xf numFmtId="0" fontId="12" fillId="3" borderId="22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12" fillId="4" borderId="64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36" fillId="11" borderId="33" xfId="0" applyFont="1" applyFill="1" applyBorder="1" applyAlignment="1">
      <alignment horizontal="center" vertical="top" wrapText="1"/>
    </xf>
    <xf numFmtId="0" fontId="36" fillId="11" borderId="36" xfId="0" applyFont="1" applyFill="1" applyBorder="1" applyAlignment="1">
      <alignment horizontal="center" vertical="top" wrapText="1"/>
    </xf>
    <xf numFmtId="0" fontId="36" fillId="11" borderId="38" xfId="0" applyFont="1" applyFill="1" applyBorder="1" applyAlignment="1">
      <alignment horizontal="center" vertical="top" wrapText="1"/>
    </xf>
    <xf numFmtId="0" fontId="9" fillId="4" borderId="32" xfId="0" applyFont="1" applyFill="1" applyBorder="1" applyAlignment="1">
      <alignment horizontal="left" vertical="center" wrapText="1"/>
    </xf>
    <xf numFmtId="0" fontId="9" fillId="4" borderId="18" xfId="0" applyFont="1" applyFill="1" applyBorder="1" applyAlignment="1">
      <alignment horizontal="left" vertical="center" wrapText="1"/>
    </xf>
    <xf numFmtId="0" fontId="9" fillId="4" borderId="34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41" xfId="0" applyFont="1" applyBorder="1" applyAlignment="1" applyProtection="1">
      <alignment horizontal="center" vertical="center" wrapText="1"/>
      <protection locked="0"/>
    </xf>
    <xf numFmtId="0" fontId="7" fillId="0" borderId="40" xfId="0" applyFont="1" applyBorder="1" applyAlignment="1" applyProtection="1">
      <alignment horizontal="center" vertical="center" wrapText="1"/>
      <protection locked="0"/>
    </xf>
    <xf numFmtId="0" fontId="7" fillId="4" borderId="19" xfId="0" applyFont="1" applyFill="1" applyBorder="1" applyAlignment="1" applyProtection="1">
      <alignment horizontal="center" vertical="center" wrapText="1"/>
      <protection locked="0"/>
    </xf>
    <xf numFmtId="0" fontId="7" fillId="4" borderId="41" xfId="0" applyFont="1" applyFill="1" applyBorder="1" applyAlignment="1" applyProtection="1">
      <alignment horizontal="center" vertical="center" wrapText="1"/>
      <protection locked="0"/>
    </xf>
    <xf numFmtId="0" fontId="7" fillId="0" borderId="42" xfId="0" applyFont="1" applyBorder="1" applyAlignment="1" applyProtection="1">
      <alignment horizontal="center" vertical="center" wrapText="1"/>
      <protection locked="0"/>
    </xf>
    <xf numFmtId="0" fontId="7" fillId="4" borderId="27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9" fillId="5" borderId="60" xfId="0" applyFont="1" applyFill="1" applyBorder="1" applyAlignment="1" applyProtection="1">
      <alignment horizontal="center" vertical="center"/>
      <protection locked="0"/>
    </xf>
    <xf numFmtId="0" fontId="47" fillId="9" borderId="55" xfId="0" applyFont="1" applyFill="1" applyBorder="1" applyAlignment="1">
      <alignment horizontal="center" vertical="center"/>
    </xf>
    <xf numFmtId="0" fontId="47" fillId="9" borderId="56" xfId="0" applyFont="1" applyFill="1" applyBorder="1" applyAlignment="1">
      <alignment horizontal="center" vertical="center"/>
    </xf>
    <xf numFmtId="0" fontId="47" fillId="9" borderId="49" xfId="0" applyFont="1" applyFill="1" applyBorder="1" applyAlignment="1">
      <alignment horizontal="center" vertical="center"/>
    </xf>
    <xf numFmtId="165" fontId="46" fillId="4" borderId="55" xfId="0" applyNumberFormat="1" applyFont="1" applyFill="1" applyBorder="1" applyAlignment="1">
      <alignment horizontal="center" vertical="center" wrapText="1"/>
    </xf>
    <xf numFmtId="165" fontId="46" fillId="4" borderId="56" xfId="0" applyNumberFormat="1" applyFont="1" applyFill="1" applyBorder="1" applyAlignment="1">
      <alignment horizontal="center" vertical="center" wrapText="1"/>
    </xf>
    <xf numFmtId="165" fontId="46" fillId="4" borderId="49" xfId="0" applyNumberFormat="1" applyFont="1" applyFill="1" applyBorder="1" applyAlignment="1">
      <alignment horizontal="center" vertical="center" wrapText="1"/>
    </xf>
    <xf numFmtId="165" fontId="9" fillId="0" borderId="55" xfId="0" applyNumberFormat="1" applyFont="1" applyBorder="1" applyAlignment="1">
      <alignment horizontal="center" vertical="center" wrapText="1"/>
    </xf>
    <xf numFmtId="165" fontId="9" fillId="0" borderId="56" xfId="0" applyNumberFormat="1" applyFont="1" applyBorder="1" applyAlignment="1">
      <alignment horizontal="center" vertical="center" wrapText="1"/>
    </xf>
    <xf numFmtId="165" fontId="9" fillId="0" borderId="49" xfId="0" applyNumberFormat="1" applyFont="1" applyBorder="1" applyAlignment="1">
      <alignment horizontal="center" vertical="center" wrapText="1"/>
    </xf>
    <xf numFmtId="165" fontId="9" fillId="9" borderId="55" xfId="0" applyNumberFormat="1" applyFont="1" applyFill="1" applyBorder="1" applyAlignment="1">
      <alignment horizontal="center" vertical="center" wrapText="1"/>
    </xf>
    <xf numFmtId="165" fontId="9" fillId="9" borderId="56" xfId="0" applyNumberFormat="1" applyFont="1" applyFill="1" applyBorder="1" applyAlignment="1">
      <alignment horizontal="center" vertical="center" wrapText="1"/>
    </xf>
    <xf numFmtId="165" fontId="9" fillId="9" borderId="4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indent="1"/>
    </xf>
    <xf numFmtId="0" fontId="25" fillId="6" borderId="0" xfId="0" applyFont="1" applyFill="1" applyAlignment="1">
      <alignment horizontal="center" vertical="center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32" fillId="9" borderId="55" xfId="0" applyFont="1" applyFill="1" applyBorder="1" applyAlignment="1">
      <alignment horizontal="center" vertical="center" wrapText="1"/>
    </xf>
    <xf numFmtId="0" fontId="32" fillId="9" borderId="56" xfId="0" applyFont="1" applyFill="1" applyBorder="1" applyAlignment="1">
      <alignment horizontal="center" vertical="center" wrapText="1"/>
    </xf>
    <xf numFmtId="0" fontId="32" fillId="9" borderId="4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0" fillId="0" borderId="55" xfId="0" applyFont="1" applyBorder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3" fillId="2" borderId="0" xfId="0" applyFont="1" applyFill="1" applyAlignment="1">
      <alignment horizontal="left" vertical="top" wrapText="1" indent="1"/>
    </xf>
    <xf numFmtId="0" fontId="42" fillId="0" borderId="55" xfId="0" applyFont="1" applyBorder="1" applyAlignment="1">
      <alignment horizontal="left" vertical="center"/>
    </xf>
    <xf numFmtId="0" fontId="42" fillId="0" borderId="56" xfId="0" applyFont="1" applyBorder="1" applyAlignment="1">
      <alignment horizontal="left" vertical="center"/>
    </xf>
    <xf numFmtId="0" fontId="42" fillId="0" borderId="49" xfId="0" applyFont="1" applyBorder="1" applyAlignment="1">
      <alignment horizontal="left" vertical="center"/>
    </xf>
    <xf numFmtId="0" fontId="42" fillId="9" borderId="55" xfId="0" applyFont="1" applyFill="1" applyBorder="1" applyAlignment="1">
      <alignment horizontal="left" vertical="center"/>
    </xf>
    <xf numFmtId="0" fontId="42" fillId="9" borderId="56" xfId="0" applyFont="1" applyFill="1" applyBorder="1" applyAlignment="1">
      <alignment horizontal="left" vertical="center"/>
    </xf>
    <xf numFmtId="0" fontId="42" fillId="9" borderId="49" xfId="0" applyFont="1" applyFill="1" applyBorder="1" applyAlignment="1">
      <alignment horizontal="left" vertical="center"/>
    </xf>
    <xf numFmtId="0" fontId="26" fillId="0" borderId="54" xfId="0" applyFont="1" applyBorder="1" applyAlignment="1">
      <alignment horizontal="center" vertical="center" wrapText="1"/>
    </xf>
    <xf numFmtId="0" fontId="28" fillId="10" borderId="51" xfId="0" applyFont="1" applyFill="1" applyBorder="1" applyAlignment="1">
      <alignment horizontal="center" vertical="center" wrapText="1"/>
    </xf>
    <xf numFmtId="0" fontId="28" fillId="10" borderId="47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6F604101-816A-4C36-B588-FC592969013C}"/>
    <cellStyle name="Normal 2 2" xfId="2" xr:uid="{EC430CB3-92E9-42E6-B18C-89730D1348B5}"/>
  </cellStyles>
  <dxfs count="0"/>
  <tableStyles count="0" defaultTableStyle="TableStyleMedium2" defaultPivotStyle="PivotStyleLight16"/>
  <colors>
    <mruColors>
      <color rgb="FFDAFBFE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76022</xdr:rowOff>
    </xdr:from>
    <xdr:to>
      <xdr:col>3</xdr:col>
      <xdr:colOff>273531</xdr:colOff>
      <xdr:row>2</xdr:row>
      <xdr:rowOff>202416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022"/>
          <a:ext cx="2402649" cy="574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240189</xdr:colOff>
      <xdr:row>0</xdr:row>
      <xdr:rowOff>0</xdr:rowOff>
    </xdr:from>
    <xdr:to>
      <xdr:col>16</xdr:col>
      <xdr:colOff>51954</xdr:colOff>
      <xdr:row>2</xdr:row>
      <xdr:rowOff>256183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166" y="0"/>
          <a:ext cx="2288265" cy="7064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E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F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0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3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4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407254" cy="567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5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6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7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8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9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A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1B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C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1D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1E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828675</xdr:colOff>
          <xdr:row>46</xdr:row>
          <xdr:rowOff>57150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1F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0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21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2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2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24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25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26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27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828675</xdr:colOff>
          <xdr:row>46</xdr:row>
          <xdr:rowOff>57150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29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2A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2B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2C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2D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2E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2F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30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31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32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33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34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35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6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37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38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39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3A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3B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3C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3D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3E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3F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40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41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42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43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44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45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46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8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47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48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49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4A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4B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4C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4D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00000000-0008-0000-4E00-000001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4F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50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51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  <a:ext uri="{FF2B5EF4-FFF2-40B4-BE49-F238E27FC236}">
                  <a16:creationId xmlns:a16="http://schemas.microsoft.com/office/drawing/2014/main" id="{00000000-0008-0000-5200-000001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8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9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0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1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2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3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4.docx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5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6.docx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7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8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9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0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1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2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3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4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5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6.docx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7.docx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8.docx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9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0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1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2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3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4.docx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5.docx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36.docx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7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8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9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0.docx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1.docx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2.docx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3.docx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4.docx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5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.docx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6.docx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7.docx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8.docx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9.docx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0.docx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1.docx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2.docx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3.docx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4.docx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5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.docx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6.docx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7.docx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8.docx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9.docx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0.docx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1.docx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2.docx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3.docx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4.docx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5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.docx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6.docx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7.docx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8.docx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9.docx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0.docx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1.docx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2.docx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3.docx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4.docx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5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.docx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6.docx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7.docx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8.docx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79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37972-7785-4B1F-9126-F2E99F0698C1}">
  <sheetPr codeName="Hoja1"/>
  <dimension ref="A1:BT265"/>
  <sheetViews>
    <sheetView tabSelected="1" topLeftCell="A6" zoomScale="140" zoomScaleNormal="140" zoomScalePageLayoutView="60" workbookViewId="0">
      <selection activeCell="B20" sqref="B20"/>
    </sheetView>
  </sheetViews>
  <sheetFormatPr baseColWidth="10" defaultRowHeight="15" x14ac:dyDescent="0.25"/>
  <cols>
    <col min="1" max="1" width="4" customWidth="1"/>
    <col min="2" max="2" width="16.85546875" customWidth="1"/>
    <col min="3" max="3" width="11.140625" customWidth="1"/>
    <col min="4" max="14" width="6.7109375" customWidth="1"/>
    <col min="15" max="15" width="8" customWidth="1"/>
    <col min="16" max="17" width="8.85546875" customWidth="1"/>
    <col min="18" max="18" width="8.7109375" hidden="1" customWidth="1"/>
    <col min="19" max="19" width="11.42578125" customWidth="1"/>
    <col min="20" max="20" width="11.42578125" style="1" hidden="1" customWidth="1"/>
    <col min="21" max="21" width="11.42578125" hidden="1" customWidth="1"/>
    <col min="22" max="31" width="11.42578125" style="4" hidden="1" customWidth="1"/>
    <col min="32" max="32" width="13" style="4" hidden="1" customWidth="1"/>
    <col min="33" max="42" width="11.42578125" style="4" hidden="1" customWidth="1"/>
    <col min="43" max="43" width="11.85546875" style="4" hidden="1" customWidth="1"/>
    <col min="44" max="72" width="11.42578125" hidden="1" customWidth="1"/>
    <col min="73" max="115" width="11.42578125" customWidth="1"/>
  </cols>
  <sheetData>
    <row r="1" spans="1:20" ht="14.25" customHeight="1" x14ac:dyDescent="0.25">
      <c r="R1" s="49"/>
    </row>
    <row r="2" spans="1:20" ht="21" customHeight="1" x14ac:dyDescent="0.25">
      <c r="R2" s="50"/>
    </row>
    <row r="3" spans="1:20" ht="23.25" customHeight="1" thickBot="1" x14ac:dyDescent="0.3">
      <c r="I3" s="15"/>
      <c r="J3" s="15"/>
      <c r="K3" s="15"/>
      <c r="L3" s="15"/>
      <c r="M3" s="15"/>
      <c r="N3" s="15"/>
      <c r="O3" s="15"/>
      <c r="P3" s="15"/>
      <c r="Q3" s="15"/>
    </row>
    <row r="4" spans="1:20" ht="10.5" customHeight="1" x14ac:dyDescent="0.25">
      <c r="A4" s="200" t="s">
        <v>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2"/>
      <c r="R4" s="67"/>
    </row>
    <row r="5" spans="1:20" ht="6.75" customHeight="1" x14ac:dyDescent="0.25">
      <c r="A5" s="203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5"/>
      <c r="R5" s="68"/>
    </row>
    <row r="6" spans="1:20" ht="36" customHeight="1" x14ac:dyDescent="0.25">
      <c r="A6" s="177" t="s">
        <v>3836</v>
      </c>
      <c r="B6" s="173"/>
      <c r="C6" s="173"/>
      <c r="D6" s="173"/>
      <c r="E6" s="174"/>
      <c r="F6" s="175"/>
      <c r="G6" s="178"/>
      <c r="H6" s="178"/>
      <c r="I6" s="179"/>
      <c r="J6" s="172" t="s">
        <v>3835</v>
      </c>
      <c r="K6" s="173"/>
      <c r="L6" s="173"/>
      <c r="M6" s="173"/>
      <c r="N6" s="173"/>
      <c r="O6" s="174"/>
      <c r="P6" s="175"/>
      <c r="Q6" s="176"/>
      <c r="R6" s="69"/>
    </row>
    <row r="7" spans="1:20" ht="13.5" customHeight="1" x14ac:dyDescent="0.25">
      <c r="A7" s="206" t="s">
        <v>7</v>
      </c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8"/>
      <c r="R7" s="70"/>
    </row>
    <row r="8" spans="1:20" ht="24.75" customHeight="1" x14ac:dyDescent="0.25">
      <c r="A8" s="218" t="s">
        <v>1</v>
      </c>
      <c r="B8" s="219"/>
      <c r="C8" s="209" t="str">
        <f>VLOOKUP(C9,Auxiliar!O:P,2,0)</f>
        <v xml:space="preserve"> </v>
      </c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1"/>
      <c r="R8" s="71"/>
    </row>
    <row r="9" spans="1:20" ht="18" customHeight="1" x14ac:dyDescent="0.25">
      <c r="A9" s="218" t="s">
        <v>0</v>
      </c>
      <c r="B9" s="219"/>
      <c r="C9" s="86" t="s">
        <v>3146</v>
      </c>
      <c r="D9" s="48" t="s">
        <v>8</v>
      </c>
      <c r="E9" s="88" t="str">
        <f>IF(VLOOKUP(C9,Auxiliar!O:R,4,FALSE)=0,"",VLOOKUP(C9,Auxiliar!O:R,4,FALSE))</f>
        <v/>
      </c>
      <c r="F9" s="269"/>
      <c r="G9" s="270"/>
      <c r="H9" s="270"/>
      <c r="I9" s="270"/>
      <c r="J9" s="270"/>
      <c r="K9" s="270"/>
      <c r="L9" s="270"/>
      <c r="M9" s="270"/>
      <c r="N9" s="270"/>
      <c r="O9" s="270"/>
      <c r="P9" s="270"/>
      <c r="Q9" s="271"/>
      <c r="R9" s="72"/>
    </row>
    <row r="10" spans="1:20" ht="13.5" customHeight="1" x14ac:dyDescent="0.25">
      <c r="A10" s="206" t="s">
        <v>14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8"/>
      <c r="R10" s="70"/>
    </row>
    <row r="11" spans="1:20" ht="13.5" customHeight="1" x14ac:dyDescent="0.25">
      <c r="A11" s="218" t="s">
        <v>0</v>
      </c>
      <c r="B11" s="219"/>
      <c r="C11" s="86"/>
      <c r="D11" s="219" t="s">
        <v>1</v>
      </c>
      <c r="E11" s="219"/>
      <c r="F11" s="212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4"/>
      <c r="R11" s="72"/>
    </row>
    <row r="12" spans="1:20" ht="13.5" customHeight="1" x14ac:dyDescent="0.25">
      <c r="A12" s="218" t="s">
        <v>15</v>
      </c>
      <c r="B12" s="219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48" t="s">
        <v>19</v>
      </c>
      <c r="Q12" s="87"/>
      <c r="R12" s="73"/>
    </row>
    <row r="13" spans="1:20" ht="13.5" customHeight="1" thickBot="1" x14ac:dyDescent="0.3">
      <c r="A13" s="278" t="s">
        <v>16</v>
      </c>
      <c r="B13" s="279"/>
      <c r="C13" s="232"/>
      <c r="D13" s="232"/>
      <c r="E13" s="238" t="s">
        <v>17</v>
      </c>
      <c r="F13" s="239"/>
      <c r="G13" s="272"/>
      <c r="H13" s="273"/>
      <c r="I13" s="274"/>
      <c r="J13" s="275" t="s">
        <v>3838</v>
      </c>
      <c r="K13" s="276"/>
      <c r="L13" s="276"/>
      <c r="M13" s="272"/>
      <c r="N13" s="273"/>
      <c r="O13" s="273"/>
      <c r="P13" s="273"/>
      <c r="Q13" s="277"/>
      <c r="R13" s="74"/>
    </row>
    <row r="14" spans="1:20" ht="10.5" customHeight="1" thickBot="1" x14ac:dyDescent="0.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78"/>
      <c r="R14" s="77"/>
    </row>
    <row r="15" spans="1:20" ht="14.25" customHeight="1" thickBot="1" x14ac:dyDescent="0.3">
      <c r="A15" s="233" t="s">
        <v>2</v>
      </c>
      <c r="B15" s="234"/>
      <c r="C15" s="234"/>
      <c r="D15" s="235"/>
      <c r="E15" s="222" t="s">
        <v>3806</v>
      </c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7" t="s">
        <v>3818</v>
      </c>
      <c r="Q15" s="255" t="s">
        <v>3819</v>
      </c>
      <c r="R15" s="255" t="s">
        <v>3809</v>
      </c>
    </row>
    <row r="16" spans="1:20" ht="9.75" customHeight="1" x14ac:dyDescent="0.25">
      <c r="A16" s="260" t="s">
        <v>18</v>
      </c>
      <c r="B16" s="181" t="s">
        <v>3807</v>
      </c>
      <c r="C16" s="181" t="s">
        <v>3808</v>
      </c>
      <c r="D16" s="241" t="s">
        <v>20</v>
      </c>
      <c r="E16" s="236" t="s">
        <v>10</v>
      </c>
      <c r="F16" s="180" t="s">
        <v>10</v>
      </c>
      <c r="G16" s="180" t="s">
        <v>10</v>
      </c>
      <c r="H16" s="180" t="s">
        <v>10</v>
      </c>
      <c r="I16" s="180" t="s">
        <v>10</v>
      </c>
      <c r="J16" s="180" t="s">
        <v>10</v>
      </c>
      <c r="K16" s="180" t="s">
        <v>10</v>
      </c>
      <c r="L16" s="180" t="s">
        <v>10</v>
      </c>
      <c r="M16" s="180" t="s">
        <v>10</v>
      </c>
      <c r="N16" s="257" t="s">
        <v>10</v>
      </c>
      <c r="O16" s="220" t="s">
        <v>10</v>
      </c>
      <c r="P16" s="228"/>
      <c r="Q16" s="256"/>
      <c r="R16" s="256"/>
      <c r="T16" s="4"/>
    </row>
    <row r="17" spans="1:55" ht="15" customHeight="1" x14ac:dyDescent="0.25">
      <c r="A17" s="261"/>
      <c r="B17" s="181"/>
      <c r="C17" s="181"/>
      <c r="D17" s="242"/>
      <c r="E17" s="237"/>
      <c r="F17" s="181"/>
      <c r="G17" s="181"/>
      <c r="H17" s="181"/>
      <c r="I17" s="181"/>
      <c r="J17" s="181"/>
      <c r="K17" s="181"/>
      <c r="L17" s="181"/>
      <c r="M17" s="181"/>
      <c r="N17" s="258"/>
      <c r="O17" s="221"/>
      <c r="P17" s="228"/>
      <c r="Q17" s="256"/>
      <c r="R17" s="256"/>
      <c r="T17" s="4" t="s">
        <v>22</v>
      </c>
    </row>
    <row r="18" spans="1:55" ht="12" customHeight="1" thickBot="1" x14ac:dyDescent="0.3">
      <c r="A18" s="261"/>
      <c r="B18" s="181"/>
      <c r="C18" s="181"/>
      <c r="D18" s="242"/>
      <c r="E18" s="89" t="str">
        <f>IFERROR(IF(VLOOKUP($C$9,Auxiliar!$A$2:$L$591,2,0)=0,"",VLOOKUP($C$9,Auxiliar!$A$2:$L$591,2,0)),"")</f>
        <v/>
      </c>
      <c r="F18" s="90" t="str">
        <f>IFERROR(IF(VLOOKUP($C$9,Auxiliar!$A$2:$L$591,3,0)=0,"",VLOOKUP($C$9,Auxiliar!$A$2:$L$591,3,0)),"")</f>
        <v/>
      </c>
      <c r="G18" s="90" t="str">
        <f>IFERROR(IF(VLOOKUP($C$9,Auxiliar!$A$2:$L$591,4,0)=0,"",VLOOKUP($C$9,Auxiliar!$A$2:$L$591,4,0)),"")</f>
        <v/>
      </c>
      <c r="H18" s="90" t="str">
        <f>IFERROR(IF(VLOOKUP($C$9,Auxiliar!$A$2:$L$591,5,0)=0,"",VLOOKUP($C$9,Auxiliar!$A$2:$L$591,5,0)),"")</f>
        <v/>
      </c>
      <c r="I18" s="90" t="str">
        <f>IFERROR(IF(VLOOKUP($C$9,Auxiliar!$A$2:$L$591,6,0)=0,"",VLOOKUP($C$9,Auxiliar!$A$2:$L$591,6,0)),"")</f>
        <v/>
      </c>
      <c r="J18" s="90" t="str">
        <f>IFERROR(IF(VLOOKUP($C$9,Auxiliar!$A$2:$L$591,7,0)=0,"",VLOOKUP($C$9,Auxiliar!$A$2:$L$591,7,0)),"")</f>
        <v/>
      </c>
      <c r="K18" s="90" t="str">
        <f>IFERROR(IF(VLOOKUP($C$9,Auxiliar!$A$2:$L$591,8,0)=0,"",VLOOKUP($C$9,Auxiliar!$A$2:$L$591,8,0)),"")</f>
        <v/>
      </c>
      <c r="L18" s="90" t="str">
        <f>IFERROR(IF(VLOOKUP($C$9,Auxiliar!$A$2:$L$591,9,0)=0,"",VLOOKUP($C$9,Auxiliar!$A$2:$L$591,9,0)),"")</f>
        <v/>
      </c>
      <c r="M18" s="90" t="str">
        <f>IFERROR(IF(VLOOKUP($C$9,Auxiliar!$A$2:$L$591,10,0)=0,"",VLOOKUP($C$9,Auxiliar!$A$2:$L$591,10,0)),"")</f>
        <v/>
      </c>
      <c r="N18" s="93" t="str">
        <f>IFERROR(IF(VLOOKUP($C$9,Auxiliar!$A$2:$L$591,11,0)=0,"",VLOOKUP($C$9,Auxiliar!$A$2:$L$591,11,0)),"")</f>
        <v/>
      </c>
      <c r="O18" s="94" t="str">
        <f>IFERROR(IF(VLOOKUP($C$9,Auxiliar!$A$2:$L$591,12,0)=0,"",VLOOKUP($C$9,Auxiliar!$A$2:$L$591,12,0)),"")</f>
        <v/>
      </c>
      <c r="P18" s="228"/>
      <c r="Q18" s="256"/>
      <c r="R18" s="256"/>
      <c r="T18" s="4" t="s">
        <v>23</v>
      </c>
      <c r="U18" t="s">
        <v>12</v>
      </c>
    </row>
    <row r="19" spans="1:55" ht="12" customHeight="1" thickBot="1" x14ac:dyDescent="0.3">
      <c r="A19" s="262"/>
      <c r="B19" s="223"/>
      <c r="C19" s="223"/>
      <c r="D19" s="243"/>
      <c r="E19" s="224" t="s">
        <v>32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6"/>
      <c r="P19" s="229"/>
      <c r="Q19" s="256"/>
      <c r="R19" s="256"/>
      <c r="T19" s="4" t="s">
        <v>24</v>
      </c>
      <c r="U19" t="s">
        <v>13</v>
      </c>
      <c r="V19" s="5"/>
      <c r="W19" s="5"/>
      <c r="AF19" s="6"/>
    </row>
    <row r="20" spans="1:55" ht="13.5" customHeight="1" thickBot="1" x14ac:dyDescent="0.3">
      <c r="A20" s="12">
        <v>1</v>
      </c>
      <c r="B20" s="25" t="s">
        <v>3146</v>
      </c>
      <c r="C20" s="25"/>
      <c r="D20" s="53"/>
      <c r="E20" s="57"/>
      <c r="F20" s="26"/>
      <c r="G20" s="26"/>
      <c r="H20" s="26"/>
      <c r="I20" s="26"/>
      <c r="J20" s="26"/>
      <c r="K20" s="26"/>
      <c r="L20" s="26"/>
      <c r="M20" s="26"/>
      <c r="N20" s="53"/>
      <c r="O20" s="61"/>
      <c r="P20" s="129" t="str">
        <f>IF(O20="No superado","",IF(OR(AT20&lt;5,AU20&lt;5,AV20&lt;5,AW20&lt;5,AX20&lt;5,AY20&lt;5,AZ20&lt;5,BA20&lt;5,BB20&lt;5,BC20&lt;5)," ",IF(AQ20="","",IF(AQ20&gt;=5,"S - "&amp;(AQ20),"NS - "&amp;(AQ20)))))</f>
        <v/>
      </c>
      <c r="Q20" s="76" t="str">
        <f>IF(O20="","",IF(O20="No Superado","NO",IF(P20="","",IF(OR(AF20&lt;5,AG20&lt;5,AH20&lt;5,AI20&lt;5,AJ20&lt;5,AK20&lt;5,AL20&lt;5,AM20&lt;5,AN20&lt;5,AO20&lt;5),"NO","SI"))))</f>
        <v/>
      </c>
      <c r="R20" s="64" t="str">
        <f t="shared" ref="R20:R43" si="0">IF(Q20="","",IF(AND(OR(AF20&lt;5,AF20=""),OR(AG20&lt;5,AG20=""),OR(AH20&lt;5,AH20=""),OR(AI20&lt;5,AI20=""),OR(AJ20&lt;5,AJ20=""),OR(AK20&lt;5,AK20=""),OR(AL20&lt;5,AL20=""),OR(AM20&lt;5,AM20=""),OR(AN20&lt;5,AN20="")),"NO",IF(Q20="NO","SI","")))</f>
        <v/>
      </c>
      <c r="T20" s="4" t="s">
        <v>25</v>
      </c>
      <c r="U20" t="s">
        <v>3843</v>
      </c>
      <c r="V20" s="3" t="str">
        <f t="shared" ref="V20" si="1">MID(E20,5,6)</f>
        <v/>
      </c>
      <c r="W20" s="3" t="str">
        <f t="shared" ref="W20" si="2">MID(F20,5,6)</f>
        <v/>
      </c>
      <c r="X20" s="3" t="str">
        <f t="shared" ref="X20" si="3">MID(G20,5,6)</f>
        <v/>
      </c>
      <c r="Y20" s="3" t="str">
        <f t="shared" ref="Y20" si="4">MID(H20,5,6)</f>
        <v/>
      </c>
      <c r="Z20" s="3" t="str">
        <f t="shared" ref="Z20" si="5">MID(I20,5,6)</f>
        <v/>
      </c>
      <c r="AA20" s="3" t="str">
        <f t="shared" ref="AA20" si="6">MID(J20,5,6)</f>
        <v/>
      </c>
      <c r="AB20" s="3" t="str">
        <f t="shared" ref="AB20" si="7">MID(K20,5,6)</f>
        <v/>
      </c>
      <c r="AC20" s="3" t="str">
        <f t="shared" ref="AC20" si="8">MID(L20,5,6)</f>
        <v/>
      </c>
      <c r="AD20" s="3" t="str">
        <f t="shared" ref="AD20" si="9">MID(M20,5,6)</f>
        <v/>
      </c>
      <c r="AE20" s="3" t="str">
        <f t="shared" ref="AE20" si="10">MID(N20,5,6)</f>
        <v/>
      </c>
      <c r="AF20" s="7" t="str">
        <f>IFERROR(IF(COUNTBLANK(V20:AE20)=10,"",VALUE(V20)),"")</f>
        <v/>
      </c>
      <c r="AG20" s="7" t="str">
        <f>IFERROR(IF(COUNTBLANK(V20:AE20)=10,"",VALUE(W20)),"")</f>
        <v/>
      </c>
      <c r="AH20" s="7" t="str">
        <f>IFERROR(IF(COUNTBLANK(V20:AE20)=10,"",VALUE(X20)),"")</f>
        <v/>
      </c>
      <c r="AI20" s="7" t="str">
        <f>IFERROR(IF(COUNTBLANK(V20:AE20)=10,"",VALUE(Y20)),"")</f>
        <v/>
      </c>
      <c r="AJ20" s="7" t="str">
        <f>IFERROR(IF(COUNTBLANK(V20:AE20)=10,"",VALUE(Z20)),"")</f>
        <v/>
      </c>
      <c r="AK20" s="7" t="str">
        <f>IFERROR(IF(COUNTBLANK(V20:AE20)=10,"",VALUE(AA20)),"")</f>
        <v/>
      </c>
      <c r="AL20" s="7" t="str">
        <f>IFERROR(IF(COUNTBLANK(V20:AE20)=10,"",VALUE(AB20)),"")</f>
        <v/>
      </c>
      <c r="AM20" s="7" t="str">
        <f>IFERROR(IF(COUNTBLANK(V20:AE20)=10,"",VALUE(AC20)),"")</f>
        <v/>
      </c>
      <c r="AN20" s="7" t="str">
        <f>IFERROR(IF(COUNTBLANK(V20:AE20)=10,"",VALUE(AD20)),"")</f>
        <v/>
      </c>
      <c r="AO20" s="7" t="str">
        <f>IFERROR(IF(COUNTBLANK(V20:AE20)=10,"",VALUE(AE20)),"")</f>
        <v/>
      </c>
      <c r="AP20" s="8" t="str">
        <f>IF(COUNTBLANK(AF20:AO20)=10,"",AVERAGE(AF20,AG20,AH20,AI20,AJ20,AK20,AL20,AM20,AN20,AO20))</f>
        <v/>
      </c>
      <c r="AQ20" s="6" t="str">
        <f>IFERROR(ROUND(AP20,2),"")</f>
        <v/>
      </c>
      <c r="AR20" t="str">
        <f>IF(AND(AF20&lt;5,AG20&lt;5,AH20&lt;5,AI20&lt;5,AJ20&lt;5,AK20&lt;5),"hola","adiós")</f>
        <v>adiós</v>
      </c>
      <c r="AS20" t="str">
        <f t="shared" ref="AS20" si="11">IFERROR(VALUE(AQ20),"")</f>
        <v/>
      </c>
      <c r="AT20" s="9" t="str">
        <f t="shared" ref="AT20" si="12">IFERROR(VALUE(AF20),"")</f>
        <v/>
      </c>
      <c r="AU20" s="10" t="str">
        <f t="shared" ref="AU20" si="13">IFERROR(VALUE(AG20),"")</f>
        <v/>
      </c>
      <c r="AV20" s="10" t="str">
        <f t="shared" ref="AV20" si="14">IFERROR(VALUE(AH20),"")</f>
        <v/>
      </c>
      <c r="AW20" s="10" t="str">
        <f t="shared" ref="AW20" si="15">IFERROR(VALUE(AI20),"")</f>
        <v/>
      </c>
      <c r="AX20" s="10" t="str">
        <f t="shared" ref="AX20" si="16">IFERROR(VALUE(AJ20),"")</f>
        <v/>
      </c>
      <c r="AY20" s="11" t="str">
        <f t="shared" ref="AY20" si="17">IFERROR(VALUE(AK20),"")</f>
        <v/>
      </c>
      <c r="AZ20" s="11" t="str">
        <f t="shared" ref="AZ20:BC20" si="18">IFERROR(VALUE(AL20),"")</f>
        <v/>
      </c>
      <c r="BA20" s="11" t="str">
        <f t="shared" si="18"/>
        <v/>
      </c>
      <c r="BB20" s="11" t="str">
        <f t="shared" si="18"/>
        <v/>
      </c>
      <c r="BC20" s="11" t="str">
        <f t="shared" si="18"/>
        <v/>
      </c>
    </row>
    <row r="21" spans="1:55" ht="12.75" customHeight="1" thickBot="1" x14ac:dyDescent="0.3">
      <c r="A21" s="13">
        <v>2</v>
      </c>
      <c r="B21" s="27"/>
      <c r="C21" s="27"/>
      <c r="D21" s="55"/>
      <c r="E21" s="58"/>
      <c r="F21" s="54"/>
      <c r="G21" s="54"/>
      <c r="H21" s="54"/>
      <c r="I21" s="54"/>
      <c r="J21" s="54"/>
      <c r="K21" s="54"/>
      <c r="L21" s="54"/>
      <c r="M21" s="54"/>
      <c r="N21" s="60"/>
      <c r="O21" s="62"/>
      <c r="P21" s="75" t="str">
        <f t="shared" ref="P21:P84" si="19">IF(O21="No superado","",IF(OR(AT21&lt;5,AU21&lt;5,AV21&lt;5,AW21&lt;5,AX21&lt;5,AY21&lt;5,AZ21&lt;5,BA21&lt;5,BB21&lt;5,BC21&lt;5)," ",IF(AQ21="","",IF(AQ21&gt;=5,"S - "&amp;(AQ21),"NS - "&amp;(AQ21)))))</f>
        <v/>
      </c>
      <c r="Q21" s="76" t="str">
        <f t="shared" ref="Q21:Q84" si="20">IF(O21="","",IF(O21="No Superado","NO",IF(P21="","",IF(OR(AF21&lt;5,AG21&lt;5,AH21&lt;5,AI21&lt;5,AJ21&lt;5,AK21&lt;5,AL21&lt;5,AM21&lt;5,AN21&lt;5,AO21&lt;5),"NO","SI"))))</f>
        <v/>
      </c>
      <c r="R21" s="65" t="str">
        <f t="shared" si="0"/>
        <v/>
      </c>
      <c r="T21" s="4" t="s">
        <v>26</v>
      </c>
      <c r="V21" s="3" t="str">
        <f t="shared" ref="V21:V84" si="21">MID(E21,5,6)</f>
        <v/>
      </c>
      <c r="W21" s="3" t="str">
        <f t="shared" ref="W21:W84" si="22">MID(F21,5,6)</f>
        <v/>
      </c>
      <c r="X21" s="3" t="str">
        <f t="shared" ref="X21:X84" si="23">MID(G21,5,6)</f>
        <v/>
      </c>
      <c r="Y21" s="3" t="str">
        <f t="shared" ref="Y21:Y84" si="24">MID(H21,5,6)</f>
        <v/>
      </c>
      <c r="Z21" s="3" t="str">
        <f t="shared" ref="Z21:Z84" si="25">MID(I21,5,6)</f>
        <v/>
      </c>
      <c r="AA21" s="3" t="str">
        <f t="shared" ref="AA21:AA84" si="26">MID(J21,5,6)</f>
        <v/>
      </c>
      <c r="AB21" s="3" t="str">
        <f t="shared" ref="AB21:AB84" si="27">MID(K21,5,6)</f>
        <v/>
      </c>
      <c r="AC21" s="3" t="str">
        <f t="shared" ref="AC21:AC84" si="28">MID(L21,5,6)</f>
        <v/>
      </c>
      <c r="AD21" s="3" t="str">
        <f t="shared" ref="AD21:AD84" si="29">MID(M21,5,6)</f>
        <v/>
      </c>
      <c r="AE21" s="3" t="str">
        <f t="shared" ref="AE21:AE84" si="30">MID(N21,5,6)</f>
        <v/>
      </c>
      <c r="AF21" s="7" t="str">
        <f t="shared" ref="AF21:AF84" si="31">IFERROR(IF(COUNTBLANK(V21:AA21)=6,"",VALUE(V21)),"")</f>
        <v/>
      </c>
      <c r="AG21" s="7" t="str">
        <f t="shared" ref="AG21:AG84" si="32">IFERROR(IF(COUNTBLANK(V21:AE21)=10,"",VALUE(W21)),"")</f>
        <v/>
      </c>
      <c r="AH21" s="7" t="str">
        <f t="shared" ref="AH21:AH84" si="33">IFERROR(IF(COUNTBLANK(V21:AE21)=10,"",VALUE(X21)),"")</f>
        <v/>
      </c>
      <c r="AI21" s="7" t="str">
        <f t="shared" ref="AI21:AI84" si="34">IFERROR(IF(COUNTBLANK(V21:AE21)=10,"",VALUE(Y21)),"")</f>
        <v/>
      </c>
      <c r="AJ21" s="7" t="str">
        <f t="shared" ref="AJ21:AJ84" si="35">IFERROR(IF(COUNTBLANK(V21:AE21)=10,"",VALUE(Z21)),"")</f>
        <v/>
      </c>
      <c r="AK21" s="7" t="str">
        <f t="shared" ref="AK21:AK84" si="36">IFERROR(IF(COUNTBLANK(V21:AE21)=10,"",VALUE(AA21)),"")</f>
        <v/>
      </c>
      <c r="AL21" s="7" t="str">
        <f t="shared" ref="AL21:AL84" si="37">IFERROR(IF(COUNTBLANK(V21:AE21)=10,"",VALUE(AB21)),"")</f>
        <v/>
      </c>
      <c r="AM21" s="7" t="str">
        <f t="shared" ref="AM21:AM84" si="38">IFERROR(IF(COUNTBLANK(V21:AE21)=10,"",VALUE(AC21)),"")</f>
        <v/>
      </c>
      <c r="AN21" s="7" t="str">
        <f t="shared" ref="AN21:AN84" si="39">IFERROR(IF(COUNTBLANK(V21:AE21)=10,"",VALUE(AD21)),"")</f>
        <v/>
      </c>
      <c r="AO21" s="7" t="str">
        <f t="shared" ref="AO21:AO84" si="40">IFERROR(IF(COUNTBLANK(V21:AE21)=10,"",VALUE(AE21)),"")</f>
        <v/>
      </c>
      <c r="AP21" s="8" t="str">
        <f t="shared" ref="AP21:AP84" si="41">IF(COUNTBLANK(AF21:AO21)=10,"",AVERAGE(AF21,AG21,AH21,AI21,AJ21,AK21,AL21,AM21,AN21,AO21))</f>
        <v/>
      </c>
      <c r="AQ21" s="6" t="str">
        <f t="shared" ref="AQ21:AQ84" si="42">IFERROR(ROUND(AP21,2),"")</f>
        <v/>
      </c>
      <c r="AR21" t="str">
        <f t="shared" ref="AR21:AR84" si="43">IF(AND(AF21&lt;5,AG21&lt;5,AH21&lt;5,AI21&lt;5,AJ21&lt;5,AK21&lt;5),"hola","adiós")</f>
        <v>adiós</v>
      </c>
      <c r="AS21" t="str">
        <f t="shared" ref="AS21:AS84" si="44">IFERROR(VALUE(AQ21),"")</f>
        <v/>
      </c>
      <c r="AT21" s="9" t="str">
        <f t="shared" ref="AT21:AT84" si="45">IFERROR(VALUE(AF21),"")</f>
        <v/>
      </c>
      <c r="AU21" s="10" t="str">
        <f t="shared" ref="AU21:AU84" si="46">IFERROR(VALUE(AG21),"")</f>
        <v/>
      </c>
      <c r="AV21" s="10" t="str">
        <f t="shared" ref="AV21:AV84" si="47">IFERROR(VALUE(AH21),"")</f>
        <v/>
      </c>
      <c r="AW21" s="10" t="str">
        <f t="shared" ref="AW21:AW84" si="48">IFERROR(VALUE(AI21),"")</f>
        <v/>
      </c>
      <c r="AX21" s="10" t="str">
        <f t="shared" ref="AX21:AX84" si="49">IFERROR(VALUE(AJ21),"")</f>
        <v/>
      </c>
      <c r="AY21" s="11" t="str">
        <f t="shared" ref="AY21:AY84" si="50">IFERROR(VALUE(AK21),"")</f>
        <v/>
      </c>
      <c r="AZ21" s="11" t="str">
        <f t="shared" ref="AZ21:AZ84" si="51">IFERROR(VALUE(AL21),"")</f>
        <v/>
      </c>
      <c r="BA21" s="11" t="str">
        <f t="shared" ref="BA21:BA84" si="52">IFERROR(VALUE(AM21),"")</f>
        <v/>
      </c>
      <c r="BB21" s="11" t="str">
        <f t="shared" ref="BB21:BB84" si="53">IFERROR(VALUE(AN21),"")</f>
        <v/>
      </c>
      <c r="BC21" s="11" t="str">
        <f t="shared" ref="BC21:BC84" si="54">IFERROR(VALUE(AO21),"")</f>
        <v/>
      </c>
    </row>
    <row r="22" spans="1:55" ht="12.75" customHeight="1" thickBot="1" x14ac:dyDescent="0.3">
      <c r="A22" s="13">
        <v>3</v>
      </c>
      <c r="B22" s="27"/>
      <c r="C22" s="27"/>
      <c r="D22" s="55"/>
      <c r="E22" s="58"/>
      <c r="F22" s="54"/>
      <c r="G22" s="54"/>
      <c r="H22" s="54"/>
      <c r="I22" s="54"/>
      <c r="J22" s="54"/>
      <c r="K22" s="54"/>
      <c r="L22" s="54"/>
      <c r="M22" s="54"/>
      <c r="N22" s="60"/>
      <c r="O22" s="62"/>
      <c r="P22" s="75" t="str">
        <f t="shared" si="19"/>
        <v/>
      </c>
      <c r="Q22" s="76" t="str">
        <f t="shared" si="20"/>
        <v/>
      </c>
      <c r="R22" s="65" t="str">
        <f t="shared" si="0"/>
        <v/>
      </c>
      <c r="T22" s="4" t="s">
        <v>27</v>
      </c>
      <c r="V22" s="3" t="str">
        <f t="shared" si="21"/>
        <v/>
      </c>
      <c r="W22" s="3" t="str">
        <f t="shared" si="22"/>
        <v/>
      </c>
      <c r="X22" s="3" t="str">
        <f t="shared" si="23"/>
        <v/>
      </c>
      <c r="Y22" s="3" t="str">
        <f t="shared" si="24"/>
        <v/>
      </c>
      <c r="Z22" s="3" t="str">
        <f t="shared" si="25"/>
        <v/>
      </c>
      <c r="AA22" s="3" t="str">
        <f t="shared" si="26"/>
        <v/>
      </c>
      <c r="AB22" s="3" t="str">
        <f t="shared" si="27"/>
        <v/>
      </c>
      <c r="AC22" s="3" t="str">
        <f t="shared" si="28"/>
        <v/>
      </c>
      <c r="AD22" s="3" t="str">
        <f t="shared" si="29"/>
        <v/>
      </c>
      <c r="AE22" s="3" t="str">
        <f t="shared" si="30"/>
        <v/>
      </c>
      <c r="AF22" s="7" t="str">
        <f t="shared" si="31"/>
        <v/>
      </c>
      <c r="AG22" s="7" t="str">
        <f t="shared" si="32"/>
        <v/>
      </c>
      <c r="AH22" s="7" t="str">
        <f t="shared" si="33"/>
        <v/>
      </c>
      <c r="AI22" s="7" t="str">
        <f t="shared" si="34"/>
        <v/>
      </c>
      <c r="AJ22" s="7" t="str">
        <f t="shared" si="35"/>
        <v/>
      </c>
      <c r="AK22" s="7" t="str">
        <f t="shared" si="36"/>
        <v/>
      </c>
      <c r="AL22" s="7" t="str">
        <f t="shared" si="37"/>
        <v/>
      </c>
      <c r="AM22" s="7" t="str">
        <f t="shared" si="38"/>
        <v/>
      </c>
      <c r="AN22" s="7" t="str">
        <f t="shared" si="39"/>
        <v/>
      </c>
      <c r="AO22" s="7" t="str">
        <f t="shared" si="40"/>
        <v/>
      </c>
      <c r="AP22" s="8" t="str">
        <f t="shared" si="41"/>
        <v/>
      </c>
      <c r="AQ22" s="6" t="str">
        <f t="shared" si="42"/>
        <v/>
      </c>
      <c r="AR22" t="str">
        <f t="shared" si="43"/>
        <v>adiós</v>
      </c>
      <c r="AS22" t="str">
        <f t="shared" si="44"/>
        <v/>
      </c>
      <c r="AT22" s="9" t="str">
        <f t="shared" si="45"/>
        <v/>
      </c>
      <c r="AU22" s="10" t="str">
        <f t="shared" si="46"/>
        <v/>
      </c>
      <c r="AV22" s="10" t="str">
        <f t="shared" si="47"/>
        <v/>
      </c>
      <c r="AW22" s="10" t="str">
        <f t="shared" si="48"/>
        <v/>
      </c>
      <c r="AX22" s="10" t="str">
        <f t="shared" si="49"/>
        <v/>
      </c>
      <c r="AY22" s="11" t="str">
        <f t="shared" si="50"/>
        <v/>
      </c>
      <c r="AZ22" s="11" t="str">
        <f t="shared" si="51"/>
        <v/>
      </c>
      <c r="BA22" s="11" t="str">
        <f t="shared" si="52"/>
        <v/>
      </c>
      <c r="BB22" s="11" t="str">
        <f t="shared" si="53"/>
        <v/>
      </c>
      <c r="BC22" s="11" t="str">
        <f t="shared" si="54"/>
        <v/>
      </c>
    </row>
    <row r="23" spans="1:55" ht="12.75" customHeight="1" thickBot="1" x14ac:dyDescent="0.3">
      <c r="A23" s="13">
        <v>4</v>
      </c>
      <c r="B23" s="27"/>
      <c r="C23" s="27"/>
      <c r="D23" s="55"/>
      <c r="E23" s="58"/>
      <c r="F23" s="54"/>
      <c r="G23" s="54"/>
      <c r="H23" s="54"/>
      <c r="I23" s="54"/>
      <c r="J23" s="54"/>
      <c r="K23" s="54"/>
      <c r="L23" s="54"/>
      <c r="M23" s="54"/>
      <c r="N23" s="60"/>
      <c r="O23" s="62"/>
      <c r="P23" s="75" t="str">
        <f t="shared" si="19"/>
        <v/>
      </c>
      <c r="Q23" s="76" t="str">
        <f t="shared" si="20"/>
        <v/>
      </c>
      <c r="R23" s="65" t="str">
        <f t="shared" si="0"/>
        <v/>
      </c>
      <c r="T23" s="4" t="s">
        <v>28</v>
      </c>
      <c r="U23" s="4"/>
      <c r="V23" s="3" t="str">
        <f t="shared" si="21"/>
        <v/>
      </c>
      <c r="W23" s="3" t="str">
        <f t="shared" si="22"/>
        <v/>
      </c>
      <c r="X23" s="3" t="str">
        <f t="shared" si="23"/>
        <v/>
      </c>
      <c r="Y23" s="3" t="str">
        <f t="shared" si="24"/>
        <v/>
      </c>
      <c r="Z23" s="3" t="str">
        <f t="shared" si="25"/>
        <v/>
      </c>
      <c r="AA23" s="3" t="str">
        <f t="shared" si="26"/>
        <v/>
      </c>
      <c r="AB23" s="3" t="str">
        <f t="shared" si="27"/>
        <v/>
      </c>
      <c r="AC23" s="3" t="str">
        <f t="shared" si="28"/>
        <v/>
      </c>
      <c r="AD23" s="3" t="str">
        <f t="shared" si="29"/>
        <v/>
      </c>
      <c r="AE23" s="3" t="str">
        <f t="shared" si="30"/>
        <v/>
      </c>
      <c r="AF23" s="7" t="str">
        <f t="shared" si="31"/>
        <v/>
      </c>
      <c r="AG23" s="7" t="str">
        <f t="shared" si="32"/>
        <v/>
      </c>
      <c r="AH23" s="7" t="str">
        <f t="shared" si="33"/>
        <v/>
      </c>
      <c r="AI23" s="7" t="str">
        <f t="shared" si="34"/>
        <v/>
      </c>
      <c r="AJ23" s="7" t="str">
        <f t="shared" si="35"/>
        <v/>
      </c>
      <c r="AK23" s="7" t="str">
        <f t="shared" si="36"/>
        <v/>
      </c>
      <c r="AL23" s="7" t="str">
        <f t="shared" si="37"/>
        <v/>
      </c>
      <c r="AM23" s="7" t="str">
        <f t="shared" si="38"/>
        <v/>
      </c>
      <c r="AN23" s="7" t="str">
        <f t="shared" si="39"/>
        <v/>
      </c>
      <c r="AO23" s="7" t="str">
        <f t="shared" si="40"/>
        <v/>
      </c>
      <c r="AP23" s="8" t="str">
        <f t="shared" si="41"/>
        <v/>
      </c>
      <c r="AQ23" s="6" t="str">
        <f t="shared" si="42"/>
        <v/>
      </c>
      <c r="AR23" t="str">
        <f t="shared" si="43"/>
        <v>adiós</v>
      </c>
      <c r="AS23" t="str">
        <f t="shared" si="44"/>
        <v/>
      </c>
      <c r="AT23" s="9" t="str">
        <f t="shared" si="45"/>
        <v/>
      </c>
      <c r="AU23" s="10" t="str">
        <f t="shared" si="46"/>
        <v/>
      </c>
      <c r="AV23" s="10" t="str">
        <f t="shared" si="47"/>
        <v/>
      </c>
      <c r="AW23" s="10" t="str">
        <f t="shared" si="48"/>
        <v/>
      </c>
      <c r="AX23" s="10" t="str">
        <f t="shared" si="49"/>
        <v/>
      </c>
      <c r="AY23" s="11" t="str">
        <f t="shared" si="50"/>
        <v/>
      </c>
      <c r="AZ23" s="11" t="str">
        <f t="shared" si="51"/>
        <v/>
      </c>
      <c r="BA23" s="11" t="str">
        <f t="shared" si="52"/>
        <v/>
      </c>
      <c r="BB23" s="11" t="str">
        <f t="shared" si="53"/>
        <v/>
      </c>
      <c r="BC23" s="11" t="str">
        <f t="shared" si="54"/>
        <v/>
      </c>
    </row>
    <row r="24" spans="1:55" ht="12.75" customHeight="1" thickBot="1" x14ac:dyDescent="0.3">
      <c r="A24" s="13">
        <v>5</v>
      </c>
      <c r="B24" s="27"/>
      <c r="C24" s="27"/>
      <c r="D24" s="55"/>
      <c r="E24" s="58"/>
      <c r="F24" s="54"/>
      <c r="G24" s="54"/>
      <c r="H24" s="54"/>
      <c r="I24" s="54"/>
      <c r="J24" s="54"/>
      <c r="K24" s="54"/>
      <c r="L24" s="54"/>
      <c r="M24" s="54"/>
      <c r="N24" s="60"/>
      <c r="O24" s="62"/>
      <c r="P24" s="75" t="str">
        <f t="shared" si="19"/>
        <v/>
      </c>
      <c r="Q24" s="76" t="str">
        <f t="shared" si="20"/>
        <v/>
      </c>
      <c r="R24" s="65" t="str">
        <f t="shared" si="0"/>
        <v/>
      </c>
      <c r="T24" s="4" t="s">
        <v>29</v>
      </c>
      <c r="U24" s="4"/>
      <c r="V24" s="3" t="str">
        <f t="shared" si="21"/>
        <v/>
      </c>
      <c r="W24" s="3" t="str">
        <f t="shared" si="22"/>
        <v/>
      </c>
      <c r="X24" s="3" t="str">
        <f t="shared" si="23"/>
        <v/>
      </c>
      <c r="Y24" s="3" t="str">
        <f t="shared" si="24"/>
        <v/>
      </c>
      <c r="Z24" s="3" t="str">
        <f t="shared" si="25"/>
        <v/>
      </c>
      <c r="AA24" s="3" t="str">
        <f t="shared" si="26"/>
        <v/>
      </c>
      <c r="AB24" s="3" t="str">
        <f t="shared" si="27"/>
        <v/>
      </c>
      <c r="AC24" s="3" t="str">
        <f t="shared" si="28"/>
        <v/>
      </c>
      <c r="AD24" s="3" t="str">
        <f t="shared" si="29"/>
        <v/>
      </c>
      <c r="AE24" s="3" t="str">
        <f t="shared" si="30"/>
        <v/>
      </c>
      <c r="AF24" s="7" t="str">
        <f t="shared" si="31"/>
        <v/>
      </c>
      <c r="AG24" s="7" t="str">
        <f t="shared" si="32"/>
        <v/>
      </c>
      <c r="AH24" s="7" t="str">
        <f t="shared" si="33"/>
        <v/>
      </c>
      <c r="AI24" s="7" t="str">
        <f t="shared" si="34"/>
        <v/>
      </c>
      <c r="AJ24" s="7" t="str">
        <f t="shared" si="35"/>
        <v/>
      </c>
      <c r="AK24" s="7" t="str">
        <f t="shared" si="36"/>
        <v/>
      </c>
      <c r="AL24" s="7" t="str">
        <f t="shared" si="37"/>
        <v/>
      </c>
      <c r="AM24" s="7" t="str">
        <f t="shared" si="38"/>
        <v/>
      </c>
      <c r="AN24" s="7" t="str">
        <f t="shared" si="39"/>
        <v/>
      </c>
      <c r="AO24" s="7" t="str">
        <f t="shared" si="40"/>
        <v/>
      </c>
      <c r="AP24" s="8" t="str">
        <f t="shared" si="41"/>
        <v/>
      </c>
      <c r="AQ24" s="6" t="str">
        <f t="shared" si="42"/>
        <v/>
      </c>
      <c r="AR24" t="str">
        <f t="shared" si="43"/>
        <v>adiós</v>
      </c>
      <c r="AS24" t="str">
        <f t="shared" si="44"/>
        <v/>
      </c>
      <c r="AT24" s="9" t="str">
        <f t="shared" si="45"/>
        <v/>
      </c>
      <c r="AU24" s="10" t="str">
        <f t="shared" si="46"/>
        <v/>
      </c>
      <c r="AV24" s="10" t="str">
        <f t="shared" si="47"/>
        <v/>
      </c>
      <c r="AW24" s="10" t="str">
        <f t="shared" si="48"/>
        <v/>
      </c>
      <c r="AX24" s="10" t="str">
        <f t="shared" si="49"/>
        <v/>
      </c>
      <c r="AY24" s="11" t="str">
        <f t="shared" si="50"/>
        <v/>
      </c>
      <c r="AZ24" s="11" t="str">
        <f t="shared" si="51"/>
        <v/>
      </c>
      <c r="BA24" s="11" t="str">
        <f t="shared" si="52"/>
        <v/>
      </c>
      <c r="BB24" s="11" t="str">
        <f t="shared" si="53"/>
        <v/>
      </c>
      <c r="BC24" s="11" t="str">
        <f t="shared" si="54"/>
        <v/>
      </c>
    </row>
    <row r="25" spans="1:55" ht="12.75" customHeight="1" thickBot="1" x14ac:dyDescent="0.3">
      <c r="A25" s="13">
        <v>6</v>
      </c>
      <c r="B25" s="27"/>
      <c r="C25" s="27"/>
      <c r="D25" s="55"/>
      <c r="E25" s="58"/>
      <c r="F25" s="54"/>
      <c r="G25" s="54"/>
      <c r="H25" s="54"/>
      <c r="I25" s="54"/>
      <c r="J25" s="54"/>
      <c r="K25" s="54"/>
      <c r="L25" s="54"/>
      <c r="M25" s="54"/>
      <c r="N25" s="60"/>
      <c r="O25" s="62"/>
      <c r="P25" s="75" t="str">
        <f t="shared" si="19"/>
        <v/>
      </c>
      <c r="Q25" s="76" t="str">
        <f t="shared" si="20"/>
        <v/>
      </c>
      <c r="R25" s="65" t="str">
        <f t="shared" si="0"/>
        <v/>
      </c>
      <c r="T25" s="4" t="s">
        <v>30</v>
      </c>
      <c r="U25" s="4"/>
      <c r="V25" s="3" t="str">
        <f t="shared" si="21"/>
        <v/>
      </c>
      <c r="W25" s="3" t="str">
        <f t="shared" si="22"/>
        <v/>
      </c>
      <c r="X25" s="3" t="str">
        <f t="shared" si="23"/>
        <v/>
      </c>
      <c r="Y25" s="3" t="str">
        <f t="shared" si="24"/>
        <v/>
      </c>
      <c r="Z25" s="3" t="str">
        <f t="shared" si="25"/>
        <v/>
      </c>
      <c r="AA25" s="3" t="str">
        <f t="shared" si="26"/>
        <v/>
      </c>
      <c r="AB25" s="3" t="str">
        <f t="shared" si="27"/>
        <v/>
      </c>
      <c r="AC25" s="3" t="str">
        <f t="shared" si="28"/>
        <v/>
      </c>
      <c r="AD25" s="3" t="str">
        <f t="shared" si="29"/>
        <v/>
      </c>
      <c r="AE25" s="3" t="str">
        <f t="shared" si="30"/>
        <v/>
      </c>
      <c r="AF25" s="7" t="str">
        <f t="shared" si="31"/>
        <v/>
      </c>
      <c r="AG25" s="7" t="str">
        <f t="shared" si="32"/>
        <v/>
      </c>
      <c r="AH25" s="7" t="str">
        <f t="shared" si="33"/>
        <v/>
      </c>
      <c r="AI25" s="7" t="str">
        <f t="shared" si="34"/>
        <v/>
      </c>
      <c r="AJ25" s="7" t="str">
        <f t="shared" si="35"/>
        <v/>
      </c>
      <c r="AK25" s="7" t="str">
        <f t="shared" si="36"/>
        <v/>
      </c>
      <c r="AL25" s="7" t="str">
        <f t="shared" si="37"/>
        <v/>
      </c>
      <c r="AM25" s="7" t="str">
        <f t="shared" si="38"/>
        <v/>
      </c>
      <c r="AN25" s="7" t="str">
        <f t="shared" si="39"/>
        <v/>
      </c>
      <c r="AO25" s="7" t="str">
        <f t="shared" si="40"/>
        <v/>
      </c>
      <c r="AP25" s="8" t="str">
        <f t="shared" si="41"/>
        <v/>
      </c>
      <c r="AQ25" s="6" t="str">
        <f t="shared" si="42"/>
        <v/>
      </c>
      <c r="AR25" t="str">
        <f t="shared" si="43"/>
        <v>adiós</v>
      </c>
      <c r="AS25" t="str">
        <f t="shared" si="44"/>
        <v/>
      </c>
      <c r="AT25" s="9" t="str">
        <f t="shared" si="45"/>
        <v/>
      </c>
      <c r="AU25" s="10" t="str">
        <f t="shared" si="46"/>
        <v/>
      </c>
      <c r="AV25" s="10" t="str">
        <f t="shared" si="47"/>
        <v/>
      </c>
      <c r="AW25" s="10" t="str">
        <f t="shared" si="48"/>
        <v/>
      </c>
      <c r="AX25" s="10" t="str">
        <f t="shared" si="49"/>
        <v/>
      </c>
      <c r="AY25" s="11" t="str">
        <f t="shared" si="50"/>
        <v/>
      </c>
      <c r="AZ25" s="11" t="str">
        <f t="shared" si="51"/>
        <v/>
      </c>
      <c r="BA25" s="11" t="str">
        <f t="shared" si="52"/>
        <v/>
      </c>
      <c r="BB25" s="11" t="str">
        <f t="shared" si="53"/>
        <v/>
      </c>
      <c r="BC25" s="11" t="str">
        <f t="shared" si="54"/>
        <v/>
      </c>
    </row>
    <row r="26" spans="1:55" ht="12.75" customHeight="1" thickBot="1" x14ac:dyDescent="0.3">
      <c r="A26" s="13">
        <v>7</v>
      </c>
      <c r="B26" s="27"/>
      <c r="C26" s="27"/>
      <c r="D26" s="55"/>
      <c r="E26" s="58"/>
      <c r="F26" s="54"/>
      <c r="G26" s="54"/>
      <c r="H26" s="54"/>
      <c r="I26" s="54"/>
      <c r="J26" s="54"/>
      <c r="K26" s="54"/>
      <c r="L26" s="54"/>
      <c r="M26" s="54"/>
      <c r="N26" s="60"/>
      <c r="O26" s="62"/>
      <c r="P26" s="75" t="str">
        <f t="shared" si="19"/>
        <v/>
      </c>
      <c r="Q26" s="76" t="str">
        <f t="shared" si="20"/>
        <v/>
      </c>
      <c r="R26" s="65" t="str">
        <f t="shared" si="0"/>
        <v/>
      </c>
      <c r="T26" s="4" t="s">
        <v>31</v>
      </c>
      <c r="U26" s="4"/>
      <c r="V26" s="3" t="str">
        <f t="shared" si="21"/>
        <v/>
      </c>
      <c r="W26" s="3" t="str">
        <f t="shared" si="22"/>
        <v/>
      </c>
      <c r="X26" s="3" t="str">
        <f t="shared" si="23"/>
        <v/>
      </c>
      <c r="Y26" s="3" t="str">
        <f t="shared" si="24"/>
        <v/>
      </c>
      <c r="Z26" s="3" t="str">
        <f t="shared" si="25"/>
        <v/>
      </c>
      <c r="AA26" s="3" t="str">
        <f t="shared" si="26"/>
        <v/>
      </c>
      <c r="AB26" s="3" t="str">
        <f t="shared" si="27"/>
        <v/>
      </c>
      <c r="AC26" s="3" t="str">
        <f t="shared" si="28"/>
        <v/>
      </c>
      <c r="AD26" s="3" t="str">
        <f t="shared" si="29"/>
        <v/>
      </c>
      <c r="AE26" s="3" t="str">
        <f t="shared" si="30"/>
        <v/>
      </c>
      <c r="AF26" s="7" t="str">
        <f t="shared" si="31"/>
        <v/>
      </c>
      <c r="AG26" s="7" t="str">
        <f t="shared" si="32"/>
        <v/>
      </c>
      <c r="AH26" s="7" t="str">
        <f t="shared" si="33"/>
        <v/>
      </c>
      <c r="AI26" s="7" t="str">
        <f t="shared" si="34"/>
        <v/>
      </c>
      <c r="AJ26" s="7" t="str">
        <f t="shared" si="35"/>
        <v/>
      </c>
      <c r="AK26" s="7" t="str">
        <f t="shared" si="36"/>
        <v/>
      </c>
      <c r="AL26" s="7" t="str">
        <f t="shared" si="37"/>
        <v/>
      </c>
      <c r="AM26" s="7" t="str">
        <f t="shared" si="38"/>
        <v/>
      </c>
      <c r="AN26" s="7" t="str">
        <f t="shared" si="39"/>
        <v/>
      </c>
      <c r="AO26" s="7" t="str">
        <f t="shared" si="40"/>
        <v/>
      </c>
      <c r="AP26" s="8" t="str">
        <f t="shared" si="41"/>
        <v/>
      </c>
      <c r="AQ26" s="6" t="str">
        <f t="shared" si="42"/>
        <v/>
      </c>
      <c r="AR26" t="str">
        <f t="shared" si="43"/>
        <v>adiós</v>
      </c>
      <c r="AS26" t="str">
        <f t="shared" si="44"/>
        <v/>
      </c>
      <c r="AT26" s="9" t="str">
        <f t="shared" si="45"/>
        <v/>
      </c>
      <c r="AU26" s="10" t="str">
        <f t="shared" si="46"/>
        <v/>
      </c>
      <c r="AV26" s="10" t="str">
        <f t="shared" si="47"/>
        <v/>
      </c>
      <c r="AW26" s="10" t="str">
        <f t="shared" si="48"/>
        <v/>
      </c>
      <c r="AX26" s="10" t="str">
        <f t="shared" si="49"/>
        <v/>
      </c>
      <c r="AY26" s="11" t="str">
        <f t="shared" si="50"/>
        <v/>
      </c>
      <c r="AZ26" s="11" t="str">
        <f t="shared" si="51"/>
        <v/>
      </c>
      <c r="BA26" s="11" t="str">
        <f t="shared" si="52"/>
        <v/>
      </c>
      <c r="BB26" s="11" t="str">
        <f t="shared" si="53"/>
        <v/>
      </c>
      <c r="BC26" s="11" t="str">
        <f t="shared" si="54"/>
        <v/>
      </c>
    </row>
    <row r="27" spans="1:55" ht="12.75" customHeight="1" thickBot="1" x14ac:dyDescent="0.3">
      <c r="A27" s="13">
        <v>8</v>
      </c>
      <c r="B27" s="27"/>
      <c r="C27" s="27"/>
      <c r="D27" s="55"/>
      <c r="E27" s="58"/>
      <c r="F27" s="54"/>
      <c r="G27" s="54"/>
      <c r="H27" s="54"/>
      <c r="I27" s="54"/>
      <c r="J27" s="54"/>
      <c r="K27" s="54"/>
      <c r="L27" s="54"/>
      <c r="M27" s="54"/>
      <c r="N27" s="60"/>
      <c r="O27" s="62"/>
      <c r="P27" s="75" t="str">
        <f t="shared" si="19"/>
        <v/>
      </c>
      <c r="Q27" s="76" t="str">
        <f t="shared" si="20"/>
        <v/>
      </c>
      <c r="R27" s="65" t="str">
        <f t="shared" si="0"/>
        <v/>
      </c>
      <c r="T27" s="16" t="s">
        <v>3816</v>
      </c>
      <c r="U27" s="4"/>
      <c r="V27" s="3" t="str">
        <f t="shared" si="21"/>
        <v/>
      </c>
      <c r="W27" s="3" t="str">
        <f t="shared" si="22"/>
        <v/>
      </c>
      <c r="X27" s="3" t="str">
        <f t="shared" si="23"/>
        <v/>
      </c>
      <c r="Y27" s="3" t="str">
        <f t="shared" si="24"/>
        <v/>
      </c>
      <c r="Z27" s="3" t="str">
        <f t="shared" si="25"/>
        <v/>
      </c>
      <c r="AA27" s="3" t="str">
        <f t="shared" si="26"/>
        <v/>
      </c>
      <c r="AB27" s="3" t="str">
        <f t="shared" si="27"/>
        <v/>
      </c>
      <c r="AC27" s="3" t="str">
        <f t="shared" si="28"/>
        <v/>
      </c>
      <c r="AD27" s="3" t="str">
        <f t="shared" si="29"/>
        <v/>
      </c>
      <c r="AE27" s="3" t="str">
        <f t="shared" si="30"/>
        <v/>
      </c>
      <c r="AF27" s="7" t="str">
        <f t="shared" si="31"/>
        <v/>
      </c>
      <c r="AG27" s="7" t="str">
        <f t="shared" si="32"/>
        <v/>
      </c>
      <c r="AH27" s="7" t="str">
        <f t="shared" si="33"/>
        <v/>
      </c>
      <c r="AI27" s="7" t="str">
        <f t="shared" si="34"/>
        <v/>
      </c>
      <c r="AJ27" s="7" t="str">
        <f t="shared" si="35"/>
        <v/>
      </c>
      <c r="AK27" s="7" t="str">
        <f t="shared" si="36"/>
        <v/>
      </c>
      <c r="AL27" s="7" t="str">
        <f t="shared" si="37"/>
        <v/>
      </c>
      <c r="AM27" s="7" t="str">
        <f t="shared" si="38"/>
        <v/>
      </c>
      <c r="AN27" s="7" t="str">
        <f t="shared" si="39"/>
        <v/>
      </c>
      <c r="AO27" s="7" t="str">
        <f t="shared" si="40"/>
        <v/>
      </c>
      <c r="AP27" s="8" t="str">
        <f t="shared" si="41"/>
        <v/>
      </c>
      <c r="AQ27" s="6" t="str">
        <f t="shared" si="42"/>
        <v/>
      </c>
      <c r="AR27" t="str">
        <f t="shared" si="43"/>
        <v>adiós</v>
      </c>
      <c r="AS27" t="str">
        <f t="shared" si="44"/>
        <v/>
      </c>
      <c r="AT27" s="9" t="str">
        <f t="shared" si="45"/>
        <v/>
      </c>
      <c r="AU27" s="10" t="str">
        <f t="shared" si="46"/>
        <v/>
      </c>
      <c r="AV27" s="10" t="str">
        <f t="shared" si="47"/>
        <v/>
      </c>
      <c r="AW27" s="10" t="str">
        <f t="shared" si="48"/>
        <v/>
      </c>
      <c r="AX27" s="10" t="str">
        <f t="shared" si="49"/>
        <v/>
      </c>
      <c r="AY27" s="11" t="str">
        <f t="shared" si="50"/>
        <v/>
      </c>
      <c r="AZ27" s="11" t="str">
        <f t="shared" si="51"/>
        <v/>
      </c>
      <c r="BA27" s="11" t="str">
        <f t="shared" si="52"/>
        <v/>
      </c>
      <c r="BB27" s="11" t="str">
        <f t="shared" si="53"/>
        <v/>
      </c>
      <c r="BC27" s="11" t="str">
        <f t="shared" si="54"/>
        <v/>
      </c>
    </row>
    <row r="28" spans="1:55" ht="12.75" customHeight="1" thickBot="1" x14ac:dyDescent="0.3">
      <c r="A28" s="13">
        <v>9</v>
      </c>
      <c r="B28" s="27"/>
      <c r="C28" s="27"/>
      <c r="D28" s="55"/>
      <c r="E28" s="58"/>
      <c r="F28" s="54"/>
      <c r="G28" s="54"/>
      <c r="H28" s="54"/>
      <c r="I28" s="54"/>
      <c r="J28" s="54"/>
      <c r="K28" s="54"/>
      <c r="L28" s="54"/>
      <c r="M28" s="54"/>
      <c r="N28" s="60"/>
      <c r="O28" s="62"/>
      <c r="P28" s="75" t="str">
        <f t="shared" si="19"/>
        <v/>
      </c>
      <c r="Q28" s="76" t="str">
        <f t="shared" si="20"/>
        <v/>
      </c>
      <c r="R28" s="65" t="str">
        <f t="shared" si="0"/>
        <v/>
      </c>
      <c r="T28" s="17" t="s">
        <v>3817</v>
      </c>
      <c r="U28" s="4"/>
      <c r="V28" s="3" t="str">
        <f t="shared" si="21"/>
        <v/>
      </c>
      <c r="W28" s="3" t="str">
        <f t="shared" si="22"/>
        <v/>
      </c>
      <c r="X28" s="3" t="str">
        <f t="shared" si="23"/>
        <v/>
      </c>
      <c r="Y28" s="3" t="str">
        <f t="shared" si="24"/>
        <v/>
      </c>
      <c r="Z28" s="3" t="str">
        <f t="shared" si="25"/>
        <v/>
      </c>
      <c r="AA28" s="3" t="str">
        <f t="shared" si="26"/>
        <v/>
      </c>
      <c r="AB28" s="3" t="str">
        <f t="shared" si="27"/>
        <v/>
      </c>
      <c r="AC28" s="3" t="str">
        <f t="shared" si="28"/>
        <v/>
      </c>
      <c r="AD28" s="3" t="str">
        <f t="shared" si="29"/>
        <v/>
      </c>
      <c r="AE28" s="3" t="str">
        <f t="shared" si="30"/>
        <v/>
      </c>
      <c r="AF28" s="7" t="str">
        <f t="shared" si="31"/>
        <v/>
      </c>
      <c r="AG28" s="7" t="str">
        <f t="shared" si="32"/>
        <v/>
      </c>
      <c r="AH28" s="7" t="str">
        <f t="shared" si="33"/>
        <v/>
      </c>
      <c r="AI28" s="7" t="str">
        <f t="shared" si="34"/>
        <v/>
      </c>
      <c r="AJ28" s="7" t="str">
        <f t="shared" si="35"/>
        <v/>
      </c>
      <c r="AK28" s="7" t="str">
        <f t="shared" si="36"/>
        <v/>
      </c>
      <c r="AL28" s="7" t="str">
        <f t="shared" si="37"/>
        <v/>
      </c>
      <c r="AM28" s="7" t="str">
        <f t="shared" si="38"/>
        <v/>
      </c>
      <c r="AN28" s="7" t="str">
        <f t="shared" si="39"/>
        <v/>
      </c>
      <c r="AO28" s="7" t="str">
        <f t="shared" si="40"/>
        <v/>
      </c>
      <c r="AP28" s="8" t="str">
        <f t="shared" si="41"/>
        <v/>
      </c>
      <c r="AQ28" s="6" t="str">
        <f t="shared" si="42"/>
        <v/>
      </c>
      <c r="AR28" t="str">
        <f t="shared" si="43"/>
        <v>adiós</v>
      </c>
      <c r="AS28" t="str">
        <f t="shared" si="44"/>
        <v/>
      </c>
      <c r="AT28" s="9" t="str">
        <f t="shared" si="45"/>
        <v/>
      </c>
      <c r="AU28" s="10" t="str">
        <f t="shared" si="46"/>
        <v/>
      </c>
      <c r="AV28" s="10" t="str">
        <f t="shared" si="47"/>
        <v/>
      </c>
      <c r="AW28" s="10" t="str">
        <f t="shared" si="48"/>
        <v/>
      </c>
      <c r="AX28" s="10" t="str">
        <f t="shared" si="49"/>
        <v/>
      </c>
      <c r="AY28" s="11" t="str">
        <f t="shared" si="50"/>
        <v/>
      </c>
      <c r="AZ28" s="11" t="str">
        <f t="shared" si="51"/>
        <v/>
      </c>
      <c r="BA28" s="11" t="str">
        <f t="shared" si="52"/>
        <v/>
      </c>
      <c r="BB28" s="11" t="str">
        <f t="shared" si="53"/>
        <v/>
      </c>
      <c r="BC28" s="11" t="str">
        <f t="shared" si="54"/>
        <v/>
      </c>
    </row>
    <row r="29" spans="1:55" ht="12.75" customHeight="1" thickBot="1" x14ac:dyDescent="0.3">
      <c r="A29" s="13">
        <v>10</v>
      </c>
      <c r="B29" s="27"/>
      <c r="C29" s="27"/>
      <c r="D29" s="55"/>
      <c r="E29" s="58"/>
      <c r="F29" s="54"/>
      <c r="G29" s="54"/>
      <c r="H29" s="54"/>
      <c r="I29" s="54"/>
      <c r="J29" s="54"/>
      <c r="K29" s="54"/>
      <c r="L29" s="54"/>
      <c r="M29" s="54"/>
      <c r="N29" s="60"/>
      <c r="O29" s="62"/>
      <c r="P29" s="75" t="str">
        <f t="shared" si="19"/>
        <v/>
      </c>
      <c r="Q29" s="76" t="str">
        <f t="shared" si="20"/>
        <v/>
      </c>
      <c r="R29" s="65" t="str">
        <f t="shared" si="0"/>
        <v/>
      </c>
      <c r="T29" s="16" t="s">
        <v>3810</v>
      </c>
      <c r="U29" s="4"/>
      <c r="V29" s="3" t="str">
        <f t="shared" si="21"/>
        <v/>
      </c>
      <c r="W29" s="3" t="str">
        <f t="shared" si="22"/>
        <v/>
      </c>
      <c r="X29" s="3" t="str">
        <f t="shared" si="23"/>
        <v/>
      </c>
      <c r="Y29" s="3" t="str">
        <f t="shared" si="24"/>
        <v/>
      </c>
      <c r="Z29" s="3" t="str">
        <f t="shared" si="25"/>
        <v/>
      </c>
      <c r="AA29" s="3" t="str">
        <f t="shared" si="26"/>
        <v/>
      </c>
      <c r="AB29" s="3" t="str">
        <f t="shared" si="27"/>
        <v/>
      </c>
      <c r="AC29" s="3" t="str">
        <f t="shared" si="28"/>
        <v/>
      </c>
      <c r="AD29" s="3" t="str">
        <f t="shared" si="29"/>
        <v/>
      </c>
      <c r="AE29" s="3" t="str">
        <f t="shared" si="30"/>
        <v/>
      </c>
      <c r="AF29" s="7" t="str">
        <f t="shared" si="31"/>
        <v/>
      </c>
      <c r="AG29" s="7" t="str">
        <f t="shared" si="32"/>
        <v/>
      </c>
      <c r="AH29" s="7" t="str">
        <f t="shared" si="33"/>
        <v/>
      </c>
      <c r="AI29" s="7" t="str">
        <f t="shared" si="34"/>
        <v/>
      </c>
      <c r="AJ29" s="7" t="str">
        <f t="shared" si="35"/>
        <v/>
      </c>
      <c r="AK29" s="7" t="str">
        <f t="shared" si="36"/>
        <v/>
      </c>
      <c r="AL29" s="7" t="str">
        <f t="shared" si="37"/>
        <v/>
      </c>
      <c r="AM29" s="7" t="str">
        <f t="shared" si="38"/>
        <v/>
      </c>
      <c r="AN29" s="7" t="str">
        <f t="shared" si="39"/>
        <v/>
      </c>
      <c r="AO29" s="7" t="str">
        <f t="shared" si="40"/>
        <v/>
      </c>
      <c r="AP29" s="8" t="str">
        <f t="shared" si="41"/>
        <v/>
      </c>
      <c r="AQ29" s="6" t="str">
        <f t="shared" si="42"/>
        <v/>
      </c>
      <c r="AR29" t="str">
        <f t="shared" si="43"/>
        <v>adiós</v>
      </c>
      <c r="AS29" t="str">
        <f t="shared" si="44"/>
        <v/>
      </c>
      <c r="AT29" s="9" t="str">
        <f t="shared" si="45"/>
        <v/>
      </c>
      <c r="AU29" s="10" t="str">
        <f t="shared" si="46"/>
        <v/>
      </c>
      <c r="AV29" s="10" t="str">
        <f t="shared" si="47"/>
        <v/>
      </c>
      <c r="AW29" s="10" t="str">
        <f t="shared" si="48"/>
        <v/>
      </c>
      <c r="AX29" s="10" t="str">
        <f t="shared" si="49"/>
        <v/>
      </c>
      <c r="AY29" s="11" t="str">
        <f t="shared" si="50"/>
        <v/>
      </c>
      <c r="AZ29" s="11" t="str">
        <f t="shared" si="51"/>
        <v/>
      </c>
      <c r="BA29" s="11" t="str">
        <f t="shared" si="52"/>
        <v/>
      </c>
      <c r="BB29" s="11" t="str">
        <f t="shared" si="53"/>
        <v/>
      </c>
      <c r="BC29" s="11" t="str">
        <f t="shared" si="54"/>
        <v/>
      </c>
    </row>
    <row r="30" spans="1:55" ht="12.75" customHeight="1" thickBot="1" x14ac:dyDescent="0.3">
      <c r="A30" s="13">
        <v>11</v>
      </c>
      <c r="B30" s="27"/>
      <c r="C30" s="27"/>
      <c r="D30" s="55"/>
      <c r="E30" s="58"/>
      <c r="F30" s="54"/>
      <c r="G30" s="54"/>
      <c r="H30" s="54"/>
      <c r="I30" s="54"/>
      <c r="J30" s="54"/>
      <c r="K30" s="54"/>
      <c r="L30" s="54"/>
      <c r="M30" s="54"/>
      <c r="N30" s="60"/>
      <c r="O30" s="62"/>
      <c r="P30" s="75" t="str">
        <f t="shared" si="19"/>
        <v/>
      </c>
      <c r="Q30" s="76" t="str">
        <f t="shared" si="20"/>
        <v/>
      </c>
      <c r="R30" s="65" t="str">
        <f t="shared" si="0"/>
        <v/>
      </c>
      <c r="T30" s="16" t="s">
        <v>3811</v>
      </c>
      <c r="U30" s="4"/>
      <c r="V30" s="3" t="str">
        <f t="shared" si="21"/>
        <v/>
      </c>
      <c r="W30" s="3" t="str">
        <f t="shared" si="22"/>
        <v/>
      </c>
      <c r="X30" s="3" t="str">
        <f t="shared" si="23"/>
        <v/>
      </c>
      <c r="Y30" s="3" t="str">
        <f t="shared" si="24"/>
        <v/>
      </c>
      <c r="Z30" s="3" t="str">
        <f t="shared" si="25"/>
        <v/>
      </c>
      <c r="AA30" s="3" t="str">
        <f t="shared" si="26"/>
        <v/>
      </c>
      <c r="AB30" s="3" t="str">
        <f t="shared" si="27"/>
        <v/>
      </c>
      <c r="AC30" s="3" t="str">
        <f t="shared" si="28"/>
        <v/>
      </c>
      <c r="AD30" s="3" t="str">
        <f t="shared" si="29"/>
        <v/>
      </c>
      <c r="AE30" s="3" t="str">
        <f t="shared" si="30"/>
        <v/>
      </c>
      <c r="AF30" s="7" t="str">
        <f t="shared" si="31"/>
        <v/>
      </c>
      <c r="AG30" s="7" t="str">
        <f t="shared" si="32"/>
        <v/>
      </c>
      <c r="AH30" s="7" t="str">
        <f t="shared" si="33"/>
        <v/>
      </c>
      <c r="AI30" s="7" t="str">
        <f t="shared" si="34"/>
        <v/>
      </c>
      <c r="AJ30" s="7" t="str">
        <f t="shared" si="35"/>
        <v/>
      </c>
      <c r="AK30" s="7" t="str">
        <f t="shared" si="36"/>
        <v/>
      </c>
      <c r="AL30" s="7" t="str">
        <f t="shared" si="37"/>
        <v/>
      </c>
      <c r="AM30" s="7" t="str">
        <f t="shared" si="38"/>
        <v/>
      </c>
      <c r="AN30" s="7" t="str">
        <f t="shared" si="39"/>
        <v/>
      </c>
      <c r="AO30" s="7" t="str">
        <f t="shared" si="40"/>
        <v/>
      </c>
      <c r="AP30" s="8" t="str">
        <f t="shared" si="41"/>
        <v/>
      </c>
      <c r="AQ30" s="6" t="str">
        <f t="shared" si="42"/>
        <v/>
      </c>
      <c r="AR30" t="str">
        <f t="shared" si="43"/>
        <v>adiós</v>
      </c>
      <c r="AS30" t="str">
        <f t="shared" si="44"/>
        <v/>
      </c>
      <c r="AT30" s="9" t="str">
        <f t="shared" si="45"/>
        <v/>
      </c>
      <c r="AU30" s="10" t="str">
        <f t="shared" si="46"/>
        <v/>
      </c>
      <c r="AV30" s="10" t="str">
        <f t="shared" si="47"/>
        <v/>
      </c>
      <c r="AW30" s="10" t="str">
        <f t="shared" si="48"/>
        <v/>
      </c>
      <c r="AX30" s="10" t="str">
        <f t="shared" si="49"/>
        <v/>
      </c>
      <c r="AY30" s="11" t="str">
        <f t="shared" si="50"/>
        <v/>
      </c>
      <c r="AZ30" s="11" t="str">
        <f t="shared" si="51"/>
        <v/>
      </c>
      <c r="BA30" s="11" t="str">
        <f t="shared" si="52"/>
        <v/>
      </c>
      <c r="BB30" s="11" t="str">
        <f t="shared" si="53"/>
        <v/>
      </c>
      <c r="BC30" s="11" t="str">
        <f t="shared" si="54"/>
        <v/>
      </c>
    </row>
    <row r="31" spans="1:55" ht="12.75" customHeight="1" thickBot="1" x14ac:dyDescent="0.3">
      <c r="A31" s="13">
        <v>12</v>
      </c>
      <c r="B31" s="27"/>
      <c r="C31" s="27"/>
      <c r="D31" s="55"/>
      <c r="E31" s="58"/>
      <c r="F31" s="54"/>
      <c r="G31" s="54"/>
      <c r="H31" s="54"/>
      <c r="I31" s="54"/>
      <c r="J31" s="54"/>
      <c r="K31" s="54"/>
      <c r="L31" s="54"/>
      <c r="M31" s="54"/>
      <c r="N31" s="60"/>
      <c r="O31" s="62"/>
      <c r="P31" s="75" t="str">
        <f t="shared" si="19"/>
        <v/>
      </c>
      <c r="Q31" s="76" t="str">
        <f t="shared" si="20"/>
        <v/>
      </c>
      <c r="R31" s="65" t="str">
        <f t="shared" si="0"/>
        <v/>
      </c>
      <c r="T31" s="16" t="s">
        <v>3812</v>
      </c>
      <c r="U31" s="4"/>
      <c r="V31" s="3" t="str">
        <f t="shared" si="21"/>
        <v/>
      </c>
      <c r="W31" s="3" t="str">
        <f t="shared" si="22"/>
        <v/>
      </c>
      <c r="X31" s="3" t="str">
        <f t="shared" si="23"/>
        <v/>
      </c>
      <c r="Y31" s="3" t="str">
        <f t="shared" si="24"/>
        <v/>
      </c>
      <c r="Z31" s="3" t="str">
        <f t="shared" si="25"/>
        <v/>
      </c>
      <c r="AA31" s="3" t="str">
        <f t="shared" si="26"/>
        <v/>
      </c>
      <c r="AB31" s="3" t="str">
        <f t="shared" si="27"/>
        <v/>
      </c>
      <c r="AC31" s="3" t="str">
        <f t="shared" si="28"/>
        <v/>
      </c>
      <c r="AD31" s="3" t="str">
        <f t="shared" si="29"/>
        <v/>
      </c>
      <c r="AE31" s="3" t="str">
        <f t="shared" si="30"/>
        <v/>
      </c>
      <c r="AF31" s="7" t="str">
        <f t="shared" si="31"/>
        <v/>
      </c>
      <c r="AG31" s="7" t="str">
        <f t="shared" si="32"/>
        <v/>
      </c>
      <c r="AH31" s="7" t="str">
        <f t="shared" si="33"/>
        <v/>
      </c>
      <c r="AI31" s="7" t="str">
        <f t="shared" si="34"/>
        <v/>
      </c>
      <c r="AJ31" s="7" t="str">
        <f t="shared" si="35"/>
        <v/>
      </c>
      <c r="AK31" s="7" t="str">
        <f t="shared" si="36"/>
        <v/>
      </c>
      <c r="AL31" s="7" t="str">
        <f t="shared" si="37"/>
        <v/>
      </c>
      <c r="AM31" s="7" t="str">
        <f t="shared" si="38"/>
        <v/>
      </c>
      <c r="AN31" s="7" t="str">
        <f t="shared" si="39"/>
        <v/>
      </c>
      <c r="AO31" s="7" t="str">
        <f t="shared" si="40"/>
        <v/>
      </c>
      <c r="AP31" s="8" t="str">
        <f t="shared" si="41"/>
        <v/>
      </c>
      <c r="AQ31" s="6" t="str">
        <f t="shared" si="42"/>
        <v/>
      </c>
      <c r="AR31" t="str">
        <f t="shared" si="43"/>
        <v>adiós</v>
      </c>
      <c r="AS31" t="str">
        <f t="shared" si="44"/>
        <v/>
      </c>
      <c r="AT31" s="9" t="str">
        <f t="shared" si="45"/>
        <v/>
      </c>
      <c r="AU31" s="10" t="str">
        <f t="shared" si="46"/>
        <v/>
      </c>
      <c r="AV31" s="10" t="str">
        <f t="shared" si="47"/>
        <v/>
      </c>
      <c r="AW31" s="10" t="str">
        <f t="shared" si="48"/>
        <v/>
      </c>
      <c r="AX31" s="10" t="str">
        <f t="shared" si="49"/>
        <v/>
      </c>
      <c r="AY31" s="11" t="str">
        <f t="shared" si="50"/>
        <v/>
      </c>
      <c r="AZ31" s="11" t="str">
        <f t="shared" si="51"/>
        <v/>
      </c>
      <c r="BA31" s="11" t="str">
        <f t="shared" si="52"/>
        <v/>
      </c>
      <c r="BB31" s="11" t="str">
        <f t="shared" si="53"/>
        <v/>
      </c>
      <c r="BC31" s="11" t="str">
        <f t="shared" si="54"/>
        <v/>
      </c>
    </row>
    <row r="32" spans="1:55" ht="12.75" customHeight="1" thickBot="1" x14ac:dyDescent="0.3">
      <c r="A32" s="13">
        <v>13</v>
      </c>
      <c r="B32" s="27"/>
      <c r="C32" s="27"/>
      <c r="D32" s="55"/>
      <c r="E32" s="58"/>
      <c r="F32" s="54"/>
      <c r="G32" s="54"/>
      <c r="H32" s="54"/>
      <c r="I32" s="54"/>
      <c r="J32" s="54"/>
      <c r="K32" s="54"/>
      <c r="L32" s="54"/>
      <c r="M32" s="54"/>
      <c r="N32" s="60"/>
      <c r="O32" s="62"/>
      <c r="P32" s="75" t="str">
        <f t="shared" si="19"/>
        <v/>
      </c>
      <c r="Q32" s="76" t="str">
        <f t="shared" si="20"/>
        <v/>
      </c>
      <c r="R32" s="65" t="str">
        <f t="shared" si="0"/>
        <v/>
      </c>
      <c r="T32" s="16" t="s">
        <v>3813</v>
      </c>
      <c r="U32" s="4"/>
      <c r="V32" s="3" t="str">
        <f t="shared" si="21"/>
        <v/>
      </c>
      <c r="W32" s="3" t="str">
        <f t="shared" si="22"/>
        <v/>
      </c>
      <c r="X32" s="3" t="str">
        <f t="shared" si="23"/>
        <v/>
      </c>
      <c r="Y32" s="3" t="str">
        <f t="shared" si="24"/>
        <v/>
      </c>
      <c r="Z32" s="3" t="str">
        <f t="shared" si="25"/>
        <v/>
      </c>
      <c r="AA32" s="3" t="str">
        <f t="shared" si="26"/>
        <v/>
      </c>
      <c r="AB32" s="3" t="str">
        <f t="shared" si="27"/>
        <v/>
      </c>
      <c r="AC32" s="3" t="str">
        <f t="shared" si="28"/>
        <v/>
      </c>
      <c r="AD32" s="3" t="str">
        <f t="shared" si="29"/>
        <v/>
      </c>
      <c r="AE32" s="3" t="str">
        <f t="shared" si="30"/>
        <v/>
      </c>
      <c r="AF32" s="7" t="str">
        <f t="shared" si="31"/>
        <v/>
      </c>
      <c r="AG32" s="7" t="str">
        <f t="shared" si="32"/>
        <v/>
      </c>
      <c r="AH32" s="7" t="str">
        <f t="shared" si="33"/>
        <v/>
      </c>
      <c r="AI32" s="7" t="str">
        <f t="shared" si="34"/>
        <v/>
      </c>
      <c r="AJ32" s="7" t="str">
        <f t="shared" si="35"/>
        <v/>
      </c>
      <c r="AK32" s="7" t="str">
        <f t="shared" si="36"/>
        <v/>
      </c>
      <c r="AL32" s="7" t="str">
        <f t="shared" si="37"/>
        <v/>
      </c>
      <c r="AM32" s="7" t="str">
        <f t="shared" si="38"/>
        <v/>
      </c>
      <c r="AN32" s="7" t="str">
        <f t="shared" si="39"/>
        <v/>
      </c>
      <c r="AO32" s="7" t="str">
        <f t="shared" si="40"/>
        <v/>
      </c>
      <c r="AP32" s="8" t="str">
        <f t="shared" si="41"/>
        <v/>
      </c>
      <c r="AQ32" s="6" t="str">
        <f t="shared" si="42"/>
        <v/>
      </c>
      <c r="AR32" t="str">
        <f t="shared" si="43"/>
        <v>adiós</v>
      </c>
      <c r="AS32" t="str">
        <f t="shared" si="44"/>
        <v/>
      </c>
      <c r="AT32" s="9" t="str">
        <f t="shared" si="45"/>
        <v/>
      </c>
      <c r="AU32" s="10" t="str">
        <f t="shared" si="46"/>
        <v/>
      </c>
      <c r="AV32" s="10" t="str">
        <f t="shared" si="47"/>
        <v/>
      </c>
      <c r="AW32" s="10" t="str">
        <f t="shared" si="48"/>
        <v/>
      </c>
      <c r="AX32" s="10" t="str">
        <f t="shared" si="49"/>
        <v/>
      </c>
      <c r="AY32" s="11" t="str">
        <f t="shared" si="50"/>
        <v/>
      </c>
      <c r="AZ32" s="11" t="str">
        <f t="shared" si="51"/>
        <v/>
      </c>
      <c r="BA32" s="11" t="str">
        <f t="shared" si="52"/>
        <v/>
      </c>
      <c r="BB32" s="11" t="str">
        <f t="shared" si="53"/>
        <v/>
      </c>
      <c r="BC32" s="11" t="str">
        <f t="shared" si="54"/>
        <v/>
      </c>
    </row>
    <row r="33" spans="1:55" ht="12.75" customHeight="1" thickBot="1" x14ac:dyDescent="0.3">
      <c r="A33" s="13">
        <v>14</v>
      </c>
      <c r="B33" s="27"/>
      <c r="C33" s="27"/>
      <c r="D33" s="55"/>
      <c r="E33" s="58"/>
      <c r="F33" s="54"/>
      <c r="G33" s="54"/>
      <c r="H33" s="54"/>
      <c r="I33" s="54"/>
      <c r="J33" s="54"/>
      <c r="K33" s="54"/>
      <c r="L33" s="54"/>
      <c r="M33" s="54"/>
      <c r="N33" s="60"/>
      <c r="O33" s="62"/>
      <c r="P33" s="75" t="str">
        <f t="shared" si="19"/>
        <v/>
      </c>
      <c r="Q33" s="76" t="str">
        <f t="shared" si="20"/>
        <v/>
      </c>
      <c r="R33" s="65" t="str">
        <f t="shared" si="0"/>
        <v/>
      </c>
      <c r="T33" s="16" t="s">
        <v>3814</v>
      </c>
      <c r="U33" s="4"/>
      <c r="V33" s="3" t="str">
        <f t="shared" si="21"/>
        <v/>
      </c>
      <c r="W33" s="3" t="str">
        <f t="shared" si="22"/>
        <v/>
      </c>
      <c r="X33" s="3" t="str">
        <f t="shared" si="23"/>
        <v/>
      </c>
      <c r="Y33" s="3" t="str">
        <f t="shared" si="24"/>
        <v/>
      </c>
      <c r="Z33" s="3" t="str">
        <f t="shared" si="25"/>
        <v/>
      </c>
      <c r="AA33" s="3" t="str">
        <f t="shared" si="26"/>
        <v/>
      </c>
      <c r="AB33" s="3" t="str">
        <f t="shared" si="27"/>
        <v/>
      </c>
      <c r="AC33" s="3" t="str">
        <f t="shared" si="28"/>
        <v/>
      </c>
      <c r="AD33" s="3" t="str">
        <f t="shared" si="29"/>
        <v/>
      </c>
      <c r="AE33" s="3" t="str">
        <f t="shared" si="30"/>
        <v/>
      </c>
      <c r="AF33" s="7" t="str">
        <f t="shared" si="31"/>
        <v/>
      </c>
      <c r="AG33" s="7" t="str">
        <f t="shared" si="32"/>
        <v/>
      </c>
      <c r="AH33" s="7" t="str">
        <f t="shared" si="33"/>
        <v/>
      </c>
      <c r="AI33" s="7" t="str">
        <f t="shared" si="34"/>
        <v/>
      </c>
      <c r="AJ33" s="7" t="str">
        <f t="shared" si="35"/>
        <v/>
      </c>
      <c r="AK33" s="7" t="str">
        <f t="shared" si="36"/>
        <v/>
      </c>
      <c r="AL33" s="7" t="str">
        <f t="shared" si="37"/>
        <v/>
      </c>
      <c r="AM33" s="7" t="str">
        <f t="shared" si="38"/>
        <v/>
      </c>
      <c r="AN33" s="7" t="str">
        <f t="shared" si="39"/>
        <v/>
      </c>
      <c r="AO33" s="7" t="str">
        <f t="shared" si="40"/>
        <v/>
      </c>
      <c r="AP33" s="8" t="str">
        <f t="shared" si="41"/>
        <v/>
      </c>
      <c r="AQ33" s="6" t="str">
        <f t="shared" si="42"/>
        <v/>
      </c>
      <c r="AR33" t="str">
        <f t="shared" si="43"/>
        <v>adiós</v>
      </c>
      <c r="AS33" t="str">
        <f t="shared" si="44"/>
        <v/>
      </c>
      <c r="AT33" s="9" t="str">
        <f t="shared" si="45"/>
        <v/>
      </c>
      <c r="AU33" s="10" t="str">
        <f t="shared" si="46"/>
        <v/>
      </c>
      <c r="AV33" s="10" t="str">
        <f t="shared" si="47"/>
        <v/>
      </c>
      <c r="AW33" s="10" t="str">
        <f t="shared" si="48"/>
        <v/>
      </c>
      <c r="AX33" s="10" t="str">
        <f t="shared" si="49"/>
        <v/>
      </c>
      <c r="AY33" s="11" t="str">
        <f t="shared" si="50"/>
        <v/>
      </c>
      <c r="AZ33" s="11" t="str">
        <f t="shared" si="51"/>
        <v/>
      </c>
      <c r="BA33" s="11" t="str">
        <f t="shared" si="52"/>
        <v/>
      </c>
      <c r="BB33" s="11" t="str">
        <f t="shared" si="53"/>
        <v/>
      </c>
      <c r="BC33" s="11" t="str">
        <f t="shared" si="54"/>
        <v/>
      </c>
    </row>
    <row r="34" spans="1:55" ht="12.75" customHeight="1" thickBot="1" x14ac:dyDescent="0.3">
      <c r="A34" s="13">
        <v>15</v>
      </c>
      <c r="B34" s="27"/>
      <c r="C34" s="27"/>
      <c r="D34" s="55"/>
      <c r="E34" s="58"/>
      <c r="F34" s="54"/>
      <c r="G34" s="54"/>
      <c r="H34" s="54"/>
      <c r="I34" s="54"/>
      <c r="J34" s="54"/>
      <c r="K34" s="54"/>
      <c r="L34" s="54"/>
      <c r="M34" s="54"/>
      <c r="N34" s="60"/>
      <c r="O34" s="62"/>
      <c r="P34" s="75" t="str">
        <f t="shared" si="19"/>
        <v/>
      </c>
      <c r="Q34" s="76" t="str">
        <f t="shared" si="20"/>
        <v/>
      </c>
      <c r="R34" s="65" t="str">
        <f t="shared" si="0"/>
        <v/>
      </c>
      <c r="T34" s="16" t="s">
        <v>3815</v>
      </c>
      <c r="U34" s="16"/>
      <c r="V34" s="3" t="str">
        <f t="shared" si="21"/>
        <v/>
      </c>
      <c r="W34" s="3" t="str">
        <f t="shared" si="22"/>
        <v/>
      </c>
      <c r="X34" s="3" t="str">
        <f t="shared" si="23"/>
        <v/>
      </c>
      <c r="Y34" s="3" t="str">
        <f t="shared" si="24"/>
        <v/>
      </c>
      <c r="Z34" s="3" t="str">
        <f t="shared" si="25"/>
        <v/>
      </c>
      <c r="AA34" s="3" t="str">
        <f t="shared" si="26"/>
        <v/>
      </c>
      <c r="AB34" s="3" t="str">
        <f t="shared" si="27"/>
        <v/>
      </c>
      <c r="AC34" s="3" t="str">
        <f t="shared" si="28"/>
        <v/>
      </c>
      <c r="AD34" s="3" t="str">
        <f t="shared" si="29"/>
        <v/>
      </c>
      <c r="AE34" s="3" t="str">
        <f t="shared" si="30"/>
        <v/>
      </c>
      <c r="AF34" s="7" t="str">
        <f t="shared" si="31"/>
        <v/>
      </c>
      <c r="AG34" s="7" t="str">
        <f t="shared" si="32"/>
        <v/>
      </c>
      <c r="AH34" s="7" t="str">
        <f t="shared" si="33"/>
        <v/>
      </c>
      <c r="AI34" s="7" t="str">
        <f t="shared" si="34"/>
        <v/>
      </c>
      <c r="AJ34" s="7" t="str">
        <f t="shared" si="35"/>
        <v/>
      </c>
      <c r="AK34" s="7" t="str">
        <f t="shared" si="36"/>
        <v/>
      </c>
      <c r="AL34" s="7" t="str">
        <f t="shared" si="37"/>
        <v/>
      </c>
      <c r="AM34" s="7" t="str">
        <f t="shared" si="38"/>
        <v/>
      </c>
      <c r="AN34" s="7" t="str">
        <f t="shared" si="39"/>
        <v/>
      </c>
      <c r="AO34" s="7" t="str">
        <f t="shared" si="40"/>
        <v/>
      </c>
      <c r="AP34" s="8" t="str">
        <f t="shared" si="41"/>
        <v/>
      </c>
      <c r="AQ34" s="6" t="str">
        <f t="shared" si="42"/>
        <v/>
      </c>
      <c r="AR34" t="str">
        <f t="shared" si="43"/>
        <v>adiós</v>
      </c>
      <c r="AS34" t="str">
        <f t="shared" si="44"/>
        <v/>
      </c>
      <c r="AT34" s="9" t="str">
        <f t="shared" si="45"/>
        <v/>
      </c>
      <c r="AU34" s="10" t="str">
        <f t="shared" si="46"/>
        <v/>
      </c>
      <c r="AV34" s="10" t="str">
        <f t="shared" si="47"/>
        <v/>
      </c>
      <c r="AW34" s="10" t="str">
        <f t="shared" si="48"/>
        <v/>
      </c>
      <c r="AX34" s="10" t="str">
        <f t="shared" si="49"/>
        <v/>
      </c>
      <c r="AY34" s="11" t="str">
        <f t="shared" si="50"/>
        <v/>
      </c>
      <c r="AZ34" s="11" t="str">
        <f t="shared" si="51"/>
        <v/>
      </c>
      <c r="BA34" s="11" t="str">
        <f t="shared" si="52"/>
        <v/>
      </c>
      <c r="BB34" s="11" t="str">
        <f t="shared" si="53"/>
        <v/>
      </c>
      <c r="BC34" s="11" t="str">
        <f t="shared" si="54"/>
        <v/>
      </c>
    </row>
    <row r="35" spans="1:55" ht="12.75" customHeight="1" thickBot="1" x14ac:dyDescent="0.3">
      <c r="A35" s="13">
        <v>16</v>
      </c>
      <c r="B35" s="27"/>
      <c r="C35" s="27"/>
      <c r="D35" s="55"/>
      <c r="E35" s="58"/>
      <c r="F35" s="54"/>
      <c r="G35" s="54"/>
      <c r="H35" s="54"/>
      <c r="I35" s="54"/>
      <c r="J35" s="54"/>
      <c r="K35" s="54"/>
      <c r="L35" s="54"/>
      <c r="M35" s="54"/>
      <c r="N35" s="60"/>
      <c r="O35" s="62"/>
      <c r="P35" s="75" t="str">
        <f t="shared" si="19"/>
        <v/>
      </c>
      <c r="Q35" s="76" t="str">
        <f t="shared" si="20"/>
        <v/>
      </c>
      <c r="R35" s="65" t="str">
        <f t="shared" si="0"/>
        <v/>
      </c>
      <c r="U35" s="17"/>
      <c r="V35" s="3" t="str">
        <f t="shared" si="21"/>
        <v/>
      </c>
      <c r="W35" s="3" t="str">
        <f t="shared" si="22"/>
        <v/>
      </c>
      <c r="X35" s="3" t="str">
        <f t="shared" si="23"/>
        <v/>
      </c>
      <c r="Y35" s="3" t="str">
        <f t="shared" si="24"/>
        <v/>
      </c>
      <c r="Z35" s="3" t="str">
        <f t="shared" si="25"/>
        <v/>
      </c>
      <c r="AA35" s="3" t="str">
        <f t="shared" si="26"/>
        <v/>
      </c>
      <c r="AB35" s="3" t="str">
        <f t="shared" si="27"/>
        <v/>
      </c>
      <c r="AC35" s="3" t="str">
        <f t="shared" si="28"/>
        <v/>
      </c>
      <c r="AD35" s="3" t="str">
        <f t="shared" si="29"/>
        <v/>
      </c>
      <c r="AE35" s="3" t="str">
        <f t="shared" si="30"/>
        <v/>
      </c>
      <c r="AF35" s="7" t="str">
        <f t="shared" si="31"/>
        <v/>
      </c>
      <c r="AG35" s="7" t="str">
        <f t="shared" si="32"/>
        <v/>
      </c>
      <c r="AH35" s="7" t="str">
        <f t="shared" si="33"/>
        <v/>
      </c>
      <c r="AI35" s="7" t="str">
        <f t="shared" si="34"/>
        <v/>
      </c>
      <c r="AJ35" s="7" t="str">
        <f t="shared" si="35"/>
        <v/>
      </c>
      <c r="AK35" s="7" t="str">
        <f t="shared" si="36"/>
        <v/>
      </c>
      <c r="AL35" s="7" t="str">
        <f t="shared" si="37"/>
        <v/>
      </c>
      <c r="AM35" s="7" t="str">
        <f t="shared" si="38"/>
        <v/>
      </c>
      <c r="AN35" s="7" t="str">
        <f t="shared" si="39"/>
        <v/>
      </c>
      <c r="AO35" s="7" t="str">
        <f t="shared" si="40"/>
        <v/>
      </c>
      <c r="AP35" s="8" t="str">
        <f t="shared" si="41"/>
        <v/>
      </c>
      <c r="AQ35" s="6" t="str">
        <f t="shared" si="42"/>
        <v/>
      </c>
      <c r="AR35" t="str">
        <f t="shared" si="43"/>
        <v>adiós</v>
      </c>
      <c r="AS35" t="str">
        <f t="shared" si="44"/>
        <v/>
      </c>
      <c r="AT35" s="9" t="str">
        <f t="shared" si="45"/>
        <v/>
      </c>
      <c r="AU35" s="10" t="str">
        <f t="shared" si="46"/>
        <v/>
      </c>
      <c r="AV35" s="10" t="str">
        <f t="shared" si="47"/>
        <v/>
      </c>
      <c r="AW35" s="10" t="str">
        <f t="shared" si="48"/>
        <v/>
      </c>
      <c r="AX35" s="10" t="str">
        <f t="shared" si="49"/>
        <v/>
      </c>
      <c r="AY35" s="11" t="str">
        <f t="shared" si="50"/>
        <v/>
      </c>
      <c r="AZ35" s="11" t="str">
        <f t="shared" si="51"/>
        <v/>
      </c>
      <c r="BA35" s="11" t="str">
        <f t="shared" si="52"/>
        <v/>
      </c>
      <c r="BB35" s="11" t="str">
        <f t="shared" si="53"/>
        <v/>
      </c>
      <c r="BC35" s="11" t="str">
        <f t="shared" si="54"/>
        <v/>
      </c>
    </row>
    <row r="36" spans="1:55" ht="12.75" customHeight="1" thickBot="1" x14ac:dyDescent="0.3">
      <c r="A36" s="13">
        <v>17</v>
      </c>
      <c r="B36" s="27"/>
      <c r="C36" s="27"/>
      <c r="D36" s="55"/>
      <c r="E36" s="58"/>
      <c r="F36" s="54"/>
      <c r="G36" s="54"/>
      <c r="H36" s="54"/>
      <c r="I36" s="54"/>
      <c r="J36" s="54"/>
      <c r="K36" s="54"/>
      <c r="L36" s="54"/>
      <c r="M36" s="54"/>
      <c r="N36" s="60"/>
      <c r="O36" s="62"/>
      <c r="P36" s="75" t="str">
        <f t="shared" si="19"/>
        <v/>
      </c>
      <c r="Q36" s="76" t="str">
        <f t="shared" si="20"/>
        <v/>
      </c>
      <c r="R36" s="65" t="str">
        <f t="shared" si="0"/>
        <v/>
      </c>
      <c r="U36" s="16"/>
      <c r="V36" s="3" t="str">
        <f t="shared" si="21"/>
        <v/>
      </c>
      <c r="W36" s="3" t="str">
        <f t="shared" si="22"/>
        <v/>
      </c>
      <c r="X36" s="3" t="str">
        <f t="shared" si="23"/>
        <v/>
      </c>
      <c r="Y36" s="3" t="str">
        <f t="shared" si="24"/>
        <v/>
      </c>
      <c r="Z36" s="3" t="str">
        <f t="shared" si="25"/>
        <v/>
      </c>
      <c r="AA36" s="3" t="str">
        <f t="shared" si="26"/>
        <v/>
      </c>
      <c r="AB36" s="3" t="str">
        <f t="shared" si="27"/>
        <v/>
      </c>
      <c r="AC36" s="3" t="str">
        <f t="shared" si="28"/>
        <v/>
      </c>
      <c r="AD36" s="3" t="str">
        <f t="shared" si="29"/>
        <v/>
      </c>
      <c r="AE36" s="3" t="str">
        <f t="shared" si="30"/>
        <v/>
      </c>
      <c r="AF36" s="7" t="str">
        <f t="shared" si="31"/>
        <v/>
      </c>
      <c r="AG36" s="7" t="str">
        <f t="shared" si="32"/>
        <v/>
      </c>
      <c r="AH36" s="7" t="str">
        <f t="shared" si="33"/>
        <v/>
      </c>
      <c r="AI36" s="7" t="str">
        <f t="shared" si="34"/>
        <v/>
      </c>
      <c r="AJ36" s="7" t="str">
        <f t="shared" si="35"/>
        <v/>
      </c>
      <c r="AK36" s="7" t="str">
        <f t="shared" si="36"/>
        <v/>
      </c>
      <c r="AL36" s="7" t="str">
        <f t="shared" si="37"/>
        <v/>
      </c>
      <c r="AM36" s="7" t="str">
        <f t="shared" si="38"/>
        <v/>
      </c>
      <c r="AN36" s="7" t="str">
        <f t="shared" si="39"/>
        <v/>
      </c>
      <c r="AO36" s="7" t="str">
        <f t="shared" si="40"/>
        <v/>
      </c>
      <c r="AP36" s="8" t="str">
        <f t="shared" si="41"/>
        <v/>
      </c>
      <c r="AQ36" s="6" t="str">
        <f t="shared" si="42"/>
        <v/>
      </c>
      <c r="AR36" t="str">
        <f t="shared" si="43"/>
        <v>adiós</v>
      </c>
      <c r="AS36" t="str">
        <f t="shared" si="44"/>
        <v/>
      </c>
      <c r="AT36" s="9" t="str">
        <f t="shared" si="45"/>
        <v/>
      </c>
      <c r="AU36" s="10" t="str">
        <f t="shared" si="46"/>
        <v/>
      </c>
      <c r="AV36" s="10" t="str">
        <f t="shared" si="47"/>
        <v/>
      </c>
      <c r="AW36" s="10" t="str">
        <f t="shared" si="48"/>
        <v/>
      </c>
      <c r="AX36" s="10" t="str">
        <f t="shared" si="49"/>
        <v/>
      </c>
      <c r="AY36" s="11" t="str">
        <f t="shared" si="50"/>
        <v/>
      </c>
      <c r="AZ36" s="11" t="str">
        <f t="shared" si="51"/>
        <v/>
      </c>
      <c r="BA36" s="11" t="str">
        <f t="shared" si="52"/>
        <v/>
      </c>
      <c r="BB36" s="11" t="str">
        <f t="shared" si="53"/>
        <v/>
      </c>
      <c r="BC36" s="11" t="str">
        <f t="shared" si="54"/>
        <v/>
      </c>
    </row>
    <row r="37" spans="1:55" ht="12.75" customHeight="1" thickBot="1" x14ac:dyDescent="0.3">
      <c r="A37" s="13">
        <v>18</v>
      </c>
      <c r="B37" s="27"/>
      <c r="C37" s="27"/>
      <c r="D37" s="55"/>
      <c r="E37" s="58"/>
      <c r="F37" s="54"/>
      <c r="G37" s="54"/>
      <c r="H37" s="54"/>
      <c r="I37" s="54"/>
      <c r="J37" s="54"/>
      <c r="K37" s="54"/>
      <c r="L37" s="54"/>
      <c r="M37" s="54"/>
      <c r="N37" s="60"/>
      <c r="O37" s="62"/>
      <c r="P37" s="75" t="str">
        <f t="shared" si="19"/>
        <v/>
      </c>
      <c r="Q37" s="76" t="str">
        <f t="shared" si="20"/>
        <v/>
      </c>
      <c r="R37" s="65" t="str">
        <f t="shared" si="0"/>
        <v/>
      </c>
      <c r="U37" s="16"/>
      <c r="V37" s="3" t="str">
        <f t="shared" si="21"/>
        <v/>
      </c>
      <c r="W37" s="3" t="str">
        <f t="shared" si="22"/>
        <v/>
      </c>
      <c r="X37" s="3" t="str">
        <f t="shared" si="23"/>
        <v/>
      </c>
      <c r="Y37" s="3" t="str">
        <f t="shared" si="24"/>
        <v/>
      </c>
      <c r="Z37" s="3" t="str">
        <f t="shared" si="25"/>
        <v/>
      </c>
      <c r="AA37" s="3" t="str">
        <f t="shared" si="26"/>
        <v/>
      </c>
      <c r="AB37" s="3" t="str">
        <f t="shared" si="27"/>
        <v/>
      </c>
      <c r="AC37" s="3" t="str">
        <f t="shared" si="28"/>
        <v/>
      </c>
      <c r="AD37" s="3" t="str">
        <f t="shared" si="29"/>
        <v/>
      </c>
      <c r="AE37" s="3" t="str">
        <f t="shared" si="30"/>
        <v/>
      </c>
      <c r="AF37" s="7" t="str">
        <f t="shared" si="31"/>
        <v/>
      </c>
      <c r="AG37" s="7" t="str">
        <f t="shared" si="32"/>
        <v/>
      </c>
      <c r="AH37" s="7" t="str">
        <f t="shared" si="33"/>
        <v/>
      </c>
      <c r="AI37" s="7" t="str">
        <f t="shared" si="34"/>
        <v/>
      </c>
      <c r="AJ37" s="7" t="str">
        <f t="shared" si="35"/>
        <v/>
      </c>
      <c r="AK37" s="7" t="str">
        <f t="shared" si="36"/>
        <v/>
      </c>
      <c r="AL37" s="7" t="str">
        <f t="shared" si="37"/>
        <v/>
      </c>
      <c r="AM37" s="7" t="str">
        <f t="shared" si="38"/>
        <v/>
      </c>
      <c r="AN37" s="7" t="str">
        <f t="shared" si="39"/>
        <v/>
      </c>
      <c r="AO37" s="7" t="str">
        <f t="shared" si="40"/>
        <v/>
      </c>
      <c r="AP37" s="8" t="str">
        <f t="shared" si="41"/>
        <v/>
      </c>
      <c r="AQ37" s="6" t="str">
        <f t="shared" si="42"/>
        <v/>
      </c>
      <c r="AR37" t="str">
        <f t="shared" si="43"/>
        <v>adiós</v>
      </c>
      <c r="AS37" t="str">
        <f t="shared" si="44"/>
        <v/>
      </c>
      <c r="AT37" s="9" t="str">
        <f t="shared" si="45"/>
        <v/>
      </c>
      <c r="AU37" s="10" t="str">
        <f t="shared" si="46"/>
        <v/>
      </c>
      <c r="AV37" s="10" t="str">
        <f t="shared" si="47"/>
        <v/>
      </c>
      <c r="AW37" s="10" t="str">
        <f t="shared" si="48"/>
        <v/>
      </c>
      <c r="AX37" s="10" t="str">
        <f t="shared" si="49"/>
        <v/>
      </c>
      <c r="AY37" s="11" t="str">
        <f t="shared" si="50"/>
        <v/>
      </c>
      <c r="AZ37" s="11" t="str">
        <f t="shared" si="51"/>
        <v/>
      </c>
      <c r="BA37" s="11" t="str">
        <f t="shared" si="52"/>
        <v/>
      </c>
      <c r="BB37" s="11" t="str">
        <f t="shared" si="53"/>
        <v/>
      </c>
      <c r="BC37" s="11" t="str">
        <f t="shared" si="54"/>
        <v/>
      </c>
    </row>
    <row r="38" spans="1:55" ht="12.75" customHeight="1" thickBot="1" x14ac:dyDescent="0.3">
      <c r="A38" s="13">
        <v>19</v>
      </c>
      <c r="B38" s="125"/>
      <c r="C38" s="125"/>
      <c r="D38" s="126"/>
      <c r="E38" s="127"/>
      <c r="F38" s="128"/>
      <c r="G38" s="128"/>
      <c r="H38" s="128"/>
      <c r="I38" s="128"/>
      <c r="J38" s="128"/>
      <c r="K38" s="128"/>
      <c r="L38" s="128"/>
      <c r="M38" s="128"/>
      <c r="N38" s="55"/>
      <c r="O38" s="62"/>
      <c r="P38" s="75" t="str">
        <f t="shared" si="19"/>
        <v/>
      </c>
      <c r="Q38" s="76" t="str">
        <f t="shared" si="20"/>
        <v/>
      </c>
      <c r="R38" s="65" t="str">
        <f t="shared" si="0"/>
        <v/>
      </c>
      <c r="U38" s="16"/>
      <c r="V38" s="3" t="str">
        <f t="shared" si="21"/>
        <v/>
      </c>
      <c r="W38" s="3" t="str">
        <f t="shared" si="22"/>
        <v/>
      </c>
      <c r="X38" s="3" t="str">
        <f t="shared" si="23"/>
        <v/>
      </c>
      <c r="Y38" s="3" t="str">
        <f t="shared" si="24"/>
        <v/>
      </c>
      <c r="Z38" s="3" t="str">
        <f t="shared" si="25"/>
        <v/>
      </c>
      <c r="AA38" s="3" t="str">
        <f t="shared" si="26"/>
        <v/>
      </c>
      <c r="AB38" s="3" t="str">
        <f t="shared" si="27"/>
        <v/>
      </c>
      <c r="AC38" s="3" t="str">
        <f t="shared" si="28"/>
        <v/>
      </c>
      <c r="AD38" s="3" t="str">
        <f t="shared" si="29"/>
        <v/>
      </c>
      <c r="AE38" s="3" t="str">
        <f t="shared" si="30"/>
        <v/>
      </c>
      <c r="AF38" s="7" t="str">
        <f t="shared" si="31"/>
        <v/>
      </c>
      <c r="AG38" s="7" t="str">
        <f t="shared" si="32"/>
        <v/>
      </c>
      <c r="AH38" s="7" t="str">
        <f t="shared" si="33"/>
        <v/>
      </c>
      <c r="AI38" s="7" t="str">
        <f t="shared" si="34"/>
        <v/>
      </c>
      <c r="AJ38" s="7" t="str">
        <f t="shared" si="35"/>
        <v/>
      </c>
      <c r="AK38" s="7" t="str">
        <f t="shared" si="36"/>
        <v/>
      </c>
      <c r="AL38" s="7" t="str">
        <f t="shared" si="37"/>
        <v/>
      </c>
      <c r="AM38" s="7" t="str">
        <f t="shared" si="38"/>
        <v/>
      </c>
      <c r="AN38" s="7" t="str">
        <f t="shared" si="39"/>
        <v/>
      </c>
      <c r="AO38" s="7" t="str">
        <f t="shared" si="40"/>
        <v/>
      </c>
      <c r="AP38" s="8" t="str">
        <f t="shared" si="41"/>
        <v/>
      </c>
      <c r="AQ38" s="6" t="str">
        <f t="shared" si="42"/>
        <v/>
      </c>
      <c r="AR38" t="str">
        <f t="shared" si="43"/>
        <v>adiós</v>
      </c>
      <c r="AS38" t="str">
        <f t="shared" si="44"/>
        <v/>
      </c>
      <c r="AT38" s="9" t="str">
        <f t="shared" si="45"/>
        <v/>
      </c>
      <c r="AU38" s="10" t="str">
        <f t="shared" si="46"/>
        <v/>
      </c>
      <c r="AV38" s="10" t="str">
        <f t="shared" si="47"/>
        <v/>
      </c>
      <c r="AW38" s="10" t="str">
        <f t="shared" si="48"/>
        <v/>
      </c>
      <c r="AX38" s="10" t="str">
        <f t="shared" si="49"/>
        <v/>
      </c>
      <c r="AY38" s="11" t="str">
        <f t="shared" si="50"/>
        <v/>
      </c>
      <c r="AZ38" s="11" t="str">
        <f t="shared" si="51"/>
        <v/>
      </c>
      <c r="BA38" s="11" t="str">
        <f t="shared" si="52"/>
        <v/>
      </c>
      <c r="BB38" s="11" t="str">
        <f t="shared" si="53"/>
        <v/>
      </c>
      <c r="BC38" s="11" t="str">
        <f t="shared" si="54"/>
        <v/>
      </c>
    </row>
    <row r="39" spans="1:55" ht="12.75" customHeight="1" thickBot="1" x14ac:dyDescent="0.3">
      <c r="A39" s="13">
        <v>20</v>
      </c>
      <c r="B39" s="27"/>
      <c r="C39" s="27"/>
      <c r="D39" s="55"/>
      <c r="E39" s="58"/>
      <c r="F39" s="54"/>
      <c r="G39" s="54"/>
      <c r="H39" s="54"/>
      <c r="I39" s="54"/>
      <c r="J39" s="54"/>
      <c r="K39" s="54"/>
      <c r="L39" s="54"/>
      <c r="M39" s="54"/>
      <c r="N39" s="60"/>
      <c r="O39" s="62"/>
      <c r="P39" s="75" t="str">
        <f t="shared" si="19"/>
        <v/>
      </c>
      <c r="Q39" s="76" t="str">
        <f t="shared" si="20"/>
        <v/>
      </c>
      <c r="R39" s="65" t="str">
        <f t="shared" si="0"/>
        <v/>
      </c>
      <c r="U39" s="16"/>
      <c r="V39" s="3" t="str">
        <f t="shared" si="21"/>
        <v/>
      </c>
      <c r="W39" s="3" t="str">
        <f t="shared" si="22"/>
        <v/>
      </c>
      <c r="X39" s="3" t="str">
        <f t="shared" si="23"/>
        <v/>
      </c>
      <c r="Y39" s="3" t="str">
        <f t="shared" si="24"/>
        <v/>
      </c>
      <c r="Z39" s="3" t="str">
        <f t="shared" si="25"/>
        <v/>
      </c>
      <c r="AA39" s="3" t="str">
        <f t="shared" si="26"/>
        <v/>
      </c>
      <c r="AB39" s="3" t="str">
        <f t="shared" si="27"/>
        <v/>
      </c>
      <c r="AC39" s="3" t="str">
        <f t="shared" si="28"/>
        <v/>
      </c>
      <c r="AD39" s="3" t="str">
        <f t="shared" si="29"/>
        <v/>
      </c>
      <c r="AE39" s="3" t="str">
        <f t="shared" si="30"/>
        <v/>
      </c>
      <c r="AF39" s="7" t="str">
        <f t="shared" si="31"/>
        <v/>
      </c>
      <c r="AG39" s="7" t="str">
        <f t="shared" si="32"/>
        <v/>
      </c>
      <c r="AH39" s="7" t="str">
        <f t="shared" si="33"/>
        <v/>
      </c>
      <c r="AI39" s="7" t="str">
        <f t="shared" si="34"/>
        <v/>
      </c>
      <c r="AJ39" s="7" t="str">
        <f t="shared" si="35"/>
        <v/>
      </c>
      <c r="AK39" s="7" t="str">
        <f t="shared" si="36"/>
        <v/>
      </c>
      <c r="AL39" s="7" t="str">
        <f t="shared" si="37"/>
        <v/>
      </c>
      <c r="AM39" s="7" t="str">
        <f t="shared" si="38"/>
        <v/>
      </c>
      <c r="AN39" s="7" t="str">
        <f t="shared" si="39"/>
        <v/>
      </c>
      <c r="AO39" s="7" t="str">
        <f t="shared" si="40"/>
        <v/>
      </c>
      <c r="AP39" s="8" t="str">
        <f t="shared" si="41"/>
        <v/>
      </c>
      <c r="AQ39" s="6" t="str">
        <f t="shared" si="42"/>
        <v/>
      </c>
      <c r="AR39" t="str">
        <f t="shared" si="43"/>
        <v>adiós</v>
      </c>
      <c r="AS39" t="str">
        <f t="shared" si="44"/>
        <v/>
      </c>
      <c r="AT39" s="9" t="str">
        <f t="shared" si="45"/>
        <v/>
      </c>
      <c r="AU39" s="10" t="str">
        <f t="shared" si="46"/>
        <v/>
      </c>
      <c r="AV39" s="10" t="str">
        <f t="shared" si="47"/>
        <v/>
      </c>
      <c r="AW39" s="10" t="str">
        <f t="shared" si="48"/>
        <v/>
      </c>
      <c r="AX39" s="10" t="str">
        <f t="shared" si="49"/>
        <v/>
      </c>
      <c r="AY39" s="11" t="str">
        <f t="shared" si="50"/>
        <v/>
      </c>
      <c r="AZ39" s="11" t="str">
        <f t="shared" si="51"/>
        <v/>
      </c>
      <c r="BA39" s="11" t="str">
        <f t="shared" si="52"/>
        <v/>
      </c>
      <c r="BB39" s="11" t="str">
        <f t="shared" si="53"/>
        <v/>
      </c>
      <c r="BC39" s="11" t="str">
        <f t="shared" si="54"/>
        <v/>
      </c>
    </row>
    <row r="40" spans="1:55" ht="12.75" customHeight="1" thickBot="1" x14ac:dyDescent="0.3">
      <c r="A40" s="13">
        <v>21</v>
      </c>
      <c r="B40" s="27"/>
      <c r="C40" s="27"/>
      <c r="D40" s="55"/>
      <c r="E40" s="58"/>
      <c r="F40" s="54"/>
      <c r="G40" s="54"/>
      <c r="H40" s="54"/>
      <c r="I40" s="54"/>
      <c r="J40" s="54"/>
      <c r="K40" s="54"/>
      <c r="L40" s="54"/>
      <c r="M40" s="54"/>
      <c r="N40" s="60"/>
      <c r="O40" s="62"/>
      <c r="P40" s="75" t="str">
        <f t="shared" si="19"/>
        <v/>
      </c>
      <c r="Q40" s="76" t="str">
        <f t="shared" si="20"/>
        <v/>
      </c>
      <c r="R40" s="65" t="str">
        <f t="shared" si="0"/>
        <v/>
      </c>
      <c r="U40" s="16"/>
      <c r="V40" s="3" t="str">
        <f t="shared" si="21"/>
        <v/>
      </c>
      <c r="W40" s="3" t="str">
        <f t="shared" si="22"/>
        <v/>
      </c>
      <c r="X40" s="3" t="str">
        <f t="shared" si="23"/>
        <v/>
      </c>
      <c r="Y40" s="3" t="str">
        <f t="shared" si="24"/>
        <v/>
      </c>
      <c r="Z40" s="3" t="str">
        <f t="shared" si="25"/>
        <v/>
      </c>
      <c r="AA40" s="3" t="str">
        <f t="shared" si="26"/>
        <v/>
      </c>
      <c r="AB40" s="3" t="str">
        <f t="shared" si="27"/>
        <v/>
      </c>
      <c r="AC40" s="3" t="str">
        <f t="shared" si="28"/>
        <v/>
      </c>
      <c r="AD40" s="3" t="str">
        <f t="shared" si="29"/>
        <v/>
      </c>
      <c r="AE40" s="3" t="str">
        <f t="shared" si="30"/>
        <v/>
      </c>
      <c r="AF40" s="7" t="str">
        <f t="shared" si="31"/>
        <v/>
      </c>
      <c r="AG40" s="7" t="str">
        <f t="shared" si="32"/>
        <v/>
      </c>
      <c r="AH40" s="7" t="str">
        <f t="shared" si="33"/>
        <v/>
      </c>
      <c r="AI40" s="7" t="str">
        <f t="shared" si="34"/>
        <v/>
      </c>
      <c r="AJ40" s="7" t="str">
        <f t="shared" si="35"/>
        <v/>
      </c>
      <c r="AK40" s="7" t="str">
        <f t="shared" si="36"/>
        <v/>
      </c>
      <c r="AL40" s="7" t="str">
        <f t="shared" si="37"/>
        <v/>
      </c>
      <c r="AM40" s="7" t="str">
        <f t="shared" si="38"/>
        <v/>
      </c>
      <c r="AN40" s="7" t="str">
        <f t="shared" si="39"/>
        <v/>
      </c>
      <c r="AO40" s="7" t="str">
        <f t="shared" si="40"/>
        <v/>
      </c>
      <c r="AP40" s="8" t="str">
        <f t="shared" si="41"/>
        <v/>
      </c>
      <c r="AQ40" s="6" t="str">
        <f t="shared" si="42"/>
        <v/>
      </c>
      <c r="AR40" t="str">
        <f t="shared" si="43"/>
        <v>adiós</v>
      </c>
      <c r="AS40" t="str">
        <f t="shared" si="44"/>
        <v/>
      </c>
      <c r="AT40" s="9" t="str">
        <f t="shared" si="45"/>
        <v/>
      </c>
      <c r="AU40" s="10" t="str">
        <f t="shared" si="46"/>
        <v/>
      </c>
      <c r="AV40" s="10" t="str">
        <f t="shared" si="47"/>
        <v/>
      </c>
      <c r="AW40" s="10" t="str">
        <f t="shared" si="48"/>
        <v/>
      </c>
      <c r="AX40" s="10" t="str">
        <f t="shared" si="49"/>
        <v/>
      </c>
      <c r="AY40" s="11" t="str">
        <f t="shared" si="50"/>
        <v/>
      </c>
      <c r="AZ40" s="11" t="str">
        <f t="shared" si="51"/>
        <v/>
      </c>
      <c r="BA40" s="11" t="str">
        <f t="shared" si="52"/>
        <v/>
      </c>
      <c r="BB40" s="11" t="str">
        <f t="shared" si="53"/>
        <v/>
      </c>
      <c r="BC40" s="11" t="str">
        <f t="shared" si="54"/>
        <v/>
      </c>
    </row>
    <row r="41" spans="1:55" ht="12.75" customHeight="1" thickBot="1" x14ac:dyDescent="0.3">
      <c r="A41" s="13">
        <v>22</v>
      </c>
      <c r="B41" s="27"/>
      <c r="C41" s="27"/>
      <c r="D41" s="55"/>
      <c r="E41" s="58"/>
      <c r="F41" s="54"/>
      <c r="G41" s="54"/>
      <c r="H41" s="54"/>
      <c r="I41" s="54"/>
      <c r="J41" s="54"/>
      <c r="K41" s="54"/>
      <c r="L41" s="54"/>
      <c r="M41" s="54"/>
      <c r="N41" s="60"/>
      <c r="O41" s="62"/>
      <c r="P41" s="75" t="str">
        <f t="shared" si="19"/>
        <v/>
      </c>
      <c r="Q41" s="76" t="str">
        <f t="shared" si="20"/>
        <v/>
      </c>
      <c r="R41" s="65" t="str">
        <f t="shared" si="0"/>
        <v/>
      </c>
      <c r="U41" s="16"/>
      <c r="V41" s="3" t="str">
        <f t="shared" si="21"/>
        <v/>
      </c>
      <c r="W41" s="3" t="str">
        <f t="shared" si="22"/>
        <v/>
      </c>
      <c r="X41" s="3" t="str">
        <f t="shared" si="23"/>
        <v/>
      </c>
      <c r="Y41" s="3" t="str">
        <f t="shared" si="24"/>
        <v/>
      </c>
      <c r="Z41" s="3" t="str">
        <f t="shared" si="25"/>
        <v/>
      </c>
      <c r="AA41" s="3" t="str">
        <f t="shared" si="26"/>
        <v/>
      </c>
      <c r="AB41" s="3" t="str">
        <f t="shared" si="27"/>
        <v/>
      </c>
      <c r="AC41" s="3" t="str">
        <f t="shared" si="28"/>
        <v/>
      </c>
      <c r="AD41" s="3" t="str">
        <f t="shared" si="29"/>
        <v/>
      </c>
      <c r="AE41" s="3" t="str">
        <f t="shared" si="30"/>
        <v/>
      </c>
      <c r="AF41" s="7" t="str">
        <f t="shared" si="31"/>
        <v/>
      </c>
      <c r="AG41" s="7" t="str">
        <f t="shared" si="32"/>
        <v/>
      </c>
      <c r="AH41" s="7" t="str">
        <f t="shared" si="33"/>
        <v/>
      </c>
      <c r="AI41" s="7" t="str">
        <f t="shared" si="34"/>
        <v/>
      </c>
      <c r="AJ41" s="7" t="str">
        <f t="shared" si="35"/>
        <v/>
      </c>
      <c r="AK41" s="7" t="str">
        <f t="shared" si="36"/>
        <v/>
      </c>
      <c r="AL41" s="7" t="str">
        <f t="shared" si="37"/>
        <v/>
      </c>
      <c r="AM41" s="7" t="str">
        <f t="shared" si="38"/>
        <v/>
      </c>
      <c r="AN41" s="7" t="str">
        <f t="shared" si="39"/>
        <v/>
      </c>
      <c r="AO41" s="7" t="str">
        <f t="shared" si="40"/>
        <v/>
      </c>
      <c r="AP41" s="8" t="str">
        <f t="shared" si="41"/>
        <v/>
      </c>
      <c r="AQ41" s="6" t="str">
        <f t="shared" si="42"/>
        <v/>
      </c>
      <c r="AR41" t="str">
        <f t="shared" si="43"/>
        <v>adiós</v>
      </c>
      <c r="AS41" t="str">
        <f t="shared" si="44"/>
        <v/>
      </c>
      <c r="AT41" s="9" t="str">
        <f t="shared" si="45"/>
        <v/>
      </c>
      <c r="AU41" s="10" t="str">
        <f t="shared" si="46"/>
        <v/>
      </c>
      <c r="AV41" s="10" t="str">
        <f t="shared" si="47"/>
        <v/>
      </c>
      <c r="AW41" s="10" t="str">
        <f t="shared" si="48"/>
        <v/>
      </c>
      <c r="AX41" s="10" t="str">
        <f t="shared" si="49"/>
        <v/>
      </c>
      <c r="AY41" s="11" t="str">
        <f t="shared" si="50"/>
        <v/>
      </c>
      <c r="AZ41" s="11" t="str">
        <f t="shared" si="51"/>
        <v/>
      </c>
      <c r="BA41" s="11" t="str">
        <f t="shared" si="52"/>
        <v/>
      </c>
      <c r="BB41" s="11" t="str">
        <f t="shared" si="53"/>
        <v/>
      </c>
      <c r="BC41" s="11" t="str">
        <f t="shared" si="54"/>
        <v/>
      </c>
    </row>
    <row r="42" spans="1:55" ht="12.75" customHeight="1" thickBot="1" x14ac:dyDescent="0.3">
      <c r="A42" s="13">
        <v>23</v>
      </c>
      <c r="B42" s="27"/>
      <c r="C42" s="27"/>
      <c r="D42" s="55"/>
      <c r="E42" s="58"/>
      <c r="F42" s="54"/>
      <c r="G42" s="54"/>
      <c r="H42" s="54"/>
      <c r="I42" s="54"/>
      <c r="J42" s="54"/>
      <c r="K42" s="54"/>
      <c r="L42" s="54"/>
      <c r="M42" s="54"/>
      <c r="N42" s="60"/>
      <c r="O42" s="62"/>
      <c r="P42" s="75" t="str">
        <f t="shared" si="19"/>
        <v/>
      </c>
      <c r="Q42" s="76" t="str">
        <f t="shared" si="20"/>
        <v/>
      </c>
      <c r="R42" s="65" t="str">
        <f t="shared" si="0"/>
        <v/>
      </c>
      <c r="V42" s="3" t="str">
        <f t="shared" si="21"/>
        <v/>
      </c>
      <c r="W42" s="3" t="str">
        <f t="shared" si="22"/>
        <v/>
      </c>
      <c r="X42" s="3" t="str">
        <f t="shared" si="23"/>
        <v/>
      </c>
      <c r="Y42" s="3" t="str">
        <f t="shared" si="24"/>
        <v/>
      </c>
      <c r="Z42" s="3" t="str">
        <f t="shared" si="25"/>
        <v/>
      </c>
      <c r="AA42" s="3" t="str">
        <f t="shared" si="26"/>
        <v/>
      </c>
      <c r="AB42" s="3" t="str">
        <f t="shared" si="27"/>
        <v/>
      </c>
      <c r="AC42" s="3" t="str">
        <f t="shared" si="28"/>
        <v/>
      </c>
      <c r="AD42" s="3" t="str">
        <f t="shared" si="29"/>
        <v/>
      </c>
      <c r="AE42" s="3" t="str">
        <f t="shared" si="30"/>
        <v/>
      </c>
      <c r="AF42" s="7" t="str">
        <f t="shared" si="31"/>
        <v/>
      </c>
      <c r="AG42" s="7" t="str">
        <f t="shared" si="32"/>
        <v/>
      </c>
      <c r="AH42" s="7" t="str">
        <f t="shared" si="33"/>
        <v/>
      </c>
      <c r="AI42" s="7" t="str">
        <f t="shared" si="34"/>
        <v/>
      </c>
      <c r="AJ42" s="7" t="str">
        <f t="shared" si="35"/>
        <v/>
      </c>
      <c r="AK42" s="7" t="str">
        <f t="shared" si="36"/>
        <v/>
      </c>
      <c r="AL42" s="7" t="str">
        <f t="shared" si="37"/>
        <v/>
      </c>
      <c r="AM42" s="7" t="str">
        <f t="shared" si="38"/>
        <v/>
      </c>
      <c r="AN42" s="7" t="str">
        <f t="shared" si="39"/>
        <v/>
      </c>
      <c r="AO42" s="7" t="str">
        <f t="shared" si="40"/>
        <v/>
      </c>
      <c r="AP42" s="8" t="str">
        <f t="shared" si="41"/>
        <v/>
      </c>
      <c r="AQ42" s="6" t="str">
        <f t="shared" si="42"/>
        <v/>
      </c>
      <c r="AR42" t="str">
        <f t="shared" si="43"/>
        <v>adiós</v>
      </c>
      <c r="AS42" t="str">
        <f t="shared" si="44"/>
        <v/>
      </c>
      <c r="AT42" s="9" t="str">
        <f t="shared" si="45"/>
        <v/>
      </c>
      <c r="AU42" s="10" t="str">
        <f t="shared" si="46"/>
        <v/>
      </c>
      <c r="AV42" s="10" t="str">
        <f t="shared" si="47"/>
        <v/>
      </c>
      <c r="AW42" s="10" t="str">
        <f t="shared" si="48"/>
        <v/>
      </c>
      <c r="AX42" s="10" t="str">
        <f t="shared" si="49"/>
        <v/>
      </c>
      <c r="AY42" s="11" t="str">
        <f t="shared" si="50"/>
        <v/>
      </c>
      <c r="AZ42" s="11" t="str">
        <f t="shared" si="51"/>
        <v/>
      </c>
      <c r="BA42" s="11" t="str">
        <f t="shared" si="52"/>
        <v/>
      </c>
      <c r="BB42" s="11" t="str">
        <f t="shared" si="53"/>
        <v/>
      </c>
      <c r="BC42" s="11" t="str">
        <f t="shared" si="54"/>
        <v/>
      </c>
    </row>
    <row r="43" spans="1:55" ht="12.75" customHeight="1" thickBot="1" x14ac:dyDescent="0.3">
      <c r="A43" s="13">
        <v>24</v>
      </c>
      <c r="B43" s="27"/>
      <c r="C43" s="27"/>
      <c r="D43" s="55"/>
      <c r="E43" s="58"/>
      <c r="F43" s="54"/>
      <c r="G43" s="54"/>
      <c r="H43" s="54"/>
      <c r="I43" s="54"/>
      <c r="J43" s="54"/>
      <c r="K43" s="54"/>
      <c r="L43" s="54"/>
      <c r="M43" s="54"/>
      <c r="N43" s="60"/>
      <c r="O43" s="62"/>
      <c r="P43" s="75" t="str">
        <f t="shared" si="19"/>
        <v/>
      </c>
      <c r="Q43" s="76" t="str">
        <f t="shared" si="20"/>
        <v/>
      </c>
      <c r="R43" s="65" t="str">
        <f t="shared" si="0"/>
        <v/>
      </c>
      <c r="V43" s="3" t="str">
        <f t="shared" si="21"/>
        <v/>
      </c>
      <c r="W43" s="3" t="str">
        <f t="shared" si="22"/>
        <v/>
      </c>
      <c r="X43" s="3" t="str">
        <f t="shared" si="23"/>
        <v/>
      </c>
      <c r="Y43" s="3" t="str">
        <f t="shared" si="24"/>
        <v/>
      </c>
      <c r="Z43" s="3" t="str">
        <f t="shared" si="25"/>
        <v/>
      </c>
      <c r="AA43" s="3" t="str">
        <f t="shared" si="26"/>
        <v/>
      </c>
      <c r="AB43" s="3" t="str">
        <f t="shared" si="27"/>
        <v/>
      </c>
      <c r="AC43" s="3" t="str">
        <f t="shared" si="28"/>
        <v/>
      </c>
      <c r="AD43" s="3" t="str">
        <f t="shared" si="29"/>
        <v/>
      </c>
      <c r="AE43" s="3" t="str">
        <f t="shared" si="30"/>
        <v/>
      </c>
      <c r="AF43" s="7" t="str">
        <f t="shared" si="31"/>
        <v/>
      </c>
      <c r="AG43" s="7" t="str">
        <f t="shared" si="32"/>
        <v/>
      </c>
      <c r="AH43" s="7" t="str">
        <f t="shared" si="33"/>
        <v/>
      </c>
      <c r="AI43" s="7" t="str">
        <f t="shared" si="34"/>
        <v/>
      </c>
      <c r="AJ43" s="7" t="str">
        <f t="shared" si="35"/>
        <v/>
      </c>
      <c r="AK43" s="7" t="str">
        <f t="shared" si="36"/>
        <v/>
      </c>
      <c r="AL43" s="7" t="str">
        <f t="shared" si="37"/>
        <v/>
      </c>
      <c r="AM43" s="7" t="str">
        <f t="shared" si="38"/>
        <v/>
      </c>
      <c r="AN43" s="7" t="str">
        <f t="shared" si="39"/>
        <v/>
      </c>
      <c r="AO43" s="7" t="str">
        <f t="shared" si="40"/>
        <v/>
      </c>
      <c r="AP43" s="8" t="str">
        <f t="shared" si="41"/>
        <v/>
      </c>
      <c r="AQ43" s="6" t="str">
        <f t="shared" si="42"/>
        <v/>
      </c>
      <c r="AR43" t="str">
        <f t="shared" si="43"/>
        <v>adiós</v>
      </c>
      <c r="AS43" t="str">
        <f t="shared" si="44"/>
        <v/>
      </c>
      <c r="AT43" s="9" t="str">
        <f t="shared" si="45"/>
        <v/>
      </c>
      <c r="AU43" s="10" t="str">
        <f t="shared" si="46"/>
        <v/>
      </c>
      <c r="AV43" s="10" t="str">
        <f t="shared" si="47"/>
        <v/>
      </c>
      <c r="AW43" s="10" t="str">
        <f t="shared" si="48"/>
        <v/>
      </c>
      <c r="AX43" s="10" t="str">
        <f t="shared" si="49"/>
        <v/>
      </c>
      <c r="AY43" s="11" t="str">
        <f t="shared" si="50"/>
        <v/>
      </c>
      <c r="AZ43" s="11" t="str">
        <f t="shared" si="51"/>
        <v/>
      </c>
      <c r="BA43" s="11" t="str">
        <f t="shared" si="52"/>
        <v/>
      </c>
      <c r="BB43" s="11" t="str">
        <f t="shared" si="53"/>
        <v/>
      </c>
      <c r="BC43" s="11" t="str">
        <f t="shared" si="54"/>
        <v/>
      </c>
    </row>
    <row r="44" spans="1:55" ht="12.75" customHeight="1" thickBot="1" x14ac:dyDescent="0.3">
      <c r="A44" s="13">
        <v>25</v>
      </c>
      <c r="B44" s="27"/>
      <c r="C44" s="27"/>
      <c r="D44" s="55"/>
      <c r="E44" s="58"/>
      <c r="F44" s="54"/>
      <c r="G44" s="54"/>
      <c r="H44" s="54"/>
      <c r="I44" s="54"/>
      <c r="J44" s="54"/>
      <c r="K44" s="54"/>
      <c r="L44" s="54"/>
      <c r="M44" s="54"/>
      <c r="N44" s="60"/>
      <c r="O44" s="62"/>
      <c r="P44" s="75" t="str">
        <f t="shared" si="19"/>
        <v/>
      </c>
      <c r="Q44" s="76" t="str">
        <f t="shared" si="20"/>
        <v/>
      </c>
      <c r="R44" s="65" t="str">
        <f t="shared" ref="R44:R98" si="55">IF(Q44="","",IF(AND(OR(AF44&lt;5,AF44=""),OR(AG44&lt;5,AG44=""),OR(AH44&lt;5,AH44=""),OR(AI44&lt;5,AI44=""),OR(AJ44&lt;5,AJ44=""),OR(AK44&lt;5,AK44=""),OR(AL44&lt;5,AL44=""),OR(AM44&lt;5,AM44=""),OR(AN44&lt;5,AN44="")),"NO",IF(Q44="NO","SI","")))</f>
        <v/>
      </c>
      <c r="V44" s="3" t="str">
        <f t="shared" si="21"/>
        <v/>
      </c>
      <c r="W44" s="3" t="str">
        <f t="shared" si="22"/>
        <v/>
      </c>
      <c r="X44" s="3" t="str">
        <f t="shared" si="23"/>
        <v/>
      </c>
      <c r="Y44" s="3" t="str">
        <f t="shared" si="24"/>
        <v/>
      </c>
      <c r="Z44" s="3" t="str">
        <f t="shared" si="25"/>
        <v/>
      </c>
      <c r="AA44" s="3" t="str">
        <f t="shared" si="26"/>
        <v/>
      </c>
      <c r="AB44" s="3" t="str">
        <f t="shared" si="27"/>
        <v/>
      </c>
      <c r="AC44" s="3" t="str">
        <f t="shared" si="28"/>
        <v/>
      </c>
      <c r="AD44" s="3" t="str">
        <f t="shared" si="29"/>
        <v/>
      </c>
      <c r="AE44" s="3" t="str">
        <f t="shared" si="30"/>
        <v/>
      </c>
      <c r="AF44" s="7" t="str">
        <f t="shared" si="31"/>
        <v/>
      </c>
      <c r="AG44" s="7" t="str">
        <f t="shared" si="32"/>
        <v/>
      </c>
      <c r="AH44" s="7" t="str">
        <f t="shared" si="33"/>
        <v/>
      </c>
      <c r="AI44" s="7" t="str">
        <f t="shared" si="34"/>
        <v/>
      </c>
      <c r="AJ44" s="7" t="str">
        <f t="shared" si="35"/>
        <v/>
      </c>
      <c r="AK44" s="7" t="str">
        <f t="shared" si="36"/>
        <v/>
      </c>
      <c r="AL44" s="7" t="str">
        <f t="shared" si="37"/>
        <v/>
      </c>
      <c r="AM44" s="7" t="str">
        <f t="shared" si="38"/>
        <v/>
      </c>
      <c r="AN44" s="7" t="str">
        <f t="shared" si="39"/>
        <v/>
      </c>
      <c r="AO44" s="7" t="str">
        <f t="shared" si="40"/>
        <v/>
      </c>
      <c r="AP44" s="8" t="str">
        <f t="shared" si="41"/>
        <v/>
      </c>
      <c r="AQ44" s="6" t="str">
        <f t="shared" si="42"/>
        <v/>
      </c>
      <c r="AR44" t="str">
        <f t="shared" si="43"/>
        <v>adiós</v>
      </c>
      <c r="AS44" t="str">
        <f t="shared" si="44"/>
        <v/>
      </c>
      <c r="AT44" s="9" t="str">
        <f t="shared" si="45"/>
        <v/>
      </c>
      <c r="AU44" s="10" t="str">
        <f t="shared" si="46"/>
        <v/>
      </c>
      <c r="AV44" s="10" t="str">
        <f t="shared" si="47"/>
        <v/>
      </c>
      <c r="AW44" s="10" t="str">
        <f t="shared" si="48"/>
        <v/>
      </c>
      <c r="AX44" s="10" t="str">
        <f t="shared" si="49"/>
        <v/>
      </c>
      <c r="AY44" s="11" t="str">
        <f t="shared" si="50"/>
        <v/>
      </c>
      <c r="AZ44" s="11" t="str">
        <f t="shared" si="51"/>
        <v/>
      </c>
      <c r="BA44" s="11" t="str">
        <f t="shared" si="52"/>
        <v/>
      </c>
      <c r="BB44" s="11" t="str">
        <f t="shared" si="53"/>
        <v/>
      </c>
      <c r="BC44" s="11" t="str">
        <f t="shared" si="54"/>
        <v/>
      </c>
    </row>
    <row r="45" spans="1:55" ht="12.75" customHeight="1" thickBot="1" x14ac:dyDescent="0.3">
      <c r="A45" s="13">
        <v>26</v>
      </c>
      <c r="B45" s="27"/>
      <c r="C45" s="27"/>
      <c r="D45" s="55"/>
      <c r="E45" s="58"/>
      <c r="F45" s="54"/>
      <c r="G45" s="54"/>
      <c r="H45" s="54"/>
      <c r="I45" s="54"/>
      <c r="J45" s="54"/>
      <c r="K45" s="54"/>
      <c r="L45" s="54"/>
      <c r="M45" s="54"/>
      <c r="N45" s="60"/>
      <c r="O45" s="62"/>
      <c r="P45" s="75" t="str">
        <f t="shared" si="19"/>
        <v/>
      </c>
      <c r="Q45" s="76" t="str">
        <f t="shared" si="20"/>
        <v/>
      </c>
      <c r="R45" s="65" t="str">
        <f t="shared" si="55"/>
        <v/>
      </c>
      <c r="V45" s="3" t="str">
        <f t="shared" si="21"/>
        <v/>
      </c>
      <c r="W45" s="3" t="str">
        <f t="shared" si="22"/>
        <v/>
      </c>
      <c r="X45" s="3" t="str">
        <f t="shared" si="23"/>
        <v/>
      </c>
      <c r="Y45" s="3" t="str">
        <f t="shared" si="24"/>
        <v/>
      </c>
      <c r="Z45" s="3" t="str">
        <f t="shared" si="25"/>
        <v/>
      </c>
      <c r="AA45" s="3" t="str">
        <f t="shared" si="26"/>
        <v/>
      </c>
      <c r="AB45" s="3" t="str">
        <f t="shared" si="27"/>
        <v/>
      </c>
      <c r="AC45" s="3" t="str">
        <f t="shared" si="28"/>
        <v/>
      </c>
      <c r="AD45" s="3" t="str">
        <f t="shared" si="29"/>
        <v/>
      </c>
      <c r="AE45" s="3" t="str">
        <f t="shared" si="30"/>
        <v/>
      </c>
      <c r="AF45" s="7" t="str">
        <f t="shared" si="31"/>
        <v/>
      </c>
      <c r="AG45" s="7" t="str">
        <f t="shared" si="32"/>
        <v/>
      </c>
      <c r="AH45" s="7" t="str">
        <f t="shared" si="33"/>
        <v/>
      </c>
      <c r="AI45" s="7" t="str">
        <f t="shared" si="34"/>
        <v/>
      </c>
      <c r="AJ45" s="7" t="str">
        <f t="shared" si="35"/>
        <v/>
      </c>
      <c r="AK45" s="7" t="str">
        <f t="shared" si="36"/>
        <v/>
      </c>
      <c r="AL45" s="7" t="str">
        <f t="shared" si="37"/>
        <v/>
      </c>
      <c r="AM45" s="7" t="str">
        <f t="shared" si="38"/>
        <v/>
      </c>
      <c r="AN45" s="7" t="str">
        <f t="shared" si="39"/>
        <v/>
      </c>
      <c r="AO45" s="7" t="str">
        <f t="shared" si="40"/>
        <v/>
      </c>
      <c r="AP45" s="8" t="str">
        <f t="shared" si="41"/>
        <v/>
      </c>
      <c r="AQ45" s="6" t="str">
        <f t="shared" si="42"/>
        <v/>
      </c>
      <c r="AR45" t="str">
        <f t="shared" si="43"/>
        <v>adiós</v>
      </c>
      <c r="AS45" t="str">
        <f t="shared" si="44"/>
        <v/>
      </c>
      <c r="AT45" s="9" t="str">
        <f t="shared" si="45"/>
        <v/>
      </c>
      <c r="AU45" s="10" t="str">
        <f t="shared" si="46"/>
        <v/>
      </c>
      <c r="AV45" s="10" t="str">
        <f t="shared" si="47"/>
        <v/>
      </c>
      <c r="AW45" s="10" t="str">
        <f t="shared" si="48"/>
        <v/>
      </c>
      <c r="AX45" s="10" t="str">
        <f t="shared" si="49"/>
        <v/>
      </c>
      <c r="AY45" s="11" t="str">
        <f t="shared" si="50"/>
        <v/>
      </c>
      <c r="AZ45" s="11" t="str">
        <f t="shared" si="51"/>
        <v/>
      </c>
      <c r="BA45" s="11" t="str">
        <f t="shared" si="52"/>
        <v/>
      </c>
      <c r="BB45" s="11" t="str">
        <f t="shared" si="53"/>
        <v/>
      </c>
      <c r="BC45" s="11" t="str">
        <f t="shared" si="54"/>
        <v/>
      </c>
    </row>
    <row r="46" spans="1:55" ht="12.75" customHeight="1" thickBot="1" x14ac:dyDescent="0.3">
      <c r="A46" s="13">
        <v>27</v>
      </c>
      <c r="B46" s="27"/>
      <c r="C46" s="27"/>
      <c r="D46" s="55"/>
      <c r="E46" s="58"/>
      <c r="F46" s="54"/>
      <c r="G46" s="54"/>
      <c r="H46" s="54"/>
      <c r="I46" s="54"/>
      <c r="J46" s="54"/>
      <c r="K46" s="54"/>
      <c r="L46" s="54"/>
      <c r="M46" s="54"/>
      <c r="N46" s="60"/>
      <c r="O46" s="62"/>
      <c r="P46" s="75" t="str">
        <f t="shared" si="19"/>
        <v/>
      </c>
      <c r="Q46" s="76" t="str">
        <f t="shared" si="20"/>
        <v/>
      </c>
      <c r="R46" s="65" t="str">
        <f t="shared" si="55"/>
        <v/>
      </c>
      <c r="V46" s="3" t="str">
        <f t="shared" si="21"/>
        <v/>
      </c>
      <c r="W46" s="3" t="str">
        <f t="shared" si="22"/>
        <v/>
      </c>
      <c r="X46" s="3" t="str">
        <f t="shared" si="23"/>
        <v/>
      </c>
      <c r="Y46" s="3" t="str">
        <f t="shared" si="24"/>
        <v/>
      </c>
      <c r="Z46" s="3" t="str">
        <f t="shared" si="25"/>
        <v/>
      </c>
      <c r="AA46" s="3" t="str">
        <f t="shared" si="26"/>
        <v/>
      </c>
      <c r="AB46" s="3" t="str">
        <f t="shared" si="27"/>
        <v/>
      </c>
      <c r="AC46" s="3" t="str">
        <f t="shared" si="28"/>
        <v/>
      </c>
      <c r="AD46" s="3" t="str">
        <f t="shared" si="29"/>
        <v/>
      </c>
      <c r="AE46" s="3" t="str">
        <f t="shared" si="30"/>
        <v/>
      </c>
      <c r="AF46" s="7" t="str">
        <f t="shared" si="31"/>
        <v/>
      </c>
      <c r="AG46" s="7" t="str">
        <f t="shared" si="32"/>
        <v/>
      </c>
      <c r="AH46" s="7" t="str">
        <f t="shared" si="33"/>
        <v/>
      </c>
      <c r="AI46" s="7" t="str">
        <f t="shared" si="34"/>
        <v/>
      </c>
      <c r="AJ46" s="7" t="str">
        <f t="shared" si="35"/>
        <v/>
      </c>
      <c r="AK46" s="7" t="str">
        <f t="shared" si="36"/>
        <v/>
      </c>
      <c r="AL46" s="7" t="str">
        <f t="shared" si="37"/>
        <v/>
      </c>
      <c r="AM46" s="7" t="str">
        <f t="shared" si="38"/>
        <v/>
      </c>
      <c r="AN46" s="7" t="str">
        <f t="shared" si="39"/>
        <v/>
      </c>
      <c r="AO46" s="7" t="str">
        <f t="shared" si="40"/>
        <v/>
      </c>
      <c r="AP46" s="8" t="str">
        <f t="shared" si="41"/>
        <v/>
      </c>
      <c r="AQ46" s="6" t="str">
        <f t="shared" si="42"/>
        <v/>
      </c>
      <c r="AR46" t="str">
        <f t="shared" si="43"/>
        <v>adiós</v>
      </c>
      <c r="AS46" t="str">
        <f t="shared" si="44"/>
        <v/>
      </c>
      <c r="AT46" s="9" t="str">
        <f t="shared" si="45"/>
        <v/>
      </c>
      <c r="AU46" s="10" t="str">
        <f t="shared" si="46"/>
        <v/>
      </c>
      <c r="AV46" s="10" t="str">
        <f t="shared" si="47"/>
        <v/>
      </c>
      <c r="AW46" s="10" t="str">
        <f t="shared" si="48"/>
        <v/>
      </c>
      <c r="AX46" s="10" t="str">
        <f t="shared" si="49"/>
        <v/>
      </c>
      <c r="AY46" s="11" t="str">
        <f t="shared" si="50"/>
        <v/>
      </c>
      <c r="AZ46" s="11" t="str">
        <f t="shared" si="51"/>
        <v/>
      </c>
      <c r="BA46" s="11" t="str">
        <f t="shared" si="52"/>
        <v/>
      </c>
      <c r="BB46" s="11" t="str">
        <f t="shared" si="53"/>
        <v/>
      </c>
      <c r="BC46" s="11" t="str">
        <f t="shared" si="54"/>
        <v/>
      </c>
    </row>
    <row r="47" spans="1:55" ht="12.75" customHeight="1" thickBot="1" x14ac:dyDescent="0.3">
      <c r="A47" s="13">
        <v>28</v>
      </c>
      <c r="B47" s="27"/>
      <c r="C47" s="27"/>
      <c r="D47" s="55"/>
      <c r="E47" s="58"/>
      <c r="F47" s="54"/>
      <c r="G47" s="54"/>
      <c r="H47" s="54"/>
      <c r="I47" s="54"/>
      <c r="J47" s="54"/>
      <c r="K47" s="54"/>
      <c r="L47" s="54"/>
      <c r="M47" s="54"/>
      <c r="N47" s="60"/>
      <c r="O47" s="62"/>
      <c r="P47" s="75" t="str">
        <f t="shared" si="19"/>
        <v/>
      </c>
      <c r="Q47" s="76" t="str">
        <f t="shared" si="20"/>
        <v/>
      </c>
      <c r="R47" s="65" t="str">
        <f t="shared" si="55"/>
        <v/>
      </c>
      <c r="V47" s="3" t="str">
        <f t="shared" si="21"/>
        <v/>
      </c>
      <c r="W47" s="3" t="str">
        <f t="shared" si="22"/>
        <v/>
      </c>
      <c r="X47" s="3" t="str">
        <f t="shared" si="23"/>
        <v/>
      </c>
      <c r="Y47" s="3" t="str">
        <f t="shared" si="24"/>
        <v/>
      </c>
      <c r="Z47" s="3" t="str">
        <f t="shared" si="25"/>
        <v/>
      </c>
      <c r="AA47" s="3" t="str">
        <f t="shared" si="26"/>
        <v/>
      </c>
      <c r="AB47" s="3" t="str">
        <f t="shared" si="27"/>
        <v/>
      </c>
      <c r="AC47" s="3" t="str">
        <f t="shared" si="28"/>
        <v/>
      </c>
      <c r="AD47" s="3" t="str">
        <f t="shared" si="29"/>
        <v/>
      </c>
      <c r="AE47" s="3" t="str">
        <f t="shared" si="30"/>
        <v/>
      </c>
      <c r="AF47" s="7" t="str">
        <f t="shared" si="31"/>
        <v/>
      </c>
      <c r="AG47" s="7" t="str">
        <f t="shared" si="32"/>
        <v/>
      </c>
      <c r="AH47" s="7" t="str">
        <f t="shared" si="33"/>
        <v/>
      </c>
      <c r="AI47" s="7" t="str">
        <f t="shared" si="34"/>
        <v/>
      </c>
      <c r="AJ47" s="7" t="str">
        <f t="shared" si="35"/>
        <v/>
      </c>
      <c r="AK47" s="7" t="str">
        <f t="shared" si="36"/>
        <v/>
      </c>
      <c r="AL47" s="7" t="str">
        <f t="shared" si="37"/>
        <v/>
      </c>
      <c r="AM47" s="7" t="str">
        <f t="shared" si="38"/>
        <v/>
      </c>
      <c r="AN47" s="7" t="str">
        <f t="shared" si="39"/>
        <v/>
      </c>
      <c r="AO47" s="7" t="str">
        <f t="shared" si="40"/>
        <v/>
      </c>
      <c r="AP47" s="8" t="str">
        <f t="shared" si="41"/>
        <v/>
      </c>
      <c r="AQ47" s="6" t="str">
        <f t="shared" si="42"/>
        <v/>
      </c>
      <c r="AR47" t="str">
        <f t="shared" si="43"/>
        <v>adiós</v>
      </c>
      <c r="AS47" t="str">
        <f t="shared" si="44"/>
        <v/>
      </c>
      <c r="AT47" s="9" t="str">
        <f t="shared" si="45"/>
        <v/>
      </c>
      <c r="AU47" s="10" t="str">
        <f t="shared" si="46"/>
        <v/>
      </c>
      <c r="AV47" s="10" t="str">
        <f t="shared" si="47"/>
        <v/>
      </c>
      <c r="AW47" s="10" t="str">
        <f t="shared" si="48"/>
        <v/>
      </c>
      <c r="AX47" s="10" t="str">
        <f t="shared" si="49"/>
        <v/>
      </c>
      <c r="AY47" s="11" t="str">
        <f t="shared" si="50"/>
        <v/>
      </c>
      <c r="AZ47" s="11" t="str">
        <f t="shared" si="51"/>
        <v/>
      </c>
      <c r="BA47" s="11" t="str">
        <f t="shared" si="52"/>
        <v/>
      </c>
      <c r="BB47" s="11" t="str">
        <f t="shared" si="53"/>
        <v/>
      </c>
      <c r="BC47" s="11" t="str">
        <f t="shared" si="54"/>
        <v/>
      </c>
    </row>
    <row r="48" spans="1:55" ht="12.75" customHeight="1" thickBot="1" x14ac:dyDescent="0.3">
      <c r="A48" s="13">
        <v>29</v>
      </c>
      <c r="B48" s="27"/>
      <c r="C48" s="27"/>
      <c r="D48" s="55"/>
      <c r="E48" s="58"/>
      <c r="F48" s="54"/>
      <c r="G48" s="54"/>
      <c r="H48" s="54"/>
      <c r="I48" s="54"/>
      <c r="J48" s="54"/>
      <c r="K48" s="54"/>
      <c r="L48" s="54"/>
      <c r="M48" s="54"/>
      <c r="N48" s="60"/>
      <c r="O48" s="62"/>
      <c r="P48" s="75" t="str">
        <f t="shared" si="19"/>
        <v/>
      </c>
      <c r="Q48" s="76" t="str">
        <f t="shared" si="20"/>
        <v/>
      </c>
      <c r="R48" s="65" t="str">
        <f t="shared" si="55"/>
        <v/>
      </c>
      <c r="V48" s="3" t="str">
        <f t="shared" si="21"/>
        <v/>
      </c>
      <c r="W48" s="3" t="str">
        <f t="shared" si="22"/>
        <v/>
      </c>
      <c r="X48" s="3" t="str">
        <f t="shared" si="23"/>
        <v/>
      </c>
      <c r="Y48" s="3" t="str">
        <f t="shared" si="24"/>
        <v/>
      </c>
      <c r="Z48" s="3" t="str">
        <f t="shared" si="25"/>
        <v/>
      </c>
      <c r="AA48" s="3" t="str">
        <f t="shared" si="26"/>
        <v/>
      </c>
      <c r="AB48" s="3" t="str">
        <f t="shared" si="27"/>
        <v/>
      </c>
      <c r="AC48" s="3" t="str">
        <f t="shared" si="28"/>
        <v/>
      </c>
      <c r="AD48" s="3" t="str">
        <f t="shared" si="29"/>
        <v/>
      </c>
      <c r="AE48" s="3" t="str">
        <f t="shared" si="30"/>
        <v/>
      </c>
      <c r="AF48" s="7" t="str">
        <f t="shared" si="31"/>
        <v/>
      </c>
      <c r="AG48" s="7" t="str">
        <f t="shared" si="32"/>
        <v/>
      </c>
      <c r="AH48" s="7" t="str">
        <f t="shared" si="33"/>
        <v/>
      </c>
      <c r="AI48" s="7" t="str">
        <f t="shared" si="34"/>
        <v/>
      </c>
      <c r="AJ48" s="7" t="str">
        <f t="shared" si="35"/>
        <v/>
      </c>
      <c r="AK48" s="7" t="str">
        <f t="shared" si="36"/>
        <v/>
      </c>
      <c r="AL48" s="7" t="str">
        <f t="shared" si="37"/>
        <v/>
      </c>
      <c r="AM48" s="7" t="str">
        <f t="shared" si="38"/>
        <v/>
      </c>
      <c r="AN48" s="7" t="str">
        <f t="shared" si="39"/>
        <v/>
      </c>
      <c r="AO48" s="7" t="str">
        <f t="shared" si="40"/>
        <v/>
      </c>
      <c r="AP48" s="8" t="str">
        <f t="shared" si="41"/>
        <v/>
      </c>
      <c r="AQ48" s="6" t="str">
        <f t="shared" si="42"/>
        <v/>
      </c>
      <c r="AR48" t="str">
        <f t="shared" si="43"/>
        <v>adiós</v>
      </c>
      <c r="AS48" t="str">
        <f t="shared" si="44"/>
        <v/>
      </c>
      <c r="AT48" s="9" t="str">
        <f t="shared" si="45"/>
        <v/>
      </c>
      <c r="AU48" s="10" t="str">
        <f t="shared" si="46"/>
        <v/>
      </c>
      <c r="AV48" s="10" t="str">
        <f t="shared" si="47"/>
        <v/>
      </c>
      <c r="AW48" s="10" t="str">
        <f t="shared" si="48"/>
        <v/>
      </c>
      <c r="AX48" s="10" t="str">
        <f t="shared" si="49"/>
        <v/>
      </c>
      <c r="AY48" s="11" t="str">
        <f t="shared" si="50"/>
        <v/>
      </c>
      <c r="AZ48" s="11" t="str">
        <f t="shared" si="51"/>
        <v/>
      </c>
      <c r="BA48" s="11" t="str">
        <f t="shared" si="52"/>
        <v/>
      </c>
      <c r="BB48" s="11" t="str">
        <f t="shared" si="53"/>
        <v/>
      </c>
      <c r="BC48" s="11" t="str">
        <f t="shared" si="54"/>
        <v/>
      </c>
    </row>
    <row r="49" spans="1:55" ht="12.75" customHeight="1" thickBot="1" x14ac:dyDescent="0.3">
      <c r="A49" s="13">
        <v>30</v>
      </c>
      <c r="B49" s="27"/>
      <c r="C49" s="27"/>
      <c r="D49" s="55"/>
      <c r="E49" s="58"/>
      <c r="F49" s="54"/>
      <c r="G49" s="54"/>
      <c r="H49" s="54"/>
      <c r="I49" s="54"/>
      <c r="J49" s="54"/>
      <c r="K49" s="54"/>
      <c r="L49" s="54"/>
      <c r="M49" s="54"/>
      <c r="N49" s="60"/>
      <c r="O49" s="62"/>
      <c r="P49" s="75" t="str">
        <f t="shared" si="19"/>
        <v/>
      </c>
      <c r="Q49" s="76" t="str">
        <f t="shared" si="20"/>
        <v/>
      </c>
      <c r="R49" s="65" t="str">
        <f t="shared" si="55"/>
        <v/>
      </c>
      <c r="V49" s="3" t="str">
        <f t="shared" si="21"/>
        <v/>
      </c>
      <c r="W49" s="3" t="str">
        <f t="shared" si="22"/>
        <v/>
      </c>
      <c r="X49" s="3" t="str">
        <f t="shared" si="23"/>
        <v/>
      </c>
      <c r="Y49" s="3" t="str">
        <f t="shared" si="24"/>
        <v/>
      </c>
      <c r="Z49" s="3" t="str">
        <f t="shared" si="25"/>
        <v/>
      </c>
      <c r="AA49" s="3" t="str">
        <f t="shared" si="26"/>
        <v/>
      </c>
      <c r="AB49" s="3" t="str">
        <f t="shared" si="27"/>
        <v/>
      </c>
      <c r="AC49" s="3" t="str">
        <f t="shared" si="28"/>
        <v/>
      </c>
      <c r="AD49" s="3" t="str">
        <f t="shared" si="29"/>
        <v/>
      </c>
      <c r="AE49" s="3" t="str">
        <f t="shared" si="30"/>
        <v/>
      </c>
      <c r="AF49" s="7" t="str">
        <f t="shared" si="31"/>
        <v/>
      </c>
      <c r="AG49" s="7" t="str">
        <f t="shared" si="32"/>
        <v/>
      </c>
      <c r="AH49" s="7" t="str">
        <f t="shared" si="33"/>
        <v/>
      </c>
      <c r="AI49" s="7" t="str">
        <f t="shared" si="34"/>
        <v/>
      </c>
      <c r="AJ49" s="7" t="str">
        <f t="shared" si="35"/>
        <v/>
      </c>
      <c r="AK49" s="7" t="str">
        <f t="shared" si="36"/>
        <v/>
      </c>
      <c r="AL49" s="7" t="str">
        <f t="shared" si="37"/>
        <v/>
      </c>
      <c r="AM49" s="7" t="str">
        <f t="shared" si="38"/>
        <v/>
      </c>
      <c r="AN49" s="7" t="str">
        <f t="shared" si="39"/>
        <v/>
      </c>
      <c r="AO49" s="7" t="str">
        <f t="shared" si="40"/>
        <v/>
      </c>
      <c r="AP49" s="8" t="str">
        <f t="shared" si="41"/>
        <v/>
      </c>
      <c r="AQ49" s="6" t="str">
        <f t="shared" si="42"/>
        <v/>
      </c>
      <c r="AR49" t="str">
        <f t="shared" si="43"/>
        <v>adiós</v>
      </c>
      <c r="AS49" t="str">
        <f t="shared" si="44"/>
        <v/>
      </c>
      <c r="AT49" s="9" t="str">
        <f t="shared" si="45"/>
        <v/>
      </c>
      <c r="AU49" s="10" t="str">
        <f t="shared" si="46"/>
        <v/>
      </c>
      <c r="AV49" s="10" t="str">
        <f t="shared" si="47"/>
        <v/>
      </c>
      <c r="AW49" s="10" t="str">
        <f t="shared" si="48"/>
        <v/>
      </c>
      <c r="AX49" s="10" t="str">
        <f t="shared" si="49"/>
        <v/>
      </c>
      <c r="AY49" s="11" t="str">
        <f t="shared" si="50"/>
        <v/>
      </c>
      <c r="AZ49" s="11" t="str">
        <f t="shared" si="51"/>
        <v/>
      </c>
      <c r="BA49" s="11" t="str">
        <f t="shared" si="52"/>
        <v/>
      </c>
      <c r="BB49" s="11" t="str">
        <f t="shared" si="53"/>
        <v/>
      </c>
      <c r="BC49" s="11" t="str">
        <f t="shared" si="54"/>
        <v/>
      </c>
    </row>
    <row r="50" spans="1:55" ht="12.75" customHeight="1" thickBot="1" x14ac:dyDescent="0.3">
      <c r="A50" s="13">
        <v>31</v>
      </c>
      <c r="B50" s="27"/>
      <c r="C50" s="27"/>
      <c r="D50" s="55"/>
      <c r="E50" s="58"/>
      <c r="F50" s="54"/>
      <c r="G50" s="54"/>
      <c r="H50" s="54"/>
      <c r="I50" s="54"/>
      <c r="J50" s="54"/>
      <c r="K50" s="54"/>
      <c r="L50" s="54"/>
      <c r="M50" s="54"/>
      <c r="N50" s="60"/>
      <c r="O50" s="62"/>
      <c r="P50" s="75" t="str">
        <f t="shared" si="19"/>
        <v/>
      </c>
      <c r="Q50" s="76" t="str">
        <f t="shared" si="20"/>
        <v/>
      </c>
      <c r="R50" s="65" t="str">
        <f t="shared" si="55"/>
        <v/>
      </c>
      <c r="V50" s="3" t="str">
        <f t="shared" si="21"/>
        <v/>
      </c>
      <c r="W50" s="3" t="str">
        <f t="shared" si="22"/>
        <v/>
      </c>
      <c r="X50" s="3" t="str">
        <f t="shared" si="23"/>
        <v/>
      </c>
      <c r="Y50" s="3" t="str">
        <f t="shared" si="24"/>
        <v/>
      </c>
      <c r="Z50" s="3" t="str">
        <f t="shared" si="25"/>
        <v/>
      </c>
      <c r="AA50" s="3" t="str">
        <f t="shared" si="26"/>
        <v/>
      </c>
      <c r="AB50" s="3" t="str">
        <f t="shared" si="27"/>
        <v/>
      </c>
      <c r="AC50" s="3" t="str">
        <f t="shared" si="28"/>
        <v/>
      </c>
      <c r="AD50" s="3" t="str">
        <f t="shared" si="29"/>
        <v/>
      </c>
      <c r="AE50" s="3" t="str">
        <f t="shared" si="30"/>
        <v/>
      </c>
      <c r="AF50" s="7" t="str">
        <f t="shared" si="31"/>
        <v/>
      </c>
      <c r="AG50" s="7" t="str">
        <f t="shared" si="32"/>
        <v/>
      </c>
      <c r="AH50" s="7" t="str">
        <f t="shared" si="33"/>
        <v/>
      </c>
      <c r="AI50" s="7" t="str">
        <f t="shared" si="34"/>
        <v/>
      </c>
      <c r="AJ50" s="7" t="str">
        <f t="shared" si="35"/>
        <v/>
      </c>
      <c r="AK50" s="7" t="str">
        <f t="shared" si="36"/>
        <v/>
      </c>
      <c r="AL50" s="7" t="str">
        <f t="shared" si="37"/>
        <v/>
      </c>
      <c r="AM50" s="7" t="str">
        <f t="shared" si="38"/>
        <v/>
      </c>
      <c r="AN50" s="7" t="str">
        <f t="shared" si="39"/>
        <v/>
      </c>
      <c r="AO50" s="7" t="str">
        <f t="shared" si="40"/>
        <v/>
      </c>
      <c r="AP50" s="8" t="str">
        <f t="shared" si="41"/>
        <v/>
      </c>
      <c r="AQ50" s="6" t="str">
        <f t="shared" si="42"/>
        <v/>
      </c>
      <c r="AR50" t="str">
        <f t="shared" si="43"/>
        <v>adiós</v>
      </c>
      <c r="AS50" t="str">
        <f t="shared" si="44"/>
        <v/>
      </c>
      <c r="AT50" s="9" t="str">
        <f t="shared" si="45"/>
        <v/>
      </c>
      <c r="AU50" s="10" t="str">
        <f t="shared" si="46"/>
        <v/>
      </c>
      <c r="AV50" s="10" t="str">
        <f t="shared" si="47"/>
        <v/>
      </c>
      <c r="AW50" s="10" t="str">
        <f t="shared" si="48"/>
        <v/>
      </c>
      <c r="AX50" s="10" t="str">
        <f t="shared" si="49"/>
        <v/>
      </c>
      <c r="AY50" s="11" t="str">
        <f t="shared" si="50"/>
        <v/>
      </c>
      <c r="AZ50" s="11" t="str">
        <f t="shared" si="51"/>
        <v/>
      </c>
      <c r="BA50" s="11" t="str">
        <f t="shared" si="52"/>
        <v/>
      </c>
      <c r="BB50" s="11" t="str">
        <f t="shared" si="53"/>
        <v/>
      </c>
      <c r="BC50" s="11" t="str">
        <f t="shared" si="54"/>
        <v/>
      </c>
    </row>
    <row r="51" spans="1:55" ht="12.75" customHeight="1" thickBot="1" x14ac:dyDescent="0.3">
      <c r="A51" s="13">
        <v>32</v>
      </c>
      <c r="B51" s="27"/>
      <c r="C51" s="27"/>
      <c r="D51" s="55"/>
      <c r="E51" s="58"/>
      <c r="F51" s="54"/>
      <c r="G51" s="54"/>
      <c r="H51" s="54"/>
      <c r="I51" s="54"/>
      <c r="J51" s="54"/>
      <c r="K51" s="54"/>
      <c r="L51" s="54"/>
      <c r="M51" s="54"/>
      <c r="N51" s="60"/>
      <c r="O51" s="62"/>
      <c r="P51" s="75" t="str">
        <f t="shared" si="19"/>
        <v/>
      </c>
      <c r="Q51" s="76" t="str">
        <f t="shared" si="20"/>
        <v/>
      </c>
      <c r="R51" s="65" t="str">
        <f t="shared" si="55"/>
        <v/>
      </c>
      <c r="V51" s="3" t="str">
        <f t="shared" si="21"/>
        <v/>
      </c>
      <c r="W51" s="3" t="str">
        <f t="shared" si="22"/>
        <v/>
      </c>
      <c r="X51" s="3" t="str">
        <f t="shared" si="23"/>
        <v/>
      </c>
      <c r="Y51" s="3" t="str">
        <f t="shared" si="24"/>
        <v/>
      </c>
      <c r="Z51" s="3" t="str">
        <f t="shared" si="25"/>
        <v/>
      </c>
      <c r="AA51" s="3" t="str">
        <f t="shared" si="26"/>
        <v/>
      </c>
      <c r="AB51" s="3" t="str">
        <f t="shared" si="27"/>
        <v/>
      </c>
      <c r="AC51" s="3" t="str">
        <f t="shared" si="28"/>
        <v/>
      </c>
      <c r="AD51" s="3" t="str">
        <f t="shared" si="29"/>
        <v/>
      </c>
      <c r="AE51" s="3" t="str">
        <f t="shared" si="30"/>
        <v/>
      </c>
      <c r="AF51" s="7" t="str">
        <f t="shared" si="31"/>
        <v/>
      </c>
      <c r="AG51" s="7" t="str">
        <f t="shared" si="32"/>
        <v/>
      </c>
      <c r="AH51" s="7" t="str">
        <f t="shared" si="33"/>
        <v/>
      </c>
      <c r="AI51" s="7" t="str">
        <f t="shared" si="34"/>
        <v/>
      </c>
      <c r="AJ51" s="7" t="str">
        <f t="shared" si="35"/>
        <v/>
      </c>
      <c r="AK51" s="7" t="str">
        <f t="shared" si="36"/>
        <v/>
      </c>
      <c r="AL51" s="7" t="str">
        <f t="shared" si="37"/>
        <v/>
      </c>
      <c r="AM51" s="7" t="str">
        <f t="shared" si="38"/>
        <v/>
      </c>
      <c r="AN51" s="7" t="str">
        <f t="shared" si="39"/>
        <v/>
      </c>
      <c r="AO51" s="7" t="str">
        <f t="shared" si="40"/>
        <v/>
      </c>
      <c r="AP51" s="8" t="str">
        <f t="shared" si="41"/>
        <v/>
      </c>
      <c r="AQ51" s="6" t="str">
        <f t="shared" si="42"/>
        <v/>
      </c>
      <c r="AR51" t="str">
        <f t="shared" si="43"/>
        <v>adiós</v>
      </c>
      <c r="AS51" t="str">
        <f t="shared" si="44"/>
        <v/>
      </c>
      <c r="AT51" s="9" t="str">
        <f t="shared" si="45"/>
        <v/>
      </c>
      <c r="AU51" s="10" t="str">
        <f t="shared" si="46"/>
        <v/>
      </c>
      <c r="AV51" s="10" t="str">
        <f t="shared" si="47"/>
        <v/>
      </c>
      <c r="AW51" s="10" t="str">
        <f t="shared" si="48"/>
        <v/>
      </c>
      <c r="AX51" s="10" t="str">
        <f t="shared" si="49"/>
        <v/>
      </c>
      <c r="AY51" s="11" t="str">
        <f t="shared" si="50"/>
        <v/>
      </c>
      <c r="AZ51" s="11" t="str">
        <f t="shared" si="51"/>
        <v/>
      </c>
      <c r="BA51" s="11" t="str">
        <f t="shared" si="52"/>
        <v/>
      </c>
      <c r="BB51" s="11" t="str">
        <f t="shared" si="53"/>
        <v/>
      </c>
      <c r="BC51" s="11" t="str">
        <f t="shared" si="54"/>
        <v/>
      </c>
    </row>
    <row r="52" spans="1:55" ht="12.75" customHeight="1" thickBot="1" x14ac:dyDescent="0.3">
      <c r="A52" s="13">
        <v>33</v>
      </c>
      <c r="B52" s="27"/>
      <c r="C52" s="27"/>
      <c r="D52" s="55"/>
      <c r="E52" s="58"/>
      <c r="F52" s="54"/>
      <c r="G52" s="54"/>
      <c r="H52" s="54"/>
      <c r="I52" s="54"/>
      <c r="J52" s="54"/>
      <c r="K52" s="54"/>
      <c r="L52" s="54"/>
      <c r="M52" s="54"/>
      <c r="N52" s="60"/>
      <c r="O52" s="62"/>
      <c r="P52" s="75" t="str">
        <f t="shared" si="19"/>
        <v/>
      </c>
      <c r="Q52" s="76" t="str">
        <f t="shared" si="20"/>
        <v/>
      </c>
      <c r="R52" s="65" t="str">
        <f t="shared" si="55"/>
        <v/>
      </c>
      <c r="V52" s="3" t="str">
        <f t="shared" si="21"/>
        <v/>
      </c>
      <c r="W52" s="3" t="str">
        <f t="shared" si="22"/>
        <v/>
      </c>
      <c r="X52" s="3" t="str">
        <f t="shared" si="23"/>
        <v/>
      </c>
      <c r="Y52" s="3" t="str">
        <f t="shared" si="24"/>
        <v/>
      </c>
      <c r="Z52" s="3" t="str">
        <f t="shared" si="25"/>
        <v/>
      </c>
      <c r="AA52" s="3" t="str">
        <f t="shared" si="26"/>
        <v/>
      </c>
      <c r="AB52" s="3" t="str">
        <f t="shared" si="27"/>
        <v/>
      </c>
      <c r="AC52" s="3" t="str">
        <f t="shared" si="28"/>
        <v/>
      </c>
      <c r="AD52" s="3" t="str">
        <f t="shared" si="29"/>
        <v/>
      </c>
      <c r="AE52" s="3" t="str">
        <f t="shared" si="30"/>
        <v/>
      </c>
      <c r="AF52" s="7" t="str">
        <f t="shared" si="31"/>
        <v/>
      </c>
      <c r="AG52" s="7" t="str">
        <f t="shared" si="32"/>
        <v/>
      </c>
      <c r="AH52" s="7" t="str">
        <f t="shared" si="33"/>
        <v/>
      </c>
      <c r="AI52" s="7" t="str">
        <f t="shared" si="34"/>
        <v/>
      </c>
      <c r="AJ52" s="7" t="str">
        <f t="shared" si="35"/>
        <v/>
      </c>
      <c r="AK52" s="7" t="str">
        <f t="shared" si="36"/>
        <v/>
      </c>
      <c r="AL52" s="7" t="str">
        <f t="shared" si="37"/>
        <v/>
      </c>
      <c r="AM52" s="7" t="str">
        <f t="shared" si="38"/>
        <v/>
      </c>
      <c r="AN52" s="7" t="str">
        <f t="shared" si="39"/>
        <v/>
      </c>
      <c r="AO52" s="7" t="str">
        <f t="shared" si="40"/>
        <v/>
      </c>
      <c r="AP52" s="8" t="str">
        <f t="shared" si="41"/>
        <v/>
      </c>
      <c r="AQ52" s="6" t="str">
        <f t="shared" si="42"/>
        <v/>
      </c>
      <c r="AR52" t="str">
        <f t="shared" si="43"/>
        <v>adiós</v>
      </c>
      <c r="AS52" t="str">
        <f t="shared" si="44"/>
        <v/>
      </c>
      <c r="AT52" s="9" t="str">
        <f t="shared" si="45"/>
        <v/>
      </c>
      <c r="AU52" s="10" t="str">
        <f t="shared" si="46"/>
        <v/>
      </c>
      <c r="AV52" s="10" t="str">
        <f t="shared" si="47"/>
        <v/>
      </c>
      <c r="AW52" s="10" t="str">
        <f t="shared" si="48"/>
        <v/>
      </c>
      <c r="AX52" s="10" t="str">
        <f t="shared" si="49"/>
        <v/>
      </c>
      <c r="AY52" s="11" t="str">
        <f t="shared" si="50"/>
        <v/>
      </c>
      <c r="AZ52" s="11" t="str">
        <f t="shared" si="51"/>
        <v/>
      </c>
      <c r="BA52" s="11" t="str">
        <f t="shared" si="52"/>
        <v/>
      </c>
      <c r="BB52" s="11" t="str">
        <f t="shared" si="53"/>
        <v/>
      </c>
      <c r="BC52" s="11" t="str">
        <f t="shared" si="54"/>
        <v/>
      </c>
    </row>
    <row r="53" spans="1:55" ht="12.75" customHeight="1" thickBot="1" x14ac:dyDescent="0.3">
      <c r="A53" s="13">
        <v>34</v>
      </c>
      <c r="B53" s="27"/>
      <c r="C53" s="27"/>
      <c r="D53" s="55"/>
      <c r="E53" s="58"/>
      <c r="F53" s="54"/>
      <c r="G53" s="54"/>
      <c r="H53" s="54"/>
      <c r="I53" s="54"/>
      <c r="J53" s="54"/>
      <c r="K53" s="54"/>
      <c r="L53" s="54"/>
      <c r="M53" s="54"/>
      <c r="N53" s="60"/>
      <c r="O53" s="62"/>
      <c r="P53" s="75" t="str">
        <f t="shared" si="19"/>
        <v/>
      </c>
      <c r="Q53" s="76" t="str">
        <f t="shared" si="20"/>
        <v/>
      </c>
      <c r="R53" s="65" t="str">
        <f t="shared" si="55"/>
        <v/>
      </c>
      <c r="V53" s="3" t="str">
        <f t="shared" si="21"/>
        <v/>
      </c>
      <c r="W53" s="3" t="str">
        <f t="shared" si="22"/>
        <v/>
      </c>
      <c r="X53" s="3" t="str">
        <f t="shared" si="23"/>
        <v/>
      </c>
      <c r="Y53" s="3" t="str">
        <f t="shared" si="24"/>
        <v/>
      </c>
      <c r="Z53" s="3" t="str">
        <f t="shared" si="25"/>
        <v/>
      </c>
      <c r="AA53" s="3" t="str">
        <f t="shared" si="26"/>
        <v/>
      </c>
      <c r="AB53" s="3" t="str">
        <f t="shared" si="27"/>
        <v/>
      </c>
      <c r="AC53" s="3" t="str">
        <f t="shared" si="28"/>
        <v/>
      </c>
      <c r="AD53" s="3" t="str">
        <f t="shared" si="29"/>
        <v/>
      </c>
      <c r="AE53" s="3" t="str">
        <f t="shared" si="30"/>
        <v/>
      </c>
      <c r="AF53" s="7" t="str">
        <f t="shared" si="31"/>
        <v/>
      </c>
      <c r="AG53" s="7" t="str">
        <f t="shared" si="32"/>
        <v/>
      </c>
      <c r="AH53" s="7" t="str">
        <f t="shared" si="33"/>
        <v/>
      </c>
      <c r="AI53" s="7" t="str">
        <f t="shared" si="34"/>
        <v/>
      </c>
      <c r="AJ53" s="7" t="str">
        <f t="shared" si="35"/>
        <v/>
      </c>
      <c r="AK53" s="7" t="str">
        <f t="shared" si="36"/>
        <v/>
      </c>
      <c r="AL53" s="7" t="str">
        <f t="shared" si="37"/>
        <v/>
      </c>
      <c r="AM53" s="7" t="str">
        <f t="shared" si="38"/>
        <v/>
      </c>
      <c r="AN53" s="7" t="str">
        <f t="shared" si="39"/>
        <v/>
      </c>
      <c r="AO53" s="7" t="str">
        <f t="shared" si="40"/>
        <v/>
      </c>
      <c r="AP53" s="8" t="str">
        <f t="shared" si="41"/>
        <v/>
      </c>
      <c r="AQ53" s="6" t="str">
        <f t="shared" si="42"/>
        <v/>
      </c>
      <c r="AR53" t="str">
        <f t="shared" si="43"/>
        <v>adiós</v>
      </c>
      <c r="AS53" t="str">
        <f t="shared" si="44"/>
        <v/>
      </c>
      <c r="AT53" s="9" t="str">
        <f t="shared" si="45"/>
        <v/>
      </c>
      <c r="AU53" s="10" t="str">
        <f t="shared" si="46"/>
        <v/>
      </c>
      <c r="AV53" s="10" t="str">
        <f t="shared" si="47"/>
        <v/>
      </c>
      <c r="AW53" s="10" t="str">
        <f t="shared" si="48"/>
        <v/>
      </c>
      <c r="AX53" s="10" t="str">
        <f t="shared" si="49"/>
        <v/>
      </c>
      <c r="AY53" s="11" t="str">
        <f t="shared" si="50"/>
        <v/>
      </c>
      <c r="AZ53" s="11" t="str">
        <f t="shared" si="51"/>
        <v/>
      </c>
      <c r="BA53" s="11" t="str">
        <f t="shared" si="52"/>
        <v/>
      </c>
      <c r="BB53" s="11" t="str">
        <f t="shared" si="53"/>
        <v/>
      </c>
      <c r="BC53" s="11" t="str">
        <f t="shared" si="54"/>
        <v/>
      </c>
    </row>
    <row r="54" spans="1:55" ht="12.75" customHeight="1" thickBot="1" x14ac:dyDescent="0.3">
      <c r="A54" s="13">
        <v>35</v>
      </c>
      <c r="B54" s="27"/>
      <c r="C54" s="27"/>
      <c r="D54" s="55"/>
      <c r="E54" s="58"/>
      <c r="F54" s="54"/>
      <c r="G54" s="54"/>
      <c r="H54" s="54"/>
      <c r="I54" s="54"/>
      <c r="J54" s="54"/>
      <c r="K54" s="54"/>
      <c r="L54" s="54"/>
      <c r="M54" s="54"/>
      <c r="N54" s="60"/>
      <c r="O54" s="62"/>
      <c r="P54" s="75" t="str">
        <f t="shared" si="19"/>
        <v/>
      </c>
      <c r="Q54" s="76" t="str">
        <f t="shared" si="20"/>
        <v/>
      </c>
      <c r="R54" s="65" t="str">
        <f t="shared" si="55"/>
        <v/>
      </c>
      <c r="V54" s="3" t="str">
        <f t="shared" si="21"/>
        <v/>
      </c>
      <c r="W54" s="3" t="str">
        <f t="shared" si="22"/>
        <v/>
      </c>
      <c r="X54" s="3" t="str">
        <f t="shared" si="23"/>
        <v/>
      </c>
      <c r="Y54" s="3" t="str">
        <f t="shared" si="24"/>
        <v/>
      </c>
      <c r="Z54" s="3" t="str">
        <f t="shared" si="25"/>
        <v/>
      </c>
      <c r="AA54" s="3" t="str">
        <f t="shared" si="26"/>
        <v/>
      </c>
      <c r="AB54" s="3" t="str">
        <f t="shared" si="27"/>
        <v/>
      </c>
      <c r="AC54" s="3" t="str">
        <f t="shared" si="28"/>
        <v/>
      </c>
      <c r="AD54" s="3" t="str">
        <f t="shared" si="29"/>
        <v/>
      </c>
      <c r="AE54" s="3" t="str">
        <f t="shared" si="30"/>
        <v/>
      </c>
      <c r="AF54" s="7" t="str">
        <f t="shared" si="31"/>
        <v/>
      </c>
      <c r="AG54" s="7" t="str">
        <f t="shared" si="32"/>
        <v/>
      </c>
      <c r="AH54" s="7" t="str">
        <f t="shared" si="33"/>
        <v/>
      </c>
      <c r="AI54" s="7" t="str">
        <f t="shared" si="34"/>
        <v/>
      </c>
      <c r="AJ54" s="7" t="str">
        <f t="shared" si="35"/>
        <v/>
      </c>
      <c r="AK54" s="7" t="str">
        <f t="shared" si="36"/>
        <v/>
      </c>
      <c r="AL54" s="7" t="str">
        <f t="shared" si="37"/>
        <v/>
      </c>
      <c r="AM54" s="7" t="str">
        <f t="shared" si="38"/>
        <v/>
      </c>
      <c r="AN54" s="7" t="str">
        <f t="shared" si="39"/>
        <v/>
      </c>
      <c r="AO54" s="7" t="str">
        <f t="shared" si="40"/>
        <v/>
      </c>
      <c r="AP54" s="8" t="str">
        <f t="shared" si="41"/>
        <v/>
      </c>
      <c r="AQ54" s="6" t="str">
        <f t="shared" si="42"/>
        <v/>
      </c>
      <c r="AR54" t="str">
        <f t="shared" si="43"/>
        <v>adiós</v>
      </c>
      <c r="AS54" t="str">
        <f t="shared" si="44"/>
        <v/>
      </c>
      <c r="AT54" s="9" t="str">
        <f t="shared" si="45"/>
        <v/>
      </c>
      <c r="AU54" s="10" t="str">
        <f t="shared" si="46"/>
        <v/>
      </c>
      <c r="AV54" s="10" t="str">
        <f t="shared" si="47"/>
        <v/>
      </c>
      <c r="AW54" s="10" t="str">
        <f t="shared" si="48"/>
        <v/>
      </c>
      <c r="AX54" s="10" t="str">
        <f t="shared" si="49"/>
        <v/>
      </c>
      <c r="AY54" s="11" t="str">
        <f t="shared" si="50"/>
        <v/>
      </c>
      <c r="AZ54" s="11" t="str">
        <f t="shared" si="51"/>
        <v/>
      </c>
      <c r="BA54" s="11" t="str">
        <f t="shared" si="52"/>
        <v/>
      </c>
      <c r="BB54" s="11" t="str">
        <f t="shared" si="53"/>
        <v/>
      </c>
      <c r="BC54" s="11" t="str">
        <f t="shared" si="54"/>
        <v/>
      </c>
    </row>
    <row r="55" spans="1:55" ht="12.75" customHeight="1" thickBot="1" x14ac:dyDescent="0.3">
      <c r="A55" s="13">
        <v>36</v>
      </c>
      <c r="B55" s="27"/>
      <c r="C55" s="27"/>
      <c r="D55" s="55"/>
      <c r="E55" s="58"/>
      <c r="F55" s="54"/>
      <c r="G55" s="54"/>
      <c r="H55" s="54"/>
      <c r="I55" s="54"/>
      <c r="J55" s="54"/>
      <c r="K55" s="54"/>
      <c r="L55" s="54"/>
      <c r="M55" s="54"/>
      <c r="N55" s="60"/>
      <c r="O55" s="62"/>
      <c r="P55" s="75" t="str">
        <f t="shared" si="19"/>
        <v/>
      </c>
      <c r="Q55" s="76" t="str">
        <f t="shared" si="20"/>
        <v/>
      </c>
      <c r="R55" s="65" t="str">
        <f t="shared" si="55"/>
        <v/>
      </c>
      <c r="V55" s="3" t="str">
        <f t="shared" si="21"/>
        <v/>
      </c>
      <c r="W55" s="3" t="str">
        <f t="shared" si="22"/>
        <v/>
      </c>
      <c r="X55" s="3" t="str">
        <f t="shared" si="23"/>
        <v/>
      </c>
      <c r="Y55" s="3" t="str">
        <f t="shared" si="24"/>
        <v/>
      </c>
      <c r="Z55" s="3" t="str">
        <f t="shared" si="25"/>
        <v/>
      </c>
      <c r="AA55" s="3" t="str">
        <f t="shared" si="26"/>
        <v/>
      </c>
      <c r="AB55" s="3" t="str">
        <f t="shared" si="27"/>
        <v/>
      </c>
      <c r="AC55" s="3" t="str">
        <f t="shared" si="28"/>
        <v/>
      </c>
      <c r="AD55" s="3" t="str">
        <f t="shared" si="29"/>
        <v/>
      </c>
      <c r="AE55" s="3" t="str">
        <f t="shared" si="30"/>
        <v/>
      </c>
      <c r="AF55" s="7" t="str">
        <f t="shared" si="31"/>
        <v/>
      </c>
      <c r="AG55" s="7" t="str">
        <f t="shared" si="32"/>
        <v/>
      </c>
      <c r="AH55" s="7" t="str">
        <f t="shared" si="33"/>
        <v/>
      </c>
      <c r="AI55" s="7" t="str">
        <f t="shared" si="34"/>
        <v/>
      </c>
      <c r="AJ55" s="7" t="str">
        <f t="shared" si="35"/>
        <v/>
      </c>
      <c r="AK55" s="7" t="str">
        <f t="shared" si="36"/>
        <v/>
      </c>
      <c r="AL55" s="7" t="str">
        <f t="shared" si="37"/>
        <v/>
      </c>
      <c r="AM55" s="7" t="str">
        <f t="shared" si="38"/>
        <v/>
      </c>
      <c r="AN55" s="7" t="str">
        <f t="shared" si="39"/>
        <v/>
      </c>
      <c r="AO55" s="7" t="str">
        <f t="shared" si="40"/>
        <v/>
      </c>
      <c r="AP55" s="8" t="str">
        <f t="shared" si="41"/>
        <v/>
      </c>
      <c r="AQ55" s="6" t="str">
        <f t="shared" si="42"/>
        <v/>
      </c>
      <c r="AR55" t="str">
        <f t="shared" si="43"/>
        <v>adiós</v>
      </c>
      <c r="AS55" t="str">
        <f t="shared" si="44"/>
        <v/>
      </c>
      <c r="AT55" s="9" t="str">
        <f t="shared" si="45"/>
        <v/>
      </c>
      <c r="AU55" s="10" t="str">
        <f t="shared" si="46"/>
        <v/>
      </c>
      <c r="AV55" s="10" t="str">
        <f t="shared" si="47"/>
        <v/>
      </c>
      <c r="AW55" s="10" t="str">
        <f t="shared" si="48"/>
        <v/>
      </c>
      <c r="AX55" s="10" t="str">
        <f t="shared" si="49"/>
        <v/>
      </c>
      <c r="AY55" s="11" t="str">
        <f t="shared" si="50"/>
        <v/>
      </c>
      <c r="AZ55" s="11" t="str">
        <f t="shared" si="51"/>
        <v/>
      </c>
      <c r="BA55" s="11" t="str">
        <f t="shared" si="52"/>
        <v/>
      </c>
      <c r="BB55" s="11" t="str">
        <f t="shared" si="53"/>
        <v/>
      </c>
      <c r="BC55" s="11" t="str">
        <f t="shared" si="54"/>
        <v/>
      </c>
    </row>
    <row r="56" spans="1:55" ht="12.75" customHeight="1" thickBot="1" x14ac:dyDescent="0.3">
      <c r="A56" s="13">
        <v>37</v>
      </c>
      <c r="B56" s="27"/>
      <c r="C56" s="27"/>
      <c r="D56" s="55"/>
      <c r="E56" s="58"/>
      <c r="F56" s="54"/>
      <c r="G56" s="54"/>
      <c r="H56" s="54"/>
      <c r="I56" s="54"/>
      <c r="J56" s="54"/>
      <c r="K56" s="54"/>
      <c r="L56" s="54"/>
      <c r="M56" s="54"/>
      <c r="N56" s="60"/>
      <c r="O56" s="62"/>
      <c r="P56" s="75" t="str">
        <f t="shared" si="19"/>
        <v/>
      </c>
      <c r="Q56" s="76" t="str">
        <f t="shared" si="20"/>
        <v/>
      </c>
      <c r="R56" s="65" t="str">
        <f t="shared" si="55"/>
        <v/>
      </c>
      <c r="V56" s="3" t="str">
        <f t="shared" si="21"/>
        <v/>
      </c>
      <c r="W56" s="3" t="str">
        <f t="shared" si="22"/>
        <v/>
      </c>
      <c r="X56" s="3" t="str">
        <f t="shared" si="23"/>
        <v/>
      </c>
      <c r="Y56" s="3" t="str">
        <f t="shared" si="24"/>
        <v/>
      </c>
      <c r="Z56" s="3" t="str">
        <f t="shared" si="25"/>
        <v/>
      </c>
      <c r="AA56" s="3" t="str">
        <f t="shared" si="26"/>
        <v/>
      </c>
      <c r="AB56" s="3" t="str">
        <f t="shared" si="27"/>
        <v/>
      </c>
      <c r="AC56" s="3" t="str">
        <f t="shared" si="28"/>
        <v/>
      </c>
      <c r="AD56" s="3" t="str">
        <f t="shared" si="29"/>
        <v/>
      </c>
      <c r="AE56" s="3" t="str">
        <f t="shared" si="30"/>
        <v/>
      </c>
      <c r="AF56" s="7" t="str">
        <f t="shared" si="31"/>
        <v/>
      </c>
      <c r="AG56" s="7" t="str">
        <f t="shared" si="32"/>
        <v/>
      </c>
      <c r="AH56" s="7" t="str">
        <f t="shared" si="33"/>
        <v/>
      </c>
      <c r="AI56" s="7" t="str">
        <f t="shared" si="34"/>
        <v/>
      </c>
      <c r="AJ56" s="7" t="str">
        <f t="shared" si="35"/>
        <v/>
      </c>
      <c r="AK56" s="7" t="str">
        <f t="shared" si="36"/>
        <v/>
      </c>
      <c r="AL56" s="7" t="str">
        <f t="shared" si="37"/>
        <v/>
      </c>
      <c r="AM56" s="7" t="str">
        <f t="shared" si="38"/>
        <v/>
      </c>
      <c r="AN56" s="7" t="str">
        <f t="shared" si="39"/>
        <v/>
      </c>
      <c r="AO56" s="7" t="str">
        <f t="shared" si="40"/>
        <v/>
      </c>
      <c r="AP56" s="8" t="str">
        <f t="shared" si="41"/>
        <v/>
      </c>
      <c r="AQ56" s="6" t="str">
        <f t="shared" si="42"/>
        <v/>
      </c>
      <c r="AR56" t="str">
        <f t="shared" si="43"/>
        <v>adiós</v>
      </c>
      <c r="AS56" t="str">
        <f t="shared" si="44"/>
        <v/>
      </c>
      <c r="AT56" s="9" t="str">
        <f t="shared" si="45"/>
        <v/>
      </c>
      <c r="AU56" s="10" t="str">
        <f t="shared" si="46"/>
        <v/>
      </c>
      <c r="AV56" s="10" t="str">
        <f t="shared" si="47"/>
        <v/>
      </c>
      <c r="AW56" s="10" t="str">
        <f t="shared" si="48"/>
        <v/>
      </c>
      <c r="AX56" s="10" t="str">
        <f t="shared" si="49"/>
        <v/>
      </c>
      <c r="AY56" s="11" t="str">
        <f t="shared" si="50"/>
        <v/>
      </c>
      <c r="AZ56" s="11" t="str">
        <f t="shared" si="51"/>
        <v/>
      </c>
      <c r="BA56" s="11" t="str">
        <f t="shared" si="52"/>
        <v/>
      </c>
      <c r="BB56" s="11" t="str">
        <f t="shared" si="53"/>
        <v/>
      </c>
      <c r="BC56" s="11" t="str">
        <f t="shared" si="54"/>
        <v/>
      </c>
    </row>
    <row r="57" spans="1:55" ht="12.75" customHeight="1" thickBot="1" x14ac:dyDescent="0.3">
      <c r="A57" s="13">
        <v>38</v>
      </c>
      <c r="B57" s="27"/>
      <c r="C57" s="27"/>
      <c r="D57" s="55"/>
      <c r="E57" s="58"/>
      <c r="F57" s="54"/>
      <c r="G57" s="54"/>
      <c r="H57" s="54"/>
      <c r="I57" s="54"/>
      <c r="J57" s="54"/>
      <c r="K57" s="54"/>
      <c r="L57" s="54"/>
      <c r="M57" s="54"/>
      <c r="N57" s="60"/>
      <c r="O57" s="62"/>
      <c r="P57" s="75" t="str">
        <f t="shared" si="19"/>
        <v/>
      </c>
      <c r="Q57" s="76" t="str">
        <f t="shared" si="20"/>
        <v/>
      </c>
      <c r="R57" s="65" t="str">
        <f t="shared" si="55"/>
        <v/>
      </c>
      <c r="V57" s="3" t="str">
        <f t="shared" si="21"/>
        <v/>
      </c>
      <c r="W57" s="3" t="str">
        <f t="shared" si="22"/>
        <v/>
      </c>
      <c r="X57" s="3" t="str">
        <f t="shared" si="23"/>
        <v/>
      </c>
      <c r="Y57" s="3" t="str">
        <f t="shared" si="24"/>
        <v/>
      </c>
      <c r="Z57" s="3" t="str">
        <f t="shared" si="25"/>
        <v/>
      </c>
      <c r="AA57" s="3" t="str">
        <f t="shared" si="26"/>
        <v/>
      </c>
      <c r="AB57" s="3" t="str">
        <f t="shared" si="27"/>
        <v/>
      </c>
      <c r="AC57" s="3" t="str">
        <f t="shared" si="28"/>
        <v/>
      </c>
      <c r="AD57" s="3" t="str">
        <f t="shared" si="29"/>
        <v/>
      </c>
      <c r="AE57" s="3" t="str">
        <f t="shared" si="30"/>
        <v/>
      </c>
      <c r="AF57" s="7" t="str">
        <f t="shared" si="31"/>
        <v/>
      </c>
      <c r="AG57" s="7" t="str">
        <f t="shared" si="32"/>
        <v/>
      </c>
      <c r="AH57" s="7" t="str">
        <f t="shared" si="33"/>
        <v/>
      </c>
      <c r="AI57" s="7" t="str">
        <f t="shared" si="34"/>
        <v/>
      </c>
      <c r="AJ57" s="7" t="str">
        <f t="shared" si="35"/>
        <v/>
      </c>
      <c r="AK57" s="7" t="str">
        <f t="shared" si="36"/>
        <v/>
      </c>
      <c r="AL57" s="7" t="str">
        <f t="shared" si="37"/>
        <v/>
      </c>
      <c r="AM57" s="7" t="str">
        <f t="shared" si="38"/>
        <v/>
      </c>
      <c r="AN57" s="7" t="str">
        <f t="shared" si="39"/>
        <v/>
      </c>
      <c r="AO57" s="7" t="str">
        <f t="shared" si="40"/>
        <v/>
      </c>
      <c r="AP57" s="8" t="str">
        <f t="shared" si="41"/>
        <v/>
      </c>
      <c r="AQ57" s="6" t="str">
        <f t="shared" si="42"/>
        <v/>
      </c>
      <c r="AR57" t="str">
        <f t="shared" si="43"/>
        <v>adiós</v>
      </c>
      <c r="AS57" t="str">
        <f t="shared" si="44"/>
        <v/>
      </c>
      <c r="AT57" s="9" t="str">
        <f t="shared" si="45"/>
        <v/>
      </c>
      <c r="AU57" s="10" t="str">
        <f t="shared" si="46"/>
        <v/>
      </c>
      <c r="AV57" s="10" t="str">
        <f t="shared" si="47"/>
        <v/>
      </c>
      <c r="AW57" s="10" t="str">
        <f t="shared" si="48"/>
        <v/>
      </c>
      <c r="AX57" s="10" t="str">
        <f t="shared" si="49"/>
        <v/>
      </c>
      <c r="AY57" s="11" t="str">
        <f t="shared" si="50"/>
        <v/>
      </c>
      <c r="AZ57" s="11" t="str">
        <f t="shared" si="51"/>
        <v/>
      </c>
      <c r="BA57" s="11" t="str">
        <f t="shared" si="52"/>
        <v/>
      </c>
      <c r="BB57" s="11" t="str">
        <f t="shared" si="53"/>
        <v/>
      </c>
      <c r="BC57" s="11" t="str">
        <f t="shared" si="54"/>
        <v/>
      </c>
    </row>
    <row r="58" spans="1:55" ht="12.75" customHeight="1" thickBot="1" x14ac:dyDescent="0.3">
      <c r="A58" s="13">
        <v>39</v>
      </c>
      <c r="B58" s="27"/>
      <c r="C58" s="27"/>
      <c r="D58" s="55"/>
      <c r="E58" s="58"/>
      <c r="F58" s="54"/>
      <c r="G58" s="54"/>
      <c r="H58" s="54"/>
      <c r="I58" s="54"/>
      <c r="J58" s="54"/>
      <c r="K58" s="54"/>
      <c r="L58" s="54"/>
      <c r="M58" s="54"/>
      <c r="N58" s="60"/>
      <c r="O58" s="62"/>
      <c r="P58" s="75" t="str">
        <f t="shared" si="19"/>
        <v/>
      </c>
      <c r="Q58" s="76" t="str">
        <f t="shared" si="20"/>
        <v/>
      </c>
      <c r="R58" s="65" t="str">
        <f t="shared" si="55"/>
        <v/>
      </c>
      <c r="V58" s="3" t="str">
        <f t="shared" si="21"/>
        <v/>
      </c>
      <c r="W58" s="3" t="str">
        <f t="shared" si="22"/>
        <v/>
      </c>
      <c r="X58" s="3" t="str">
        <f t="shared" si="23"/>
        <v/>
      </c>
      <c r="Y58" s="3" t="str">
        <f t="shared" si="24"/>
        <v/>
      </c>
      <c r="Z58" s="3" t="str">
        <f t="shared" si="25"/>
        <v/>
      </c>
      <c r="AA58" s="3" t="str">
        <f t="shared" si="26"/>
        <v/>
      </c>
      <c r="AB58" s="3" t="str">
        <f t="shared" si="27"/>
        <v/>
      </c>
      <c r="AC58" s="3" t="str">
        <f t="shared" si="28"/>
        <v/>
      </c>
      <c r="AD58" s="3" t="str">
        <f t="shared" si="29"/>
        <v/>
      </c>
      <c r="AE58" s="3" t="str">
        <f t="shared" si="30"/>
        <v/>
      </c>
      <c r="AF58" s="7" t="str">
        <f t="shared" si="31"/>
        <v/>
      </c>
      <c r="AG58" s="7" t="str">
        <f t="shared" si="32"/>
        <v/>
      </c>
      <c r="AH58" s="7" t="str">
        <f t="shared" si="33"/>
        <v/>
      </c>
      <c r="AI58" s="7" t="str">
        <f t="shared" si="34"/>
        <v/>
      </c>
      <c r="AJ58" s="7" t="str">
        <f t="shared" si="35"/>
        <v/>
      </c>
      <c r="AK58" s="7" t="str">
        <f t="shared" si="36"/>
        <v/>
      </c>
      <c r="AL58" s="7" t="str">
        <f t="shared" si="37"/>
        <v/>
      </c>
      <c r="AM58" s="7" t="str">
        <f t="shared" si="38"/>
        <v/>
      </c>
      <c r="AN58" s="7" t="str">
        <f t="shared" si="39"/>
        <v/>
      </c>
      <c r="AO58" s="7" t="str">
        <f t="shared" si="40"/>
        <v/>
      </c>
      <c r="AP58" s="8" t="str">
        <f t="shared" si="41"/>
        <v/>
      </c>
      <c r="AQ58" s="6" t="str">
        <f t="shared" si="42"/>
        <v/>
      </c>
      <c r="AR58" t="str">
        <f t="shared" si="43"/>
        <v>adiós</v>
      </c>
      <c r="AS58" t="str">
        <f t="shared" si="44"/>
        <v/>
      </c>
      <c r="AT58" s="9" t="str">
        <f t="shared" si="45"/>
        <v/>
      </c>
      <c r="AU58" s="10" t="str">
        <f t="shared" si="46"/>
        <v/>
      </c>
      <c r="AV58" s="10" t="str">
        <f t="shared" si="47"/>
        <v/>
      </c>
      <c r="AW58" s="10" t="str">
        <f t="shared" si="48"/>
        <v/>
      </c>
      <c r="AX58" s="10" t="str">
        <f t="shared" si="49"/>
        <v/>
      </c>
      <c r="AY58" s="11" t="str">
        <f t="shared" si="50"/>
        <v/>
      </c>
      <c r="AZ58" s="11" t="str">
        <f t="shared" si="51"/>
        <v/>
      </c>
      <c r="BA58" s="11" t="str">
        <f t="shared" si="52"/>
        <v/>
      </c>
      <c r="BB58" s="11" t="str">
        <f t="shared" si="53"/>
        <v/>
      </c>
      <c r="BC58" s="11" t="str">
        <f t="shared" si="54"/>
        <v/>
      </c>
    </row>
    <row r="59" spans="1:55" ht="12.75" customHeight="1" thickBot="1" x14ac:dyDescent="0.3">
      <c r="A59" s="13">
        <v>40</v>
      </c>
      <c r="B59" s="27"/>
      <c r="C59" s="27"/>
      <c r="D59" s="55"/>
      <c r="E59" s="58"/>
      <c r="F59" s="54"/>
      <c r="G59" s="54"/>
      <c r="H59" s="54"/>
      <c r="I59" s="54"/>
      <c r="J59" s="54"/>
      <c r="K59" s="54"/>
      <c r="L59" s="54"/>
      <c r="M59" s="54"/>
      <c r="N59" s="60"/>
      <c r="O59" s="62"/>
      <c r="P59" s="75" t="str">
        <f t="shared" si="19"/>
        <v/>
      </c>
      <c r="Q59" s="76" t="str">
        <f t="shared" si="20"/>
        <v/>
      </c>
      <c r="R59" s="65" t="str">
        <f t="shared" si="55"/>
        <v/>
      </c>
      <c r="V59" s="3" t="str">
        <f t="shared" si="21"/>
        <v/>
      </c>
      <c r="W59" s="3" t="str">
        <f t="shared" si="22"/>
        <v/>
      </c>
      <c r="X59" s="3" t="str">
        <f t="shared" si="23"/>
        <v/>
      </c>
      <c r="Y59" s="3" t="str">
        <f t="shared" si="24"/>
        <v/>
      </c>
      <c r="Z59" s="3" t="str">
        <f t="shared" si="25"/>
        <v/>
      </c>
      <c r="AA59" s="3" t="str">
        <f t="shared" si="26"/>
        <v/>
      </c>
      <c r="AB59" s="3" t="str">
        <f t="shared" si="27"/>
        <v/>
      </c>
      <c r="AC59" s="3" t="str">
        <f t="shared" si="28"/>
        <v/>
      </c>
      <c r="AD59" s="3" t="str">
        <f t="shared" si="29"/>
        <v/>
      </c>
      <c r="AE59" s="3" t="str">
        <f t="shared" si="30"/>
        <v/>
      </c>
      <c r="AF59" s="7" t="str">
        <f t="shared" si="31"/>
        <v/>
      </c>
      <c r="AG59" s="7" t="str">
        <f t="shared" si="32"/>
        <v/>
      </c>
      <c r="AH59" s="7" t="str">
        <f t="shared" si="33"/>
        <v/>
      </c>
      <c r="AI59" s="7" t="str">
        <f t="shared" si="34"/>
        <v/>
      </c>
      <c r="AJ59" s="7" t="str">
        <f t="shared" si="35"/>
        <v/>
      </c>
      <c r="AK59" s="7" t="str">
        <f t="shared" si="36"/>
        <v/>
      </c>
      <c r="AL59" s="7" t="str">
        <f t="shared" si="37"/>
        <v/>
      </c>
      <c r="AM59" s="7" t="str">
        <f t="shared" si="38"/>
        <v/>
      </c>
      <c r="AN59" s="7" t="str">
        <f t="shared" si="39"/>
        <v/>
      </c>
      <c r="AO59" s="7" t="str">
        <f t="shared" si="40"/>
        <v/>
      </c>
      <c r="AP59" s="8" t="str">
        <f t="shared" si="41"/>
        <v/>
      </c>
      <c r="AQ59" s="6" t="str">
        <f t="shared" si="42"/>
        <v/>
      </c>
      <c r="AR59" t="str">
        <f t="shared" si="43"/>
        <v>adiós</v>
      </c>
      <c r="AS59" t="str">
        <f t="shared" si="44"/>
        <v/>
      </c>
      <c r="AT59" s="9" t="str">
        <f t="shared" si="45"/>
        <v/>
      </c>
      <c r="AU59" s="10" t="str">
        <f t="shared" si="46"/>
        <v/>
      </c>
      <c r="AV59" s="10" t="str">
        <f t="shared" si="47"/>
        <v/>
      </c>
      <c r="AW59" s="10" t="str">
        <f t="shared" si="48"/>
        <v/>
      </c>
      <c r="AX59" s="10" t="str">
        <f t="shared" si="49"/>
        <v/>
      </c>
      <c r="AY59" s="11" t="str">
        <f t="shared" si="50"/>
        <v/>
      </c>
      <c r="AZ59" s="11" t="str">
        <f t="shared" si="51"/>
        <v/>
      </c>
      <c r="BA59" s="11" t="str">
        <f t="shared" si="52"/>
        <v/>
      </c>
      <c r="BB59" s="11" t="str">
        <f t="shared" si="53"/>
        <v/>
      </c>
      <c r="BC59" s="11" t="str">
        <f t="shared" si="54"/>
        <v/>
      </c>
    </row>
    <row r="60" spans="1:55" ht="12.75" customHeight="1" thickBot="1" x14ac:dyDescent="0.3">
      <c r="A60" s="13">
        <v>41</v>
      </c>
      <c r="B60" s="27"/>
      <c r="C60" s="27"/>
      <c r="D60" s="55"/>
      <c r="E60" s="58"/>
      <c r="F60" s="54"/>
      <c r="G60" s="54"/>
      <c r="H60" s="54"/>
      <c r="I60" s="54"/>
      <c r="J60" s="54"/>
      <c r="K60" s="54"/>
      <c r="L60" s="54"/>
      <c r="M60" s="54"/>
      <c r="N60" s="60"/>
      <c r="O60" s="62"/>
      <c r="P60" s="75" t="str">
        <f t="shared" si="19"/>
        <v/>
      </c>
      <c r="Q60" s="76" t="str">
        <f t="shared" si="20"/>
        <v/>
      </c>
      <c r="R60" s="65" t="str">
        <f t="shared" si="55"/>
        <v/>
      </c>
      <c r="V60" s="3" t="str">
        <f t="shared" si="21"/>
        <v/>
      </c>
      <c r="W60" s="3" t="str">
        <f t="shared" si="22"/>
        <v/>
      </c>
      <c r="X60" s="3" t="str">
        <f t="shared" si="23"/>
        <v/>
      </c>
      <c r="Y60" s="3" t="str">
        <f t="shared" si="24"/>
        <v/>
      </c>
      <c r="Z60" s="3" t="str">
        <f t="shared" si="25"/>
        <v/>
      </c>
      <c r="AA60" s="3" t="str">
        <f t="shared" si="26"/>
        <v/>
      </c>
      <c r="AB60" s="3" t="str">
        <f t="shared" si="27"/>
        <v/>
      </c>
      <c r="AC60" s="3" t="str">
        <f t="shared" si="28"/>
        <v/>
      </c>
      <c r="AD60" s="3" t="str">
        <f t="shared" si="29"/>
        <v/>
      </c>
      <c r="AE60" s="3" t="str">
        <f t="shared" si="30"/>
        <v/>
      </c>
      <c r="AF60" s="7" t="str">
        <f t="shared" si="31"/>
        <v/>
      </c>
      <c r="AG60" s="7" t="str">
        <f t="shared" si="32"/>
        <v/>
      </c>
      <c r="AH60" s="7" t="str">
        <f t="shared" si="33"/>
        <v/>
      </c>
      <c r="AI60" s="7" t="str">
        <f t="shared" si="34"/>
        <v/>
      </c>
      <c r="AJ60" s="7" t="str">
        <f t="shared" si="35"/>
        <v/>
      </c>
      <c r="AK60" s="7" t="str">
        <f t="shared" si="36"/>
        <v/>
      </c>
      <c r="AL60" s="7" t="str">
        <f t="shared" si="37"/>
        <v/>
      </c>
      <c r="AM60" s="7" t="str">
        <f t="shared" si="38"/>
        <v/>
      </c>
      <c r="AN60" s="7" t="str">
        <f t="shared" si="39"/>
        <v/>
      </c>
      <c r="AO60" s="7" t="str">
        <f t="shared" si="40"/>
        <v/>
      </c>
      <c r="AP60" s="8" t="str">
        <f t="shared" si="41"/>
        <v/>
      </c>
      <c r="AQ60" s="6" t="str">
        <f t="shared" si="42"/>
        <v/>
      </c>
      <c r="AR60" t="str">
        <f t="shared" si="43"/>
        <v>adiós</v>
      </c>
      <c r="AS60" t="str">
        <f t="shared" si="44"/>
        <v/>
      </c>
      <c r="AT60" s="9" t="str">
        <f t="shared" si="45"/>
        <v/>
      </c>
      <c r="AU60" s="10" t="str">
        <f t="shared" si="46"/>
        <v/>
      </c>
      <c r="AV60" s="10" t="str">
        <f t="shared" si="47"/>
        <v/>
      </c>
      <c r="AW60" s="10" t="str">
        <f t="shared" si="48"/>
        <v/>
      </c>
      <c r="AX60" s="10" t="str">
        <f t="shared" si="49"/>
        <v/>
      </c>
      <c r="AY60" s="11" t="str">
        <f t="shared" si="50"/>
        <v/>
      </c>
      <c r="AZ60" s="11" t="str">
        <f t="shared" si="51"/>
        <v/>
      </c>
      <c r="BA60" s="11" t="str">
        <f t="shared" si="52"/>
        <v/>
      </c>
      <c r="BB60" s="11" t="str">
        <f t="shared" si="53"/>
        <v/>
      </c>
      <c r="BC60" s="11" t="str">
        <f t="shared" si="54"/>
        <v/>
      </c>
    </row>
    <row r="61" spans="1:55" ht="12.75" customHeight="1" thickBot="1" x14ac:dyDescent="0.3">
      <c r="A61" s="13">
        <v>42</v>
      </c>
      <c r="B61" s="27"/>
      <c r="C61" s="27"/>
      <c r="D61" s="55"/>
      <c r="E61" s="58"/>
      <c r="F61" s="54"/>
      <c r="G61" s="54"/>
      <c r="H61" s="54"/>
      <c r="I61" s="54"/>
      <c r="J61" s="54"/>
      <c r="K61" s="54"/>
      <c r="L61" s="54"/>
      <c r="M61" s="54"/>
      <c r="N61" s="60"/>
      <c r="O61" s="62"/>
      <c r="P61" s="75" t="str">
        <f t="shared" si="19"/>
        <v/>
      </c>
      <c r="Q61" s="76" t="str">
        <f t="shared" si="20"/>
        <v/>
      </c>
      <c r="R61" s="65" t="str">
        <f t="shared" si="55"/>
        <v/>
      </c>
      <c r="V61" s="3" t="str">
        <f t="shared" si="21"/>
        <v/>
      </c>
      <c r="W61" s="3" t="str">
        <f t="shared" si="22"/>
        <v/>
      </c>
      <c r="X61" s="3" t="str">
        <f t="shared" si="23"/>
        <v/>
      </c>
      <c r="Y61" s="3" t="str">
        <f t="shared" si="24"/>
        <v/>
      </c>
      <c r="Z61" s="3" t="str">
        <f t="shared" si="25"/>
        <v/>
      </c>
      <c r="AA61" s="3" t="str">
        <f t="shared" si="26"/>
        <v/>
      </c>
      <c r="AB61" s="3" t="str">
        <f t="shared" si="27"/>
        <v/>
      </c>
      <c r="AC61" s="3" t="str">
        <f t="shared" si="28"/>
        <v/>
      </c>
      <c r="AD61" s="3" t="str">
        <f t="shared" si="29"/>
        <v/>
      </c>
      <c r="AE61" s="3" t="str">
        <f t="shared" si="30"/>
        <v/>
      </c>
      <c r="AF61" s="7" t="str">
        <f t="shared" si="31"/>
        <v/>
      </c>
      <c r="AG61" s="7" t="str">
        <f t="shared" si="32"/>
        <v/>
      </c>
      <c r="AH61" s="7" t="str">
        <f t="shared" si="33"/>
        <v/>
      </c>
      <c r="AI61" s="7" t="str">
        <f t="shared" si="34"/>
        <v/>
      </c>
      <c r="AJ61" s="7" t="str">
        <f t="shared" si="35"/>
        <v/>
      </c>
      <c r="AK61" s="7" t="str">
        <f t="shared" si="36"/>
        <v/>
      </c>
      <c r="AL61" s="7" t="str">
        <f t="shared" si="37"/>
        <v/>
      </c>
      <c r="AM61" s="7" t="str">
        <f t="shared" si="38"/>
        <v/>
      </c>
      <c r="AN61" s="7" t="str">
        <f t="shared" si="39"/>
        <v/>
      </c>
      <c r="AO61" s="7" t="str">
        <f t="shared" si="40"/>
        <v/>
      </c>
      <c r="AP61" s="8" t="str">
        <f t="shared" si="41"/>
        <v/>
      </c>
      <c r="AQ61" s="6" t="str">
        <f t="shared" si="42"/>
        <v/>
      </c>
      <c r="AR61" t="str">
        <f t="shared" si="43"/>
        <v>adiós</v>
      </c>
      <c r="AS61" t="str">
        <f t="shared" si="44"/>
        <v/>
      </c>
      <c r="AT61" s="9" t="str">
        <f t="shared" si="45"/>
        <v/>
      </c>
      <c r="AU61" s="10" t="str">
        <f t="shared" si="46"/>
        <v/>
      </c>
      <c r="AV61" s="10" t="str">
        <f t="shared" si="47"/>
        <v/>
      </c>
      <c r="AW61" s="10" t="str">
        <f t="shared" si="48"/>
        <v/>
      </c>
      <c r="AX61" s="10" t="str">
        <f t="shared" si="49"/>
        <v/>
      </c>
      <c r="AY61" s="11" t="str">
        <f t="shared" si="50"/>
        <v/>
      </c>
      <c r="AZ61" s="11" t="str">
        <f t="shared" si="51"/>
        <v/>
      </c>
      <c r="BA61" s="11" t="str">
        <f t="shared" si="52"/>
        <v/>
      </c>
      <c r="BB61" s="11" t="str">
        <f t="shared" si="53"/>
        <v/>
      </c>
      <c r="BC61" s="11" t="str">
        <f t="shared" si="54"/>
        <v/>
      </c>
    </row>
    <row r="62" spans="1:55" ht="12.75" customHeight="1" thickBot="1" x14ac:dyDescent="0.3">
      <c r="A62" s="13">
        <v>43</v>
      </c>
      <c r="B62" s="27"/>
      <c r="C62" s="27"/>
      <c r="D62" s="55"/>
      <c r="E62" s="58"/>
      <c r="F62" s="54"/>
      <c r="G62" s="54"/>
      <c r="H62" s="54"/>
      <c r="I62" s="54"/>
      <c r="J62" s="54"/>
      <c r="K62" s="54"/>
      <c r="L62" s="54"/>
      <c r="M62" s="54"/>
      <c r="N62" s="60"/>
      <c r="O62" s="62"/>
      <c r="P62" s="75" t="str">
        <f t="shared" si="19"/>
        <v/>
      </c>
      <c r="Q62" s="76" t="str">
        <f t="shared" si="20"/>
        <v/>
      </c>
      <c r="R62" s="65" t="str">
        <f t="shared" si="55"/>
        <v/>
      </c>
      <c r="V62" s="3" t="str">
        <f t="shared" si="21"/>
        <v/>
      </c>
      <c r="W62" s="3" t="str">
        <f t="shared" si="22"/>
        <v/>
      </c>
      <c r="X62" s="3" t="str">
        <f t="shared" si="23"/>
        <v/>
      </c>
      <c r="Y62" s="3" t="str">
        <f t="shared" si="24"/>
        <v/>
      </c>
      <c r="Z62" s="3" t="str">
        <f t="shared" si="25"/>
        <v/>
      </c>
      <c r="AA62" s="3" t="str">
        <f t="shared" si="26"/>
        <v/>
      </c>
      <c r="AB62" s="3" t="str">
        <f t="shared" si="27"/>
        <v/>
      </c>
      <c r="AC62" s="3" t="str">
        <f t="shared" si="28"/>
        <v/>
      </c>
      <c r="AD62" s="3" t="str">
        <f t="shared" si="29"/>
        <v/>
      </c>
      <c r="AE62" s="3" t="str">
        <f t="shared" si="30"/>
        <v/>
      </c>
      <c r="AF62" s="7" t="str">
        <f t="shared" si="31"/>
        <v/>
      </c>
      <c r="AG62" s="7" t="str">
        <f t="shared" si="32"/>
        <v/>
      </c>
      <c r="AH62" s="7" t="str">
        <f t="shared" si="33"/>
        <v/>
      </c>
      <c r="AI62" s="7" t="str">
        <f t="shared" si="34"/>
        <v/>
      </c>
      <c r="AJ62" s="7" t="str">
        <f t="shared" si="35"/>
        <v/>
      </c>
      <c r="AK62" s="7" t="str">
        <f t="shared" si="36"/>
        <v/>
      </c>
      <c r="AL62" s="7" t="str">
        <f t="shared" si="37"/>
        <v/>
      </c>
      <c r="AM62" s="7" t="str">
        <f t="shared" si="38"/>
        <v/>
      </c>
      <c r="AN62" s="7" t="str">
        <f t="shared" si="39"/>
        <v/>
      </c>
      <c r="AO62" s="7" t="str">
        <f t="shared" si="40"/>
        <v/>
      </c>
      <c r="AP62" s="8" t="str">
        <f t="shared" si="41"/>
        <v/>
      </c>
      <c r="AQ62" s="6" t="str">
        <f t="shared" si="42"/>
        <v/>
      </c>
      <c r="AR62" t="str">
        <f t="shared" si="43"/>
        <v>adiós</v>
      </c>
      <c r="AS62" t="str">
        <f t="shared" si="44"/>
        <v/>
      </c>
      <c r="AT62" s="9" t="str">
        <f t="shared" si="45"/>
        <v/>
      </c>
      <c r="AU62" s="10" t="str">
        <f t="shared" si="46"/>
        <v/>
      </c>
      <c r="AV62" s="10" t="str">
        <f t="shared" si="47"/>
        <v/>
      </c>
      <c r="AW62" s="10" t="str">
        <f t="shared" si="48"/>
        <v/>
      </c>
      <c r="AX62" s="10" t="str">
        <f t="shared" si="49"/>
        <v/>
      </c>
      <c r="AY62" s="11" t="str">
        <f t="shared" si="50"/>
        <v/>
      </c>
      <c r="AZ62" s="11" t="str">
        <f t="shared" si="51"/>
        <v/>
      </c>
      <c r="BA62" s="11" t="str">
        <f t="shared" si="52"/>
        <v/>
      </c>
      <c r="BB62" s="11" t="str">
        <f t="shared" si="53"/>
        <v/>
      </c>
      <c r="BC62" s="11" t="str">
        <f t="shared" si="54"/>
        <v/>
      </c>
    </row>
    <row r="63" spans="1:55" ht="12.75" customHeight="1" thickBot="1" x14ac:dyDescent="0.3">
      <c r="A63" s="13">
        <v>44</v>
      </c>
      <c r="B63" s="27"/>
      <c r="C63" s="27"/>
      <c r="D63" s="55"/>
      <c r="E63" s="58"/>
      <c r="F63" s="54"/>
      <c r="G63" s="54"/>
      <c r="H63" s="54"/>
      <c r="I63" s="54"/>
      <c r="J63" s="54"/>
      <c r="K63" s="54"/>
      <c r="L63" s="54"/>
      <c r="M63" s="54"/>
      <c r="N63" s="60"/>
      <c r="O63" s="62"/>
      <c r="P63" s="75" t="str">
        <f t="shared" si="19"/>
        <v/>
      </c>
      <c r="Q63" s="76" t="str">
        <f t="shared" si="20"/>
        <v/>
      </c>
      <c r="R63" s="65" t="str">
        <f t="shared" si="55"/>
        <v/>
      </c>
      <c r="V63" s="3" t="str">
        <f t="shared" si="21"/>
        <v/>
      </c>
      <c r="W63" s="3" t="str">
        <f t="shared" si="22"/>
        <v/>
      </c>
      <c r="X63" s="3" t="str">
        <f t="shared" si="23"/>
        <v/>
      </c>
      <c r="Y63" s="3" t="str">
        <f t="shared" si="24"/>
        <v/>
      </c>
      <c r="Z63" s="3" t="str">
        <f t="shared" si="25"/>
        <v/>
      </c>
      <c r="AA63" s="3" t="str">
        <f t="shared" si="26"/>
        <v/>
      </c>
      <c r="AB63" s="3" t="str">
        <f t="shared" si="27"/>
        <v/>
      </c>
      <c r="AC63" s="3" t="str">
        <f t="shared" si="28"/>
        <v/>
      </c>
      <c r="AD63" s="3" t="str">
        <f t="shared" si="29"/>
        <v/>
      </c>
      <c r="AE63" s="3" t="str">
        <f t="shared" si="30"/>
        <v/>
      </c>
      <c r="AF63" s="7" t="str">
        <f t="shared" si="31"/>
        <v/>
      </c>
      <c r="AG63" s="7" t="str">
        <f t="shared" si="32"/>
        <v/>
      </c>
      <c r="AH63" s="7" t="str">
        <f t="shared" si="33"/>
        <v/>
      </c>
      <c r="AI63" s="7" t="str">
        <f t="shared" si="34"/>
        <v/>
      </c>
      <c r="AJ63" s="7" t="str">
        <f t="shared" si="35"/>
        <v/>
      </c>
      <c r="AK63" s="7" t="str">
        <f t="shared" si="36"/>
        <v/>
      </c>
      <c r="AL63" s="7" t="str">
        <f t="shared" si="37"/>
        <v/>
      </c>
      <c r="AM63" s="7" t="str">
        <f t="shared" si="38"/>
        <v/>
      </c>
      <c r="AN63" s="7" t="str">
        <f t="shared" si="39"/>
        <v/>
      </c>
      <c r="AO63" s="7" t="str">
        <f t="shared" si="40"/>
        <v/>
      </c>
      <c r="AP63" s="8" t="str">
        <f t="shared" si="41"/>
        <v/>
      </c>
      <c r="AQ63" s="6" t="str">
        <f t="shared" si="42"/>
        <v/>
      </c>
      <c r="AR63" t="str">
        <f t="shared" si="43"/>
        <v>adiós</v>
      </c>
      <c r="AS63" t="str">
        <f t="shared" si="44"/>
        <v/>
      </c>
      <c r="AT63" s="9" t="str">
        <f t="shared" si="45"/>
        <v/>
      </c>
      <c r="AU63" s="10" t="str">
        <f t="shared" si="46"/>
        <v/>
      </c>
      <c r="AV63" s="10" t="str">
        <f t="shared" si="47"/>
        <v/>
      </c>
      <c r="AW63" s="10" t="str">
        <f t="shared" si="48"/>
        <v/>
      </c>
      <c r="AX63" s="10" t="str">
        <f t="shared" si="49"/>
        <v/>
      </c>
      <c r="AY63" s="11" t="str">
        <f t="shared" si="50"/>
        <v/>
      </c>
      <c r="AZ63" s="11" t="str">
        <f t="shared" si="51"/>
        <v/>
      </c>
      <c r="BA63" s="11" t="str">
        <f t="shared" si="52"/>
        <v/>
      </c>
      <c r="BB63" s="11" t="str">
        <f t="shared" si="53"/>
        <v/>
      </c>
      <c r="BC63" s="11" t="str">
        <f t="shared" si="54"/>
        <v/>
      </c>
    </row>
    <row r="64" spans="1:55" ht="12.75" customHeight="1" thickBot="1" x14ac:dyDescent="0.3">
      <c r="A64" s="13">
        <v>45</v>
      </c>
      <c r="B64" s="27"/>
      <c r="C64" s="27"/>
      <c r="D64" s="55"/>
      <c r="E64" s="58"/>
      <c r="F64" s="54"/>
      <c r="G64" s="54"/>
      <c r="H64" s="54"/>
      <c r="I64" s="54"/>
      <c r="J64" s="54"/>
      <c r="K64" s="54"/>
      <c r="L64" s="54"/>
      <c r="M64" s="54"/>
      <c r="N64" s="60"/>
      <c r="O64" s="62"/>
      <c r="P64" s="75" t="str">
        <f t="shared" si="19"/>
        <v/>
      </c>
      <c r="Q64" s="76" t="str">
        <f t="shared" si="20"/>
        <v/>
      </c>
      <c r="R64" s="65" t="str">
        <f t="shared" si="55"/>
        <v/>
      </c>
      <c r="V64" s="3" t="str">
        <f t="shared" si="21"/>
        <v/>
      </c>
      <c r="W64" s="3" t="str">
        <f t="shared" si="22"/>
        <v/>
      </c>
      <c r="X64" s="3" t="str">
        <f t="shared" si="23"/>
        <v/>
      </c>
      <c r="Y64" s="3" t="str">
        <f t="shared" si="24"/>
        <v/>
      </c>
      <c r="Z64" s="3" t="str">
        <f t="shared" si="25"/>
        <v/>
      </c>
      <c r="AA64" s="3" t="str">
        <f t="shared" si="26"/>
        <v/>
      </c>
      <c r="AB64" s="3" t="str">
        <f t="shared" si="27"/>
        <v/>
      </c>
      <c r="AC64" s="3" t="str">
        <f t="shared" si="28"/>
        <v/>
      </c>
      <c r="AD64" s="3" t="str">
        <f t="shared" si="29"/>
        <v/>
      </c>
      <c r="AE64" s="3" t="str">
        <f t="shared" si="30"/>
        <v/>
      </c>
      <c r="AF64" s="7" t="str">
        <f t="shared" si="31"/>
        <v/>
      </c>
      <c r="AG64" s="7" t="str">
        <f t="shared" si="32"/>
        <v/>
      </c>
      <c r="AH64" s="7" t="str">
        <f t="shared" si="33"/>
        <v/>
      </c>
      <c r="AI64" s="7" t="str">
        <f t="shared" si="34"/>
        <v/>
      </c>
      <c r="AJ64" s="7" t="str">
        <f t="shared" si="35"/>
        <v/>
      </c>
      <c r="AK64" s="7" t="str">
        <f t="shared" si="36"/>
        <v/>
      </c>
      <c r="AL64" s="7" t="str">
        <f t="shared" si="37"/>
        <v/>
      </c>
      <c r="AM64" s="7" t="str">
        <f t="shared" si="38"/>
        <v/>
      </c>
      <c r="AN64" s="7" t="str">
        <f t="shared" si="39"/>
        <v/>
      </c>
      <c r="AO64" s="7" t="str">
        <f t="shared" si="40"/>
        <v/>
      </c>
      <c r="AP64" s="8" t="str">
        <f t="shared" si="41"/>
        <v/>
      </c>
      <c r="AQ64" s="6" t="str">
        <f t="shared" si="42"/>
        <v/>
      </c>
      <c r="AR64" t="str">
        <f t="shared" si="43"/>
        <v>adiós</v>
      </c>
      <c r="AS64" t="str">
        <f t="shared" si="44"/>
        <v/>
      </c>
      <c r="AT64" s="9" t="str">
        <f t="shared" si="45"/>
        <v/>
      </c>
      <c r="AU64" s="10" t="str">
        <f t="shared" si="46"/>
        <v/>
      </c>
      <c r="AV64" s="10" t="str">
        <f t="shared" si="47"/>
        <v/>
      </c>
      <c r="AW64" s="10" t="str">
        <f t="shared" si="48"/>
        <v/>
      </c>
      <c r="AX64" s="10" t="str">
        <f t="shared" si="49"/>
        <v/>
      </c>
      <c r="AY64" s="11" t="str">
        <f t="shared" si="50"/>
        <v/>
      </c>
      <c r="AZ64" s="11" t="str">
        <f t="shared" si="51"/>
        <v/>
      </c>
      <c r="BA64" s="11" t="str">
        <f t="shared" si="52"/>
        <v/>
      </c>
      <c r="BB64" s="11" t="str">
        <f t="shared" si="53"/>
        <v/>
      </c>
      <c r="BC64" s="11" t="str">
        <f t="shared" si="54"/>
        <v/>
      </c>
    </row>
    <row r="65" spans="1:55" ht="12.75" customHeight="1" thickBot="1" x14ac:dyDescent="0.3">
      <c r="A65" s="13">
        <v>46</v>
      </c>
      <c r="B65" s="27"/>
      <c r="C65" s="27"/>
      <c r="D65" s="55"/>
      <c r="E65" s="58"/>
      <c r="F65" s="54"/>
      <c r="G65" s="54"/>
      <c r="H65" s="54"/>
      <c r="I65" s="54"/>
      <c r="J65" s="54"/>
      <c r="K65" s="54"/>
      <c r="L65" s="54"/>
      <c r="M65" s="54"/>
      <c r="N65" s="60"/>
      <c r="O65" s="62"/>
      <c r="P65" s="75" t="str">
        <f t="shared" si="19"/>
        <v/>
      </c>
      <c r="Q65" s="76" t="str">
        <f t="shared" si="20"/>
        <v/>
      </c>
      <c r="R65" s="65" t="str">
        <f t="shared" si="55"/>
        <v/>
      </c>
      <c r="V65" s="3" t="str">
        <f t="shared" si="21"/>
        <v/>
      </c>
      <c r="W65" s="3" t="str">
        <f t="shared" si="22"/>
        <v/>
      </c>
      <c r="X65" s="3" t="str">
        <f t="shared" si="23"/>
        <v/>
      </c>
      <c r="Y65" s="3" t="str">
        <f t="shared" si="24"/>
        <v/>
      </c>
      <c r="Z65" s="3" t="str">
        <f t="shared" si="25"/>
        <v/>
      </c>
      <c r="AA65" s="3" t="str">
        <f t="shared" si="26"/>
        <v/>
      </c>
      <c r="AB65" s="3" t="str">
        <f t="shared" si="27"/>
        <v/>
      </c>
      <c r="AC65" s="3" t="str">
        <f t="shared" si="28"/>
        <v/>
      </c>
      <c r="AD65" s="3" t="str">
        <f t="shared" si="29"/>
        <v/>
      </c>
      <c r="AE65" s="3" t="str">
        <f t="shared" si="30"/>
        <v/>
      </c>
      <c r="AF65" s="7" t="str">
        <f t="shared" si="31"/>
        <v/>
      </c>
      <c r="AG65" s="7" t="str">
        <f t="shared" si="32"/>
        <v/>
      </c>
      <c r="AH65" s="7" t="str">
        <f t="shared" si="33"/>
        <v/>
      </c>
      <c r="AI65" s="7" t="str">
        <f t="shared" si="34"/>
        <v/>
      </c>
      <c r="AJ65" s="7" t="str">
        <f t="shared" si="35"/>
        <v/>
      </c>
      <c r="AK65" s="7" t="str">
        <f t="shared" si="36"/>
        <v/>
      </c>
      <c r="AL65" s="7" t="str">
        <f t="shared" si="37"/>
        <v/>
      </c>
      <c r="AM65" s="7" t="str">
        <f t="shared" si="38"/>
        <v/>
      </c>
      <c r="AN65" s="7" t="str">
        <f t="shared" si="39"/>
        <v/>
      </c>
      <c r="AO65" s="7" t="str">
        <f t="shared" si="40"/>
        <v/>
      </c>
      <c r="AP65" s="8" t="str">
        <f t="shared" si="41"/>
        <v/>
      </c>
      <c r="AQ65" s="6" t="str">
        <f t="shared" si="42"/>
        <v/>
      </c>
      <c r="AR65" t="str">
        <f t="shared" si="43"/>
        <v>adiós</v>
      </c>
      <c r="AS65" t="str">
        <f t="shared" si="44"/>
        <v/>
      </c>
      <c r="AT65" s="9" t="str">
        <f t="shared" si="45"/>
        <v/>
      </c>
      <c r="AU65" s="10" t="str">
        <f t="shared" si="46"/>
        <v/>
      </c>
      <c r="AV65" s="10" t="str">
        <f t="shared" si="47"/>
        <v/>
      </c>
      <c r="AW65" s="10" t="str">
        <f t="shared" si="48"/>
        <v/>
      </c>
      <c r="AX65" s="10" t="str">
        <f t="shared" si="49"/>
        <v/>
      </c>
      <c r="AY65" s="11" t="str">
        <f t="shared" si="50"/>
        <v/>
      </c>
      <c r="AZ65" s="11" t="str">
        <f t="shared" si="51"/>
        <v/>
      </c>
      <c r="BA65" s="11" t="str">
        <f t="shared" si="52"/>
        <v/>
      </c>
      <c r="BB65" s="11" t="str">
        <f t="shared" si="53"/>
        <v/>
      </c>
      <c r="BC65" s="11" t="str">
        <f t="shared" si="54"/>
        <v/>
      </c>
    </row>
    <row r="66" spans="1:55" ht="12.75" customHeight="1" thickBot="1" x14ac:dyDescent="0.3">
      <c r="A66" s="13">
        <v>47</v>
      </c>
      <c r="B66" s="27"/>
      <c r="C66" s="27"/>
      <c r="D66" s="55"/>
      <c r="E66" s="58"/>
      <c r="F66" s="54"/>
      <c r="G66" s="54"/>
      <c r="H66" s="54"/>
      <c r="I66" s="54"/>
      <c r="J66" s="54"/>
      <c r="K66" s="54"/>
      <c r="L66" s="54"/>
      <c r="M66" s="54"/>
      <c r="N66" s="60"/>
      <c r="O66" s="62"/>
      <c r="P66" s="75" t="str">
        <f t="shared" si="19"/>
        <v/>
      </c>
      <c r="Q66" s="76" t="str">
        <f t="shared" si="20"/>
        <v/>
      </c>
      <c r="R66" s="65" t="str">
        <f t="shared" si="55"/>
        <v/>
      </c>
      <c r="V66" s="3" t="str">
        <f t="shared" si="21"/>
        <v/>
      </c>
      <c r="W66" s="3" t="str">
        <f t="shared" si="22"/>
        <v/>
      </c>
      <c r="X66" s="3" t="str">
        <f t="shared" si="23"/>
        <v/>
      </c>
      <c r="Y66" s="3" t="str">
        <f t="shared" si="24"/>
        <v/>
      </c>
      <c r="Z66" s="3" t="str">
        <f t="shared" si="25"/>
        <v/>
      </c>
      <c r="AA66" s="3" t="str">
        <f t="shared" si="26"/>
        <v/>
      </c>
      <c r="AB66" s="3" t="str">
        <f t="shared" si="27"/>
        <v/>
      </c>
      <c r="AC66" s="3" t="str">
        <f t="shared" si="28"/>
        <v/>
      </c>
      <c r="AD66" s="3" t="str">
        <f t="shared" si="29"/>
        <v/>
      </c>
      <c r="AE66" s="3" t="str">
        <f t="shared" si="30"/>
        <v/>
      </c>
      <c r="AF66" s="7" t="str">
        <f t="shared" si="31"/>
        <v/>
      </c>
      <c r="AG66" s="7" t="str">
        <f t="shared" si="32"/>
        <v/>
      </c>
      <c r="AH66" s="7" t="str">
        <f t="shared" si="33"/>
        <v/>
      </c>
      <c r="AI66" s="7" t="str">
        <f t="shared" si="34"/>
        <v/>
      </c>
      <c r="AJ66" s="7" t="str">
        <f t="shared" si="35"/>
        <v/>
      </c>
      <c r="AK66" s="7" t="str">
        <f t="shared" si="36"/>
        <v/>
      </c>
      <c r="AL66" s="7" t="str">
        <f t="shared" si="37"/>
        <v/>
      </c>
      <c r="AM66" s="7" t="str">
        <f t="shared" si="38"/>
        <v/>
      </c>
      <c r="AN66" s="7" t="str">
        <f t="shared" si="39"/>
        <v/>
      </c>
      <c r="AO66" s="7" t="str">
        <f t="shared" si="40"/>
        <v/>
      </c>
      <c r="AP66" s="8" t="str">
        <f t="shared" si="41"/>
        <v/>
      </c>
      <c r="AQ66" s="6" t="str">
        <f t="shared" si="42"/>
        <v/>
      </c>
      <c r="AR66" t="str">
        <f t="shared" si="43"/>
        <v>adiós</v>
      </c>
      <c r="AS66" t="str">
        <f t="shared" si="44"/>
        <v/>
      </c>
      <c r="AT66" s="9" t="str">
        <f t="shared" si="45"/>
        <v/>
      </c>
      <c r="AU66" s="10" t="str">
        <f t="shared" si="46"/>
        <v/>
      </c>
      <c r="AV66" s="10" t="str">
        <f t="shared" si="47"/>
        <v/>
      </c>
      <c r="AW66" s="10" t="str">
        <f t="shared" si="48"/>
        <v/>
      </c>
      <c r="AX66" s="10" t="str">
        <f t="shared" si="49"/>
        <v/>
      </c>
      <c r="AY66" s="11" t="str">
        <f t="shared" si="50"/>
        <v/>
      </c>
      <c r="AZ66" s="11" t="str">
        <f t="shared" si="51"/>
        <v/>
      </c>
      <c r="BA66" s="11" t="str">
        <f t="shared" si="52"/>
        <v/>
      </c>
      <c r="BB66" s="11" t="str">
        <f t="shared" si="53"/>
        <v/>
      </c>
      <c r="BC66" s="11" t="str">
        <f t="shared" si="54"/>
        <v/>
      </c>
    </row>
    <row r="67" spans="1:55" ht="12.75" customHeight="1" thickBot="1" x14ac:dyDescent="0.3">
      <c r="A67" s="13">
        <v>48</v>
      </c>
      <c r="B67" s="27"/>
      <c r="C67" s="27"/>
      <c r="D67" s="55"/>
      <c r="E67" s="58"/>
      <c r="F67" s="54"/>
      <c r="G67" s="54"/>
      <c r="H67" s="54"/>
      <c r="I67" s="54"/>
      <c r="J67" s="54"/>
      <c r="K67" s="54"/>
      <c r="L67" s="54"/>
      <c r="M67" s="54"/>
      <c r="N67" s="60"/>
      <c r="O67" s="62"/>
      <c r="P67" s="75" t="str">
        <f t="shared" si="19"/>
        <v/>
      </c>
      <c r="Q67" s="76" t="str">
        <f t="shared" si="20"/>
        <v/>
      </c>
      <c r="R67" s="65" t="str">
        <f t="shared" si="55"/>
        <v/>
      </c>
      <c r="V67" s="3" t="str">
        <f t="shared" si="21"/>
        <v/>
      </c>
      <c r="W67" s="3" t="str">
        <f t="shared" si="22"/>
        <v/>
      </c>
      <c r="X67" s="3" t="str">
        <f t="shared" si="23"/>
        <v/>
      </c>
      <c r="Y67" s="3" t="str">
        <f t="shared" si="24"/>
        <v/>
      </c>
      <c r="Z67" s="3" t="str">
        <f t="shared" si="25"/>
        <v/>
      </c>
      <c r="AA67" s="3" t="str">
        <f t="shared" si="26"/>
        <v/>
      </c>
      <c r="AB67" s="3" t="str">
        <f t="shared" si="27"/>
        <v/>
      </c>
      <c r="AC67" s="3" t="str">
        <f t="shared" si="28"/>
        <v/>
      </c>
      <c r="AD67" s="3" t="str">
        <f t="shared" si="29"/>
        <v/>
      </c>
      <c r="AE67" s="3" t="str">
        <f t="shared" si="30"/>
        <v/>
      </c>
      <c r="AF67" s="7" t="str">
        <f t="shared" si="31"/>
        <v/>
      </c>
      <c r="AG67" s="7" t="str">
        <f t="shared" si="32"/>
        <v/>
      </c>
      <c r="AH67" s="7" t="str">
        <f t="shared" si="33"/>
        <v/>
      </c>
      <c r="AI67" s="7" t="str">
        <f t="shared" si="34"/>
        <v/>
      </c>
      <c r="AJ67" s="7" t="str">
        <f t="shared" si="35"/>
        <v/>
      </c>
      <c r="AK67" s="7" t="str">
        <f t="shared" si="36"/>
        <v/>
      </c>
      <c r="AL67" s="7" t="str">
        <f t="shared" si="37"/>
        <v/>
      </c>
      <c r="AM67" s="7" t="str">
        <f t="shared" si="38"/>
        <v/>
      </c>
      <c r="AN67" s="7" t="str">
        <f t="shared" si="39"/>
        <v/>
      </c>
      <c r="AO67" s="7" t="str">
        <f t="shared" si="40"/>
        <v/>
      </c>
      <c r="AP67" s="8" t="str">
        <f t="shared" si="41"/>
        <v/>
      </c>
      <c r="AQ67" s="6" t="str">
        <f t="shared" si="42"/>
        <v/>
      </c>
      <c r="AR67" t="str">
        <f t="shared" si="43"/>
        <v>adiós</v>
      </c>
      <c r="AS67" t="str">
        <f t="shared" si="44"/>
        <v/>
      </c>
      <c r="AT67" s="9" t="str">
        <f t="shared" si="45"/>
        <v/>
      </c>
      <c r="AU67" s="10" t="str">
        <f t="shared" si="46"/>
        <v/>
      </c>
      <c r="AV67" s="10" t="str">
        <f t="shared" si="47"/>
        <v/>
      </c>
      <c r="AW67" s="10" t="str">
        <f t="shared" si="48"/>
        <v/>
      </c>
      <c r="AX67" s="10" t="str">
        <f t="shared" si="49"/>
        <v/>
      </c>
      <c r="AY67" s="11" t="str">
        <f t="shared" si="50"/>
        <v/>
      </c>
      <c r="AZ67" s="11" t="str">
        <f t="shared" si="51"/>
        <v/>
      </c>
      <c r="BA67" s="11" t="str">
        <f t="shared" si="52"/>
        <v/>
      </c>
      <c r="BB67" s="11" t="str">
        <f t="shared" si="53"/>
        <v/>
      </c>
      <c r="BC67" s="11" t="str">
        <f t="shared" si="54"/>
        <v/>
      </c>
    </row>
    <row r="68" spans="1:55" ht="12.75" customHeight="1" thickBot="1" x14ac:dyDescent="0.3">
      <c r="A68" s="13">
        <v>49</v>
      </c>
      <c r="B68" s="27"/>
      <c r="C68" s="27"/>
      <c r="D68" s="55"/>
      <c r="E68" s="58"/>
      <c r="F68" s="54"/>
      <c r="G68" s="54"/>
      <c r="H68" s="54"/>
      <c r="I68" s="54"/>
      <c r="J68" s="54"/>
      <c r="K68" s="54"/>
      <c r="L68" s="54"/>
      <c r="M68" s="54"/>
      <c r="N68" s="60"/>
      <c r="O68" s="62"/>
      <c r="P68" s="75" t="str">
        <f t="shared" si="19"/>
        <v/>
      </c>
      <c r="Q68" s="76" t="str">
        <f t="shared" si="20"/>
        <v/>
      </c>
      <c r="R68" s="65" t="str">
        <f t="shared" si="55"/>
        <v/>
      </c>
      <c r="V68" s="3" t="str">
        <f t="shared" si="21"/>
        <v/>
      </c>
      <c r="W68" s="3" t="str">
        <f t="shared" si="22"/>
        <v/>
      </c>
      <c r="X68" s="3" t="str">
        <f t="shared" si="23"/>
        <v/>
      </c>
      <c r="Y68" s="3" t="str">
        <f t="shared" si="24"/>
        <v/>
      </c>
      <c r="Z68" s="3" t="str">
        <f t="shared" si="25"/>
        <v/>
      </c>
      <c r="AA68" s="3" t="str">
        <f t="shared" si="26"/>
        <v/>
      </c>
      <c r="AB68" s="3" t="str">
        <f t="shared" si="27"/>
        <v/>
      </c>
      <c r="AC68" s="3" t="str">
        <f t="shared" si="28"/>
        <v/>
      </c>
      <c r="AD68" s="3" t="str">
        <f t="shared" si="29"/>
        <v/>
      </c>
      <c r="AE68" s="3" t="str">
        <f t="shared" si="30"/>
        <v/>
      </c>
      <c r="AF68" s="7" t="str">
        <f t="shared" si="31"/>
        <v/>
      </c>
      <c r="AG68" s="7" t="str">
        <f t="shared" si="32"/>
        <v/>
      </c>
      <c r="AH68" s="7" t="str">
        <f t="shared" si="33"/>
        <v/>
      </c>
      <c r="AI68" s="7" t="str">
        <f t="shared" si="34"/>
        <v/>
      </c>
      <c r="AJ68" s="7" t="str">
        <f t="shared" si="35"/>
        <v/>
      </c>
      <c r="AK68" s="7" t="str">
        <f t="shared" si="36"/>
        <v/>
      </c>
      <c r="AL68" s="7" t="str">
        <f t="shared" si="37"/>
        <v/>
      </c>
      <c r="AM68" s="7" t="str">
        <f t="shared" si="38"/>
        <v/>
      </c>
      <c r="AN68" s="7" t="str">
        <f t="shared" si="39"/>
        <v/>
      </c>
      <c r="AO68" s="7" t="str">
        <f t="shared" si="40"/>
        <v/>
      </c>
      <c r="AP68" s="8" t="str">
        <f t="shared" si="41"/>
        <v/>
      </c>
      <c r="AQ68" s="6" t="str">
        <f t="shared" si="42"/>
        <v/>
      </c>
      <c r="AR68" t="str">
        <f t="shared" si="43"/>
        <v>adiós</v>
      </c>
      <c r="AS68" t="str">
        <f t="shared" si="44"/>
        <v/>
      </c>
      <c r="AT68" s="9" t="str">
        <f t="shared" si="45"/>
        <v/>
      </c>
      <c r="AU68" s="10" t="str">
        <f t="shared" si="46"/>
        <v/>
      </c>
      <c r="AV68" s="10" t="str">
        <f t="shared" si="47"/>
        <v/>
      </c>
      <c r="AW68" s="10" t="str">
        <f t="shared" si="48"/>
        <v/>
      </c>
      <c r="AX68" s="10" t="str">
        <f t="shared" si="49"/>
        <v/>
      </c>
      <c r="AY68" s="11" t="str">
        <f t="shared" si="50"/>
        <v/>
      </c>
      <c r="AZ68" s="11" t="str">
        <f t="shared" si="51"/>
        <v/>
      </c>
      <c r="BA68" s="11" t="str">
        <f t="shared" si="52"/>
        <v/>
      </c>
      <c r="BB68" s="11" t="str">
        <f t="shared" si="53"/>
        <v/>
      </c>
      <c r="BC68" s="11" t="str">
        <f t="shared" si="54"/>
        <v/>
      </c>
    </row>
    <row r="69" spans="1:55" ht="12.75" customHeight="1" thickBot="1" x14ac:dyDescent="0.3">
      <c r="A69" s="13">
        <v>50</v>
      </c>
      <c r="B69" s="27"/>
      <c r="C69" s="27"/>
      <c r="D69" s="55"/>
      <c r="E69" s="58"/>
      <c r="F69" s="54"/>
      <c r="G69" s="54"/>
      <c r="H69" s="54"/>
      <c r="I69" s="54"/>
      <c r="J69" s="54"/>
      <c r="K69" s="54"/>
      <c r="L69" s="54"/>
      <c r="M69" s="54"/>
      <c r="N69" s="60"/>
      <c r="O69" s="62"/>
      <c r="P69" s="75" t="str">
        <f t="shared" si="19"/>
        <v/>
      </c>
      <c r="Q69" s="76" t="str">
        <f t="shared" si="20"/>
        <v/>
      </c>
      <c r="R69" s="65" t="str">
        <f t="shared" si="55"/>
        <v/>
      </c>
      <c r="V69" s="3" t="str">
        <f t="shared" si="21"/>
        <v/>
      </c>
      <c r="W69" s="3" t="str">
        <f t="shared" si="22"/>
        <v/>
      </c>
      <c r="X69" s="3" t="str">
        <f t="shared" si="23"/>
        <v/>
      </c>
      <c r="Y69" s="3" t="str">
        <f t="shared" si="24"/>
        <v/>
      </c>
      <c r="Z69" s="3" t="str">
        <f t="shared" si="25"/>
        <v/>
      </c>
      <c r="AA69" s="3" t="str">
        <f t="shared" si="26"/>
        <v/>
      </c>
      <c r="AB69" s="3" t="str">
        <f t="shared" si="27"/>
        <v/>
      </c>
      <c r="AC69" s="3" t="str">
        <f t="shared" si="28"/>
        <v/>
      </c>
      <c r="AD69" s="3" t="str">
        <f t="shared" si="29"/>
        <v/>
      </c>
      <c r="AE69" s="3" t="str">
        <f t="shared" si="30"/>
        <v/>
      </c>
      <c r="AF69" s="7" t="str">
        <f t="shared" si="31"/>
        <v/>
      </c>
      <c r="AG69" s="7" t="str">
        <f t="shared" si="32"/>
        <v/>
      </c>
      <c r="AH69" s="7" t="str">
        <f t="shared" si="33"/>
        <v/>
      </c>
      <c r="AI69" s="7" t="str">
        <f t="shared" si="34"/>
        <v/>
      </c>
      <c r="AJ69" s="7" t="str">
        <f t="shared" si="35"/>
        <v/>
      </c>
      <c r="AK69" s="7" t="str">
        <f t="shared" si="36"/>
        <v/>
      </c>
      <c r="AL69" s="7" t="str">
        <f t="shared" si="37"/>
        <v/>
      </c>
      <c r="AM69" s="7" t="str">
        <f t="shared" si="38"/>
        <v/>
      </c>
      <c r="AN69" s="7" t="str">
        <f t="shared" si="39"/>
        <v/>
      </c>
      <c r="AO69" s="7" t="str">
        <f t="shared" si="40"/>
        <v/>
      </c>
      <c r="AP69" s="8" t="str">
        <f t="shared" si="41"/>
        <v/>
      </c>
      <c r="AQ69" s="6" t="str">
        <f t="shared" si="42"/>
        <v/>
      </c>
      <c r="AR69" t="str">
        <f t="shared" si="43"/>
        <v>adiós</v>
      </c>
      <c r="AS69" t="str">
        <f t="shared" si="44"/>
        <v/>
      </c>
      <c r="AT69" s="9" t="str">
        <f t="shared" si="45"/>
        <v/>
      </c>
      <c r="AU69" s="10" t="str">
        <f t="shared" si="46"/>
        <v/>
      </c>
      <c r="AV69" s="10" t="str">
        <f t="shared" si="47"/>
        <v/>
      </c>
      <c r="AW69" s="10" t="str">
        <f t="shared" si="48"/>
        <v/>
      </c>
      <c r="AX69" s="10" t="str">
        <f t="shared" si="49"/>
        <v/>
      </c>
      <c r="AY69" s="11" t="str">
        <f t="shared" si="50"/>
        <v/>
      </c>
      <c r="AZ69" s="11" t="str">
        <f t="shared" si="51"/>
        <v/>
      </c>
      <c r="BA69" s="11" t="str">
        <f t="shared" si="52"/>
        <v/>
      </c>
      <c r="BB69" s="11" t="str">
        <f t="shared" si="53"/>
        <v/>
      </c>
      <c r="BC69" s="11" t="str">
        <f t="shared" si="54"/>
        <v/>
      </c>
    </row>
    <row r="70" spans="1:55" ht="12.75" customHeight="1" thickBot="1" x14ac:dyDescent="0.3">
      <c r="A70" s="13">
        <v>51</v>
      </c>
      <c r="B70" s="27"/>
      <c r="C70" s="27"/>
      <c r="D70" s="55"/>
      <c r="E70" s="58"/>
      <c r="F70" s="54"/>
      <c r="G70" s="54"/>
      <c r="H70" s="54"/>
      <c r="I70" s="54"/>
      <c r="J70" s="54"/>
      <c r="K70" s="54"/>
      <c r="L70" s="54"/>
      <c r="M70" s="54"/>
      <c r="N70" s="60"/>
      <c r="O70" s="62"/>
      <c r="P70" s="75" t="str">
        <f t="shared" si="19"/>
        <v/>
      </c>
      <c r="Q70" s="76" t="str">
        <f t="shared" si="20"/>
        <v/>
      </c>
      <c r="R70" s="65" t="str">
        <f t="shared" si="55"/>
        <v/>
      </c>
      <c r="V70" s="3" t="str">
        <f t="shared" si="21"/>
        <v/>
      </c>
      <c r="W70" s="3" t="str">
        <f t="shared" si="22"/>
        <v/>
      </c>
      <c r="X70" s="3" t="str">
        <f t="shared" si="23"/>
        <v/>
      </c>
      <c r="Y70" s="3" t="str">
        <f t="shared" si="24"/>
        <v/>
      </c>
      <c r="Z70" s="3" t="str">
        <f t="shared" si="25"/>
        <v/>
      </c>
      <c r="AA70" s="3" t="str">
        <f t="shared" si="26"/>
        <v/>
      </c>
      <c r="AB70" s="3" t="str">
        <f t="shared" si="27"/>
        <v/>
      </c>
      <c r="AC70" s="3" t="str">
        <f t="shared" si="28"/>
        <v/>
      </c>
      <c r="AD70" s="3" t="str">
        <f t="shared" si="29"/>
        <v/>
      </c>
      <c r="AE70" s="3" t="str">
        <f t="shared" si="30"/>
        <v/>
      </c>
      <c r="AF70" s="7" t="str">
        <f t="shared" si="31"/>
        <v/>
      </c>
      <c r="AG70" s="7" t="str">
        <f t="shared" si="32"/>
        <v/>
      </c>
      <c r="AH70" s="7" t="str">
        <f t="shared" si="33"/>
        <v/>
      </c>
      <c r="AI70" s="7" t="str">
        <f t="shared" si="34"/>
        <v/>
      </c>
      <c r="AJ70" s="7" t="str">
        <f t="shared" si="35"/>
        <v/>
      </c>
      <c r="AK70" s="7" t="str">
        <f t="shared" si="36"/>
        <v/>
      </c>
      <c r="AL70" s="7" t="str">
        <f t="shared" si="37"/>
        <v/>
      </c>
      <c r="AM70" s="7" t="str">
        <f t="shared" si="38"/>
        <v/>
      </c>
      <c r="AN70" s="7" t="str">
        <f t="shared" si="39"/>
        <v/>
      </c>
      <c r="AO70" s="7" t="str">
        <f t="shared" si="40"/>
        <v/>
      </c>
      <c r="AP70" s="8" t="str">
        <f t="shared" si="41"/>
        <v/>
      </c>
      <c r="AQ70" s="6" t="str">
        <f t="shared" si="42"/>
        <v/>
      </c>
      <c r="AR70" t="str">
        <f t="shared" si="43"/>
        <v>adiós</v>
      </c>
      <c r="AS70" t="str">
        <f t="shared" si="44"/>
        <v/>
      </c>
      <c r="AT70" s="9" t="str">
        <f t="shared" si="45"/>
        <v/>
      </c>
      <c r="AU70" s="10" t="str">
        <f t="shared" si="46"/>
        <v/>
      </c>
      <c r="AV70" s="10" t="str">
        <f t="shared" si="47"/>
        <v/>
      </c>
      <c r="AW70" s="10" t="str">
        <f t="shared" si="48"/>
        <v/>
      </c>
      <c r="AX70" s="10" t="str">
        <f t="shared" si="49"/>
        <v/>
      </c>
      <c r="AY70" s="11" t="str">
        <f t="shared" si="50"/>
        <v/>
      </c>
      <c r="AZ70" s="11" t="str">
        <f t="shared" si="51"/>
        <v/>
      </c>
      <c r="BA70" s="11" t="str">
        <f t="shared" si="52"/>
        <v/>
      </c>
      <c r="BB70" s="11" t="str">
        <f t="shared" si="53"/>
        <v/>
      </c>
      <c r="BC70" s="11" t="str">
        <f t="shared" si="54"/>
        <v/>
      </c>
    </row>
    <row r="71" spans="1:55" ht="12.75" customHeight="1" thickBot="1" x14ac:dyDescent="0.3">
      <c r="A71" s="13">
        <v>52</v>
      </c>
      <c r="B71" s="27"/>
      <c r="C71" s="27"/>
      <c r="D71" s="55"/>
      <c r="E71" s="58"/>
      <c r="F71" s="54"/>
      <c r="G71" s="54"/>
      <c r="H71" s="54"/>
      <c r="I71" s="54"/>
      <c r="J71" s="54"/>
      <c r="K71" s="54"/>
      <c r="L71" s="54"/>
      <c r="M71" s="54"/>
      <c r="N71" s="60"/>
      <c r="O71" s="62"/>
      <c r="P71" s="75" t="str">
        <f t="shared" si="19"/>
        <v/>
      </c>
      <c r="Q71" s="76" t="str">
        <f t="shared" si="20"/>
        <v/>
      </c>
      <c r="R71" s="65" t="str">
        <f t="shared" si="55"/>
        <v/>
      </c>
      <c r="V71" s="3" t="str">
        <f t="shared" si="21"/>
        <v/>
      </c>
      <c r="W71" s="3" t="str">
        <f t="shared" si="22"/>
        <v/>
      </c>
      <c r="X71" s="3" t="str">
        <f t="shared" si="23"/>
        <v/>
      </c>
      <c r="Y71" s="3" t="str">
        <f t="shared" si="24"/>
        <v/>
      </c>
      <c r="Z71" s="3" t="str">
        <f t="shared" si="25"/>
        <v/>
      </c>
      <c r="AA71" s="3" t="str">
        <f t="shared" si="26"/>
        <v/>
      </c>
      <c r="AB71" s="3" t="str">
        <f t="shared" si="27"/>
        <v/>
      </c>
      <c r="AC71" s="3" t="str">
        <f t="shared" si="28"/>
        <v/>
      </c>
      <c r="AD71" s="3" t="str">
        <f t="shared" si="29"/>
        <v/>
      </c>
      <c r="AE71" s="3" t="str">
        <f t="shared" si="30"/>
        <v/>
      </c>
      <c r="AF71" s="7" t="str">
        <f t="shared" si="31"/>
        <v/>
      </c>
      <c r="AG71" s="7" t="str">
        <f t="shared" si="32"/>
        <v/>
      </c>
      <c r="AH71" s="7" t="str">
        <f t="shared" si="33"/>
        <v/>
      </c>
      <c r="AI71" s="7" t="str">
        <f t="shared" si="34"/>
        <v/>
      </c>
      <c r="AJ71" s="7" t="str">
        <f t="shared" si="35"/>
        <v/>
      </c>
      <c r="AK71" s="7" t="str">
        <f t="shared" si="36"/>
        <v/>
      </c>
      <c r="AL71" s="7" t="str">
        <f t="shared" si="37"/>
        <v/>
      </c>
      <c r="AM71" s="7" t="str">
        <f t="shared" si="38"/>
        <v/>
      </c>
      <c r="AN71" s="7" t="str">
        <f t="shared" si="39"/>
        <v/>
      </c>
      <c r="AO71" s="7" t="str">
        <f t="shared" si="40"/>
        <v/>
      </c>
      <c r="AP71" s="8" t="str">
        <f t="shared" si="41"/>
        <v/>
      </c>
      <c r="AQ71" s="6" t="str">
        <f t="shared" si="42"/>
        <v/>
      </c>
      <c r="AR71" t="str">
        <f t="shared" si="43"/>
        <v>adiós</v>
      </c>
      <c r="AS71" t="str">
        <f t="shared" si="44"/>
        <v/>
      </c>
      <c r="AT71" s="9" t="str">
        <f t="shared" si="45"/>
        <v/>
      </c>
      <c r="AU71" s="10" t="str">
        <f t="shared" si="46"/>
        <v/>
      </c>
      <c r="AV71" s="10" t="str">
        <f t="shared" si="47"/>
        <v/>
      </c>
      <c r="AW71" s="10" t="str">
        <f t="shared" si="48"/>
        <v/>
      </c>
      <c r="AX71" s="10" t="str">
        <f t="shared" si="49"/>
        <v/>
      </c>
      <c r="AY71" s="11" t="str">
        <f t="shared" si="50"/>
        <v/>
      </c>
      <c r="AZ71" s="11" t="str">
        <f t="shared" si="51"/>
        <v/>
      </c>
      <c r="BA71" s="11" t="str">
        <f t="shared" si="52"/>
        <v/>
      </c>
      <c r="BB71" s="11" t="str">
        <f t="shared" si="53"/>
        <v/>
      </c>
      <c r="BC71" s="11" t="str">
        <f t="shared" si="54"/>
        <v/>
      </c>
    </row>
    <row r="72" spans="1:55" ht="12.75" customHeight="1" thickBot="1" x14ac:dyDescent="0.3">
      <c r="A72" s="13">
        <v>53</v>
      </c>
      <c r="B72" s="27"/>
      <c r="C72" s="27"/>
      <c r="D72" s="55"/>
      <c r="E72" s="58"/>
      <c r="F72" s="54"/>
      <c r="G72" s="54"/>
      <c r="H72" s="54"/>
      <c r="I72" s="54"/>
      <c r="J72" s="54"/>
      <c r="K72" s="54"/>
      <c r="L72" s="54"/>
      <c r="M72" s="54"/>
      <c r="N72" s="60"/>
      <c r="O72" s="62"/>
      <c r="P72" s="75" t="str">
        <f t="shared" si="19"/>
        <v/>
      </c>
      <c r="Q72" s="76" t="str">
        <f t="shared" si="20"/>
        <v/>
      </c>
      <c r="R72" s="65" t="str">
        <f t="shared" si="55"/>
        <v/>
      </c>
      <c r="V72" s="3" t="str">
        <f t="shared" si="21"/>
        <v/>
      </c>
      <c r="W72" s="3" t="str">
        <f t="shared" si="22"/>
        <v/>
      </c>
      <c r="X72" s="3" t="str">
        <f t="shared" si="23"/>
        <v/>
      </c>
      <c r="Y72" s="3" t="str">
        <f t="shared" si="24"/>
        <v/>
      </c>
      <c r="Z72" s="3" t="str">
        <f t="shared" si="25"/>
        <v/>
      </c>
      <c r="AA72" s="3" t="str">
        <f t="shared" si="26"/>
        <v/>
      </c>
      <c r="AB72" s="3" t="str">
        <f t="shared" si="27"/>
        <v/>
      </c>
      <c r="AC72" s="3" t="str">
        <f t="shared" si="28"/>
        <v/>
      </c>
      <c r="AD72" s="3" t="str">
        <f t="shared" si="29"/>
        <v/>
      </c>
      <c r="AE72" s="3" t="str">
        <f t="shared" si="30"/>
        <v/>
      </c>
      <c r="AF72" s="7" t="str">
        <f t="shared" si="31"/>
        <v/>
      </c>
      <c r="AG72" s="7" t="str">
        <f t="shared" si="32"/>
        <v/>
      </c>
      <c r="AH72" s="7" t="str">
        <f t="shared" si="33"/>
        <v/>
      </c>
      <c r="AI72" s="7" t="str">
        <f t="shared" si="34"/>
        <v/>
      </c>
      <c r="AJ72" s="7" t="str">
        <f t="shared" si="35"/>
        <v/>
      </c>
      <c r="AK72" s="7" t="str">
        <f t="shared" si="36"/>
        <v/>
      </c>
      <c r="AL72" s="7" t="str">
        <f t="shared" si="37"/>
        <v/>
      </c>
      <c r="AM72" s="7" t="str">
        <f t="shared" si="38"/>
        <v/>
      </c>
      <c r="AN72" s="7" t="str">
        <f t="shared" si="39"/>
        <v/>
      </c>
      <c r="AO72" s="7" t="str">
        <f t="shared" si="40"/>
        <v/>
      </c>
      <c r="AP72" s="8" t="str">
        <f t="shared" si="41"/>
        <v/>
      </c>
      <c r="AQ72" s="6" t="str">
        <f t="shared" si="42"/>
        <v/>
      </c>
      <c r="AR72" t="str">
        <f t="shared" si="43"/>
        <v>adiós</v>
      </c>
      <c r="AS72" t="str">
        <f t="shared" si="44"/>
        <v/>
      </c>
      <c r="AT72" s="9" t="str">
        <f t="shared" si="45"/>
        <v/>
      </c>
      <c r="AU72" s="10" t="str">
        <f t="shared" si="46"/>
        <v/>
      </c>
      <c r="AV72" s="10" t="str">
        <f t="shared" si="47"/>
        <v/>
      </c>
      <c r="AW72" s="10" t="str">
        <f t="shared" si="48"/>
        <v/>
      </c>
      <c r="AX72" s="10" t="str">
        <f t="shared" si="49"/>
        <v/>
      </c>
      <c r="AY72" s="11" t="str">
        <f t="shared" si="50"/>
        <v/>
      </c>
      <c r="AZ72" s="11" t="str">
        <f t="shared" si="51"/>
        <v/>
      </c>
      <c r="BA72" s="11" t="str">
        <f t="shared" si="52"/>
        <v/>
      </c>
      <c r="BB72" s="11" t="str">
        <f t="shared" si="53"/>
        <v/>
      </c>
      <c r="BC72" s="11" t="str">
        <f t="shared" si="54"/>
        <v/>
      </c>
    </row>
    <row r="73" spans="1:55" ht="12.75" customHeight="1" thickBot="1" x14ac:dyDescent="0.3">
      <c r="A73" s="13">
        <v>54</v>
      </c>
      <c r="B73" s="27"/>
      <c r="C73" s="27"/>
      <c r="D73" s="55"/>
      <c r="E73" s="58"/>
      <c r="F73" s="54"/>
      <c r="G73" s="54"/>
      <c r="H73" s="54"/>
      <c r="I73" s="54"/>
      <c r="J73" s="54"/>
      <c r="K73" s="54"/>
      <c r="L73" s="54"/>
      <c r="M73" s="54"/>
      <c r="N73" s="60"/>
      <c r="O73" s="62"/>
      <c r="P73" s="75" t="str">
        <f t="shared" si="19"/>
        <v/>
      </c>
      <c r="Q73" s="76" t="str">
        <f t="shared" si="20"/>
        <v/>
      </c>
      <c r="R73" s="65" t="str">
        <f t="shared" si="55"/>
        <v/>
      </c>
      <c r="V73" s="3" t="str">
        <f t="shared" si="21"/>
        <v/>
      </c>
      <c r="W73" s="3" t="str">
        <f t="shared" si="22"/>
        <v/>
      </c>
      <c r="X73" s="3" t="str">
        <f t="shared" si="23"/>
        <v/>
      </c>
      <c r="Y73" s="3" t="str">
        <f t="shared" si="24"/>
        <v/>
      </c>
      <c r="Z73" s="3" t="str">
        <f t="shared" si="25"/>
        <v/>
      </c>
      <c r="AA73" s="3" t="str">
        <f t="shared" si="26"/>
        <v/>
      </c>
      <c r="AB73" s="3" t="str">
        <f t="shared" si="27"/>
        <v/>
      </c>
      <c r="AC73" s="3" t="str">
        <f t="shared" si="28"/>
        <v/>
      </c>
      <c r="AD73" s="3" t="str">
        <f t="shared" si="29"/>
        <v/>
      </c>
      <c r="AE73" s="3" t="str">
        <f t="shared" si="30"/>
        <v/>
      </c>
      <c r="AF73" s="7" t="str">
        <f t="shared" si="31"/>
        <v/>
      </c>
      <c r="AG73" s="7" t="str">
        <f t="shared" si="32"/>
        <v/>
      </c>
      <c r="AH73" s="7" t="str">
        <f t="shared" si="33"/>
        <v/>
      </c>
      <c r="AI73" s="7" t="str">
        <f t="shared" si="34"/>
        <v/>
      </c>
      <c r="AJ73" s="7" t="str">
        <f t="shared" si="35"/>
        <v/>
      </c>
      <c r="AK73" s="7" t="str">
        <f t="shared" si="36"/>
        <v/>
      </c>
      <c r="AL73" s="7" t="str">
        <f t="shared" si="37"/>
        <v/>
      </c>
      <c r="AM73" s="7" t="str">
        <f t="shared" si="38"/>
        <v/>
      </c>
      <c r="AN73" s="7" t="str">
        <f t="shared" si="39"/>
        <v/>
      </c>
      <c r="AO73" s="7" t="str">
        <f t="shared" si="40"/>
        <v/>
      </c>
      <c r="AP73" s="8" t="str">
        <f t="shared" si="41"/>
        <v/>
      </c>
      <c r="AQ73" s="6" t="str">
        <f t="shared" si="42"/>
        <v/>
      </c>
      <c r="AR73" t="str">
        <f t="shared" si="43"/>
        <v>adiós</v>
      </c>
      <c r="AS73" t="str">
        <f t="shared" si="44"/>
        <v/>
      </c>
      <c r="AT73" s="9" t="str">
        <f t="shared" si="45"/>
        <v/>
      </c>
      <c r="AU73" s="10" t="str">
        <f t="shared" si="46"/>
        <v/>
      </c>
      <c r="AV73" s="10" t="str">
        <f t="shared" si="47"/>
        <v/>
      </c>
      <c r="AW73" s="10" t="str">
        <f t="shared" si="48"/>
        <v/>
      </c>
      <c r="AX73" s="10" t="str">
        <f t="shared" si="49"/>
        <v/>
      </c>
      <c r="AY73" s="11" t="str">
        <f t="shared" si="50"/>
        <v/>
      </c>
      <c r="AZ73" s="11" t="str">
        <f t="shared" si="51"/>
        <v/>
      </c>
      <c r="BA73" s="11" t="str">
        <f t="shared" si="52"/>
        <v/>
      </c>
      <c r="BB73" s="11" t="str">
        <f t="shared" si="53"/>
        <v/>
      </c>
      <c r="BC73" s="11" t="str">
        <f t="shared" si="54"/>
        <v/>
      </c>
    </row>
    <row r="74" spans="1:55" ht="12.75" customHeight="1" thickBot="1" x14ac:dyDescent="0.3">
      <c r="A74" s="13">
        <v>55</v>
      </c>
      <c r="B74" s="27"/>
      <c r="C74" s="27"/>
      <c r="D74" s="55"/>
      <c r="E74" s="58"/>
      <c r="F74" s="54"/>
      <c r="G74" s="54"/>
      <c r="H74" s="54"/>
      <c r="I74" s="54"/>
      <c r="J74" s="54"/>
      <c r="K74" s="54"/>
      <c r="L74" s="54"/>
      <c r="M74" s="54"/>
      <c r="N74" s="60"/>
      <c r="O74" s="62"/>
      <c r="P74" s="75" t="str">
        <f t="shared" si="19"/>
        <v/>
      </c>
      <c r="Q74" s="76" t="str">
        <f t="shared" si="20"/>
        <v/>
      </c>
      <c r="R74" s="65" t="str">
        <f t="shared" si="55"/>
        <v/>
      </c>
      <c r="V74" s="3" t="str">
        <f t="shared" si="21"/>
        <v/>
      </c>
      <c r="W74" s="3" t="str">
        <f t="shared" si="22"/>
        <v/>
      </c>
      <c r="X74" s="3" t="str">
        <f t="shared" si="23"/>
        <v/>
      </c>
      <c r="Y74" s="3" t="str">
        <f t="shared" si="24"/>
        <v/>
      </c>
      <c r="Z74" s="3" t="str">
        <f t="shared" si="25"/>
        <v/>
      </c>
      <c r="AA74" s="3" t="str">
        <f t="shared" si="26"/>
        <v/>
      </c>
      <c r="AB74" s="3" t="str">
        <f t="shared" si="27"/>
        <v/>
      </c>
      <c r="AC74" s="3" t="str">
        <f t="shared" si="28"/>
        <v/>
      </c>
      <c r="AD74" s="3" t="str">
        <f t="shared" si="29"/>
        <v/>
      </c>
      <c r="AE74" s="3" t="str">
        <f t="shared" si="30"/>
        <v/>
      </c>
      <c r="AF74" s="7" t="str">
        <f t="shared" si="31"/>
        <v/>
      </c>
      <c r="AG74" s="7" t="str">
        <f t="shared" si="32"/>
        <v/>
      </c>
      <c r="AH74" s="7" t="str">
        <f t="shared" si="33"/>
        <v/>
      </c>
      <c r="AI74" s="7" t="str">
        <f t="shared" si="34"/>
        <v/>
      </c>
      <c r="AJ74" s="7" t="str">
        <f t="shared" si="35"/>
        <v/>
      </c>
      <c r="AK74" s="7" t="str">
        <f t="shared" si="36"/>
        <v/>
      </c>
      <c r="AL74" s="7" t="str">
        <f t="shared" si="37"/>
        <v/>
      </c>
      <c r="AM74" s="7" t="str">
        <f t="shared" si="38"/>
        <v/>
      </c>
      <c r="AN74" s="7" t="str">
        <f t="shared" si="39"/>
        <v/>
      </c>
      <c r="AO74" s="7" t="str">
        <f t="shared" si="40"/>
        <v/>
      </c>
      <c r="AP74" s="8" t="str">
        <f t="shared" si="41"/>
        <v/>
      </c>
      <c r="AQ74" s="6" t="str">
        <f t="shared" si="42"/>
        <v/>
      </c>
      <c r="AR74" t="str">
        <f t="shared" si="43"/>
        <v>adiós</v>
      </c>
      <c r="AS74" t="str">
        <f t="shared" si="44"/>
        <v/>
      </c>
      <c r="AT74" s="9" t="str">
        <f t="shared" si="45"/>
        <v/>
      </c>
      <c r="AU74" s="10" t="str">
        <f t="shared" si="46"/>
        <v/>
      </c>
      <c r="AV74" s="10" t="str">
        <f t="shared" si="47"/>
        <v/>
      </c>
      <c r="AW74" s="10" t="str">
        <f t="shared" si="48"/>
        <v/>
      </c>
      <c r="AX74" s="10" t="str">
        <f t="shared" si="49"/>
        <v/>
      </c>
      <c r="AY74" s="11" t="str">
        <f t="shared" si="50"/>
        <v/>
      </c>
      <c r="AZ74" s="11" t="str">
        <f t="shared" si="51"/>
        <v/>
      </c>
      <c r="BA74" s="11" t="str">
        <f t="shared" si="52"/>
        <v/>
      </c>
      <c r="BB74" s="11" t="str">
        <f t="shared" si="53"/>
        <v/>
      </c>
      <c r="BC74" s="11" t="str">
        <f t="shared" si="54"/>
        <v/>
      </c>
    </row>
    <row r="75" spans="1:55" ht="12.75" customHeight="1" thickBot="1" x14ac:dyDescent="0.3">
      <c r="A75" s="13">
        <v>56</v>
      </c>
      <c r="B75" s="27"/>
      <c r="C75" s="27"/>
      <c r="D75" s="55"/>
      <c r="E75" s="58"/>
      <c r="F75" s="54"/>
      <c r="G75" s="54"/>
      <c r="H75" s="54"/>
      <c r="I75" s="54"/>
      <c r="J75" s="54"/>
      <c r="K75" s="54"/>
      <c r="L75" s="54"/>
      <c r="M75" s="54"/>
      <c r="N75" s="60"/>
      <c r="O75" s="62"/>
      <c r="P75" s="75" t="str">
        <f t="shared" si="19"/>
        <v/>
      </c>
      <c r="Q75" s="76" t="str">
        <f t="shared" si="20"/>
        <v/>
      </c>
      <c r="R75" s="65" t="str">
        <f t="shared" si="55"/>
        <v/>
      </c>
      <c r="V75" s="3" t="str">
        <f t="shared" si="21"/>
        <v/>
      </c>
      <c r="W75" s="3" t="str">
        <f t="shared" si="22"/>
        <v/>
      </c>
      <c r="X75" s="3" t="str">
        <f t="shared" si="23"/>
        <v/>
      </c>
      <c r="Y75" s="3" t="str">
        <f t="shared" si="24"/>
        <v/>
      </c>
      <c r="Z75" s="3" t="str">
        <f t="shared" si="25"/>
        <v/>
      </c>
      <c r="AA75" s="3" t="str">
        <f t="shared" si="26"/>
        <v/>
      </c>
      <c r="AB75" s="3" t="str">
        <f t="shared" si="27"/>
        <v/>
      </c>
      <c r="AC75" s="3" t="str">
        <f t="shared" si="28"/>
        <v/>
      </c>
      <c r="AD75" s="3" t="str">
        <f t="shared" si="29"/>
        <v/>
      </c>
      <c r="AE75" s="3" t="str">
        <f t="shared" si="30"/>
        <v/>
      </c>
      <c r="AF75" s="7" t="str">
        <f t="shared" si="31"/>
        <v/>
      </c>
      <c r="AG75" s="7" t="str">
        <f t="shared" si="32"/>
        <v/>
      </c>
      <c r="AH75" s="7" t="str">
        <f t="shared" si="33"/>
        <v/>
      </c>
      <c r="AI75" s="7" t="str">
        <f t="shared" si="34"/>
        <v/>
      </c>
      <c r="AJ75" s="7" t="str">
        <f t="shared" si="35"/>
        <v/>
      </c>
      <c r="AK75" s="7" t="str">
        <f t="shared" si="36"/>
        <v/>
      </c>
      <c r="AL75" s="7" t="str">
        <f t="shared" si="37"/>
        <v/>
      </c>
      <c r="AM75" s="7" t="str">
        <f t="shared" si="38"/>
        <v/>
      </c>
      <c r="AN75" s="7" t="str">
        <f t="shared" si="39"/>
        <v/>
      </c>
      <c r="AO75" s="7" t="str">
        <f t="shared" si="40"/>
        <v/>
      </c>
      <c r="AP75" s="8" t="str">
        <f t="shared" si="41"/>
        <v/>
      </c>
      <c r="AQ75" s="6" t="str">
        <f t="shared" si="42"/>
        <v/>
      </c>
      <c r="AR75" t="str">
        <f t="shared" si="43"/>
        <v>adiós</v>
      </c>
      <c r="AS75" t="str">
        <f t="shared" si="44"/>
        <v/>
      </c>
      <c r="AT75" s="9" t="str">
        <f t="shared" si="45"/>
        <v/>
      </c>
      <c r="AU75" s="10" t="str">
        <f t="shared" si="46"/>
        <v/>
      </c>
      <c r="AV75" s="10" t="str">
        <f t="shared" si="47"/>
        <v/>
      </c>
      <c r="AW75" s="10" t="str">
        <f t="shared" si="48"/>
        <v/>
      </c>
      <c r="AX75" s="10" t="str">
        <f t="shared" si="49"/>
        <v/>
      </c>
      <c r="AY75" s="11" t="str">
        <f t="shared" si="50"/>
        <v/>
      </c>
      <c r="AZ75" s="11" t="str">
        <f t="shared" si="51"/>
        <v/>
      </c>
      <c r="BA75" s="11" t="str">
        <f t="shared" si="52"/>
        <v/>
      </c>
      <c r="BB75" s="11" t="str">
        <f t="shared" si="53"/>
        <v/>
      </c>
      <c r="BC75" s="11" t="str">
        <f t="shared" si="54"/>
        <v/>
      </c>
    </row>
    <row r="76" spans="1:55" ht="12.75" customHeight="1" thickBot="1" x14ac:dyDescent="0.3">
      <c r="A76" s="13">
        <v>57</v>
      </c>
      <c r="B76" s="27"/>
      <c r="C76" s="27"/>
      <c r="D76" s="55"/>
      <c r="E76" s="58"/>
      <c r="F76" s="54"/>
      <c r="G76" s="54"/>
      <c r="H76" s="54"/>
      <c r="I76" s="54"/>
      <c r="J76" s="54"/>
      <c r="K76" s="54"/>
      <c r="L76" s="54"/>
      <c r="M76" s="54"/>
      <c r="N76" s="60"/>
      <c r="O76" s="62"/>
      <c r="P76" s="75" t="str">
        <f t="shared" si="19"/>
        <v/>
      </c>
      <c r="Q76" s="76" t="str">
        <f t="shared" si="20"/>
        <v/>
      </c>
      <c r="R76" s="65" t="str">
        <f t="shared" si="55"/>
        <v/>
      </c>
      <c r="V76" s="3" t="str">
        <f t="shared" si="21"/>
        <v/>
      </c>
      <c r="W76" s="3" t="str">
        <f t="shared" si="22"/>
        <v/>
      </c>
      <c r="X76" s="3" t="str">
        <f t="shared" si="23"/>
        <v/>
      </c>
      <c r="Y76" s="3" t="str">
        <f t="shared" si="24"/>
        <v/>
      </c>
      <c r="Z76" s="3" t="str">
        <f t="shared" si="25"/>
        <v/>
      </c>
      <c r="AA76" s="3" t="str">
        <f t="shared" si="26"/>
        <v/>
      </c>
      <c r="AB76" s="3" t="str">
        <f t="shared" si="27"/>
        <v/>
      </c>
      <c r="AC76" s="3" t="str">
        <f t="shared" si="28"/>
        <v/>
      </c>
      <c r="AD76" s="3" t="str">
        <f t="shared" si="29"/>
        <v/>
      </c>
      <c r="AE76" s="3" t="str">
        <f t="shared" si="30"/>
        <v/>
      </c>
      <c r="AF76" s="7" t="str">
        <f t="shared" si="31"/>
        <v/>
      </c>
      <c r="AG76" s="7" t="str">
        <f t="shared" si="32"/>
        <v/>
      </c>
      <c r="AH76" s="7" t="str">
        <f t="shared" si="33"/>
        <v/>
      </c>
      <c r="AI76" s="7" t="str">
        <f t="shared" si="34"/>
        <v/>
      </c>
      <c r="AJ76" s="7" t="str">
        <f t="shared" si="35"/>
        <v/>
      </c>
      <c r="AK76" s="7" t="str">
        <f t="shared" si="36"/>
        <v/>
      </c>
      <c r="AL76" s="7" t="str">
        <f t="shared" si="37"/>
        <v/>
      </c>
      <c r="AM76" s="7" t="str">
        <f t="shared" si="38"/>
        <v/>
      </c>
      <c r="AN76" s="7" t="str">
        <f t="shared" si="39"/>
        <v/>
      </c>
      <c r="AO76" s="7" t="str">
        <f t="shared" si="40"/>
        <v/>
      </c>
      <c r="AP76" s="8" t="str">
        <f t="shared" si="41"/>
        <v/>
      </c>
      <c r="AQ76" s="6" t="str">
        <f t="shared" si="42"/>
        <v/>
      </c>
      <c r="AR76" t="str">
        <f t="shared" si="43"/>
        <v>adiós</v>
      </c>
      <c r="AS76" t="str">
        <f t="shared" si="44"/>
        <v/>
      </c>
      <c r="AT76" s="9" t="str">
        <f t="shared" si="45"/>
        <v/>
      </c>
      <c r="AU76" s="10" t="str">
        <f t="shared" si="46"/>
        <v/>
      </c>
      <c r="AV76" s="10" t="str">
        <f t="shared" si="47"/>
        <v/>
      </c>
      <c r="AW76" s="10" t="str">
        <f t="shared" si="48"/>
        <v/>
      </c>
      <c r="AX76" s="10" t="str">
        <f t="shared" si="49"/>
        <v/>
      </c>
      <c r="AY76" s="11" t="str">
        <f t="shared" si="50"/>
        <v/>
      </c>
      <c r="AZ76" s="11" t="str">
        <f t="shared" si="51"/>
        <v/>
      </c>
      <c r="BA76" s="11" t="str">
        <f t="shared" si="52"/>
        <v/>
      </c>
      <c r="BB76" s="11" t="str">
        <f t="shared" si="53"/>
        <v/>
      </c>
      <c r="BC76" s="11" t="str">
        <f t="shared" si="54"/>
        <v/>
      </c>
    </row>
    <row r="77" spans="1:55" ht="12.75" customHeight="1" thickBot="1" x14ac:dyDescent="0.3">
      <c r="A77" s="13">
        <v>58</v>
      </c>
      <c r="B77" s="125"/>
      <c r="C77" s="125"/>
      <c r="D77" s="55"/>
      <c r="E77" s="127"/>
      <c r="F77" s="128"/>
      <c r="G77" s="128"/>
      <c r="H77" s="128"/>
      <c r="I77" s="128"/>
      <c r="J77" s="128"/>
      <c r="K77" s="128"/>
      <c r="L77" s="128"/>
      <c r="M77" s="128"/>
      <c r="N77" s="55"/>
      <c r="O77" s="62"/>
      <c r="P77" s="75" t="str">
        <f t="shared" si="19"/>
        <v/>
      </c>
      <c r="Q77" s="76" t="str">
        <f t="shared" si="20"/>
        <v/>
      </c>
      <c r="R77" s="65" t="str">
        <f t="shared" si="55"/>
        <v/>
      </c>
      <c r="V77" s="3" t="str">
        <f t="shared" si="21"/>
        <v/>
      </c>
      <c r="W77" s="3" t="str">
        <f t="shared" si="22"/>
        <v/>
      </c>
      <c r="X77" s="3" t="str">
        <f t="shared" si="23"/>
        <v/>
      </c>
      <c r="Y77" s="3" t="str">
        <f t="shared" si="24"/>
        <v/>
      </c>
      <c r="Z77" s="3" t="str">
        <f t="shared" si="25"/>
        <v/>
      </c>
      <c r="AA77" s="3" t="str">
        <f t="shared" si="26"/>
        <v/>
      </c>
      <c r="AB77" s="3" t="str">
        <f t="shared" si="27"/>
        <v/>
      </c>
      <c r="AC77" s="3" t="str">
        <f t="shared" si="28"/>
        <v/>
      </c>
      <c r="AD77" s="3" t="str">
        <f t="shared" si="29"/>
        <v/>
      </c>
      <c r="AE77" s="3" t="str">
        <f t="shared" si="30"/>
        <v/>
      </c>
      <c r="AF77" s="7" t="str">
        <f t="shared" si="31"/>
        <v/>
      </c>
      <c r="AG77" s="7" t="str">
        <f t="shared" si="32"/>
        <v/>
      </c>
      <c r="AH77" s="7" t="str">
        <f t="shared" si="33"/>
        <v/>
      </c>
      <c r="AI77" s="7" t="str">
        <f t="shared" si="34"/>
        <v/>
      </c>
      <c r="AJ77" s="7" t="str">
        <f t="shared" si="35"/>
        <v/>
      </c>
      <c r="AK77" s="7" t="str">
        <f t="shared" si="36"/>
        <v/>
      </c>
      <c r="AL77" s="7" t="str">
        <f t="shared" si="37"/>
        <v/>
      </c>
      <c r="AM77" s="7" t="str">
        <f t="shared" si="38"/>
        <v/>
      </c>
      <c r="AN77" s="7" t="str">
        <f t="shared" si="39"/>
        <v/>
      </c>
      <c r="AO77" s="7" t="str">
        <f t="shared" si="40"/>
        <v/>
      </c>
      <c r="AP77" s="8" t="str">
        <f t="shared" si="41"/>
        <v/>
      </c>
      <c r="AQ77" s="6" t="str">
        <f t="shared" si="42"/>
        <v/>
      </c>
      <c r="AR77" t="str">
        <f t="shared" si="43"/>
        <v>adiós</v>
      </c>
      <c r="AS77" t="str">
        <f t="shared" si="44"/>
        <v/>
      </c>
      <c r="AT77" s="9" t="str">
        <f t="shared" si="45"/>
        <v/>
      </c>
      <c r="AU77" s="10" t="str">
        <f t="shared" si="46"/>
        <v/>
      </c>
      <c r="AV77" s="10" t="str">
        <f t="shared" si="47"/>
        <v/>
      </c>
      <c r="AW77" s="10" t="str">
        <f t="shared" si="48"/>
        <v/>
      </c>
      <c r="AX77" s="10" t="str">
        <f t="shared" si="49"/>
        <v/>
      </c>
      <c r="AY77" s="11" t="str">
        <f t="shared" si="50"/>
        <v/>
      </c>
      <c r="AZ77" s="11" t="str">
        <f t="shared" si="51"/>
        <v/>
      </c>
      <c r="BA77" s="11" t="str">
        <f t="shared" si="52"/>
        <v/>
      </c>
      <c r="BB77" s="11" t="str">
        <f t="shared" si="53"/>
        <v/>
      </c>
      <c r="BC77" s="11" t="str">
        <f t="shared" si="54"/>
        <v/>
      </c>
    </row>
    <row r="78" spans="1:55" ht="12.75" customHeight="1" thickBot="1" x14ac:dyDescent="0.3">
      <c r="A78" s="13">
        <v>59</v>
      </c>
      <c r="B78" s="27"/>
      <c r="C78" s="27"/>
      <c r="D78" s="55"/>
      <c r="E78" s="58"/>
      <c r="F78" s="54"/>
      <c r="G78" s="54"/>
      <c r="H78" s="54"/>
      <c r="I78" s="54"/>
      <c r="J78" s="54"/>
      <c r="K78" s="54"/>
      <c r="L78" s="54"/>
      <c r="M78" s="54"/>
      <c r="N78" s="60"/>
      <c r="O78" s="62"/>
      <c r="P78" s="75" t="str">
        <f t="shared" si="19"/>
        <v/>
      </c>
      <c r="Q78" s="76" t="str">
        <f t="shared" si="20"/>
        <v/>
      </c>
      <c r="R78" s="65" t="str">
        <f t="shared" si="55"/>
        <v/>
      </c>
      <c r="V78" s="3" t="str">
        <f t="shared" si="21"/>
        <v/>
      </c>
      <c r="W78" s="3" t="str">
        <f t="shared" si="22"/>
        <v/>
      </c>
      <c r="X78" s="3" t="str">
        <f t="shared" si="23"/>
        <v/>
      </c>
      <c r="Y78" s="3" t="str">
        <f t="shared" si="24"/>
        <v/>
      </c>
      <c r="Z78" s="3" t="str">
        <f t="shared" si="25"/>
        <v/>
      </c>
      <c r="AA78" s="3" t="str">
        <f t="shared" si="26"/>
        <v/>
      </c>
      <c r="AB78" s="3" t="str">
        <f t="shared" si="27"/>
        <v/>
      </c>
      <c r="AC78" s="3" t="str">
        <f t="shared" si="28"/>
        <v/>
      </c>
      <c r="AD78" s="3" t="str">
        <f t="shared" si="29"/>
        <v/>
      </c>
      <c r="AE78" s="3" t="str">
        <f t="shared" si="30"/>
        <v/>
      </c>
      <c r="AF78" s="7" t="str">
        <f t="shared" si="31"/>
        <v/>
      </c>
      <c r="AG78" s="7" t="str">
        <f t="shared" si="32"/>
        <v/>
      </c>
      <c r="AH78" s="7" t="str">
        <f t="shared" si="33"/>
        <v/>
      </c>
      <c r="AI78" s="7" t="str">
        <f t="shared" si="34"/>
        <v/>
      </c>
      <c r="AJ78" s="7" t="str">
        <f t="shared" si="35"/>
        <v/>
      </c>
      <c r="AK78" s="7" t="str">
        <f t="shared" si="36"/>
        <v/>
      </c>
      <c r="AL78" s="7" t="str">
        <f t="shared" si="37"/>
        <v/>
      </c>
      <c r="AM78" s="7" t="str">
        <f t="shared" si="38"/>
        <v/>
      </c>
      <c r="AN78" s="7" t="str">
        <f t="shared" si="39"/>
        <v/>
      </c>
      <c r="AO78" s="7" t="str">
        <f t="shared" si="40"/>
        <v/>
      </c>
      <c r="AP78" s="8" t="str">
        <f t="shared" si="41"/>
        <v/>
      </c>
      <c r="AQ78" s="6" t="str">
        <f t="shared" si="42"/>
        <v/>
      </c>
      <c r="AR78" t="str">
        <f t="shared" si="43"/>
        <v>adiós</v>
      </c>
      <c r="AS78" t="str">
        <f t="shared" si="44"/>
        <v/>
      </c>
      <c r="AT78" s="9" t="str">
        <f t="shared" si="45"/>
        <v/>
      </c>
      <c r="AU78" s="10" t="str">
        <f t="shared" si="46"/>
        <v/>
      </c>
      <c r="AV78" s="10" t="str">
        <f t="shared" si="47"/>
        <v/>
      </c>
      <c r="AW78" s="10" t="str">
        <f t="shared" si="48"/>
        <v/>
      </c>
      <c r="AX78" s="10" t="str">
        <f t="shared" si="49"/>
        <v/>
      </c>
      <c r="AY78" s="11" t="str">
        <f t="shared" si="50"/>
        <v/>
      </c>
      <c r="AZ78" s="11" t="str">
        <f t="shared" si="51"/>
        <v/>
      </c>
      <c r="BA78" s="11" t="str">
        <f t="shared" si="52"/>
        <v/>
      </c>
      <c r="BB78" s="11" t="str">
        <f t="shared" si="53"/>
        <v/>
      </c>
      <c r="BC78" s="11" t="str">
        <f t="shared" si="54"/>
        <v/>
      </c>
    </row>
    <row r="79" spans="1:55" ht="12.75" customHeight="1" thickBot="1" x14ac:dyDescent="0.3">
      <c r="A79" s="13">
        <v>60</v>
      </c>
      <c r="B79" s="27"/>
      <c r="C79" s="27"/>
      <c r="D79" s="55"/>
      <c r="E79" s="58"/>
      <c r="F79" s="54"/>
      <c r="G79" s="54"/>
      <c r="H79" s="54"/>
      <c r="I79" s="54"/>
      <c r="J79" s="54"/>
      <c r="K79" s="54"/>
      <c r="L79" s="54"/>
      <c r="M79" s="54"/>
      <c r="N79" s="60"/>
      <c r="O79" s="62"/>
      <c r="P79" s="75" t="str">
        <f t="shared" si="19"/>
        <v/>
      </c>
      <c r="Q79" s="76" t="str">
        <f t="shared" si="20"/>
        <v/>
      </c>
      <c r="R79" s="65" t="str">
        <f t="shared" si="55"/>
        <v/>
      </c>
      <c r="V79" s="3" t="str">
        <f t="shared" si="21"/>
        <v/>
      </c>
      <c r="W79" s="3" t="str">
        <f t="shared" si="22"/>
        <v/>
      </c>
      <c r="X79" s="3" t="str">
        <f t="shared" si="23"/>
        <v/>
      </c>
      <c r="Y79" s="3" t="str">
        <f t="shared" si="24"/>
        <v/>
      </c>
      <c r="Z79" s="3" t="str">
        <f t="shared" si="25"/>
        <v/>
      </c>
      <c r="AA79" s="3" t="str">
        <f t="shared" si="26"/>
        <v/>
      </c>
      <c r="AB79" s="3" t="str">
        <f t="shared" si="27"/>
        <v/>
      </c>
      <c r="AC79" s="3" t="str">
        <f t="shared" si="28"/>
        <v/>
      </c>
      <c r="AD79" s="3" t="str">
        <f t="shared" si="29"/>
        <v/>
      </c>
      <c r="AE79" s="3" t="str">
        <f t="shared" si="30"/>
        <v/>
      </c>
      <c r="AF79" s="7" t="str">
        <f t="shared" si="31"/>
        <v/>
      </c>
      <c r="AG79" s="7" t="str">
        <f t="shared" si="32"/>
        <v/>
      </c>
      <c r="AH79" s="7" t="str">
        <f t="shared" si="33"/>
        <v/>
      </c>
      <c r="AI79" s="7" t="str">
        <f t="shared" si="34"/>
        <v/>
      </c>
      <c r="AJ79" s="7" t="str">
        <f t="shared" si="35"/>
        <v/>
      </c>
      <c r="AK79" s="7" t="str">
        <f t="shared" si="36"/>
        <v/>
      </c>
      <c r="AL79" s="7" t="str">
        <f t="shared" si="37"/>
        <v/>
      </c>
      <c r="AM79" s="7" t="str">
        <f t="shared" si="38"/>
        <v/>
      </c>
      <c r="AN79" s="7" t="str">
        <f t="shared" si="39"/>
        <v/>
      </c>
      <c r="AO79" s="7" t="str">
        <f t="shared" si="40"/>
        <v/>
      </c>
      <c r="AP79" s="8" t="str">
        <f t="shared" si="41"/>
        <v/>
      </c>
      <c r="AQ79" s="6" t="str">
        <f t="shared" si="42"/>
        <v/>
      </c>
      <c r="AR79" t="str">
        <f t="shared" si="43"/>
        <v>adiós</v>
      </c>
      <c r="AS79" t="str">
        <f t="shared" si="44"/>
        <v/>
      </c>
      <c r="AT79" s="9" t="str">
        <f t="shared" si="45"/>
        <v/>
      </c>
      <c r="AU79" s="10" t="str">
        <f t="shared" si="46"/>
        <v/>
      </c>
      <c r="AV79" s="10" t="str">
        <f t="shared" si="47"/>
        <v/>
      </c>
      <c r="AW79" s="10" t="str">
        <f t="shared" si="48"/>
        <v/>
      </c>
      <c r="AX79" s="10" t="str">
        <f t="shared" si="49"/>
        <v/>
      </c>
      <c r="AY79" s="11" t="str">
        <f t="shared" si="50"/>
        <v/>
      </c>
      <c r="AZ79" s="11" t="str">
        <f t="shared" si="51"/>
        <v/>
      </c>
      <c r="BA79" s="11" t="str">
        <f t="shared" si="52"/>
        <v/>
      </c>
      <c r="BB79" s="11" t="str">
        <f t="shared" si="53"/>
        <v/>
      </c>
      <c r="BC79" s="11" t="str">
        <f t="shared" si="54"/>
        <v/>
      </c>
    </row>
    <row r="80" spans="1:55" ht="12.75" customHeight="1" thickBot="1" x14ac:dyDescent="0.3">
      <c r="A80" s="13">
        <v>61</v>
      </c>
      <c r="B80" s="27"/>
      <c r="C80" s="27"/>
      <c r="D80" s="55"/>
      <c r="E80" s="58"/>
      <c r="F80" s="54"/>
      <c r="G80" s="54"/>
      <c r="H80" s="54"/>
      <c r="I80" s="54"/>
      <c r="J80" s="54"/>
      <c r="K80" s="54"/>
      <c r="L80" s="54"/>
      <c r="M80" s="54"/>
      <c r="N80" s="60"/>
      <c r="O80" s="62"/>
      <c r="P80" s="75" t="str">
        <f t="shared" si="19"/>
        <v/>
      </c>
      <c r="Q80" s="76" t="str">
        <f t="shared" si="20"/>
        <v/>
      </c>
      <c r="R80" s="65" t="str">
        <f t="shared" si="55"/>
        <v/>
      </c>
      <c r="V80" s="3" t="str">
        <f t="shared" si="21"/>
        <v/>
      </c>
      <c r="W80" s="3" t="str">
        <f t="shared" si="22"/>
        <v/>
      </c>
      <c r="X80" s="3" t="str">
        <f t="shared" si="23"/>
        <v/>
      </c>
      <c r="Y80" s="3" t="str">
        <f t="shared" si="24"/>
        <v/>
      </c>
      <c r="Z80" s="3" t="str">
        <f t="shared" si="25"/>
        <v/>
      </c>
      <c r="AA80" s="3" t="str">
        <f t="shared" si="26"/>
        <v/>
      </c>
      <c r="AB80" s="3" t="str">
        <f t="shared" si="27"/>
        <v/>
      </c>
      <c r="AC80" s="3" t="str">
        <f t="shared" si="28"/>
        <v/>
      </c>
      <c r="AD80" s="3" t="str">
        <f t="shared" si="29"/>
        <v/>
      </c>
      <c r="AE80" s="3" t="str">
        <f t="shared" si="30"/>
        <v/>
      </c>
      <c r="AF80" s="7" t="str">
        <f t="shared" si="31"/>
        <v/>
      </c>
      <c r="AG80" s="7" t="str">
        <f t="shared" si="32"/>
        <v/>
      </c>
      <c r="AH80" s="7" t="str">
        <f t="shared" si="33"/>
        <v/>
      </c>
      <c r="AI80" s="7" t="str">
        <f t="shared" si="34"/>
        <v/>
      </c>
      <c r="AJ80" s="7" t="str">
        <f t="shared" si="35"/>
        <v/>
      </c>
      <c r="AK80" s="7" t="str">
        <f t="shared" si="36"/>
        <v/>
      </c>
      <c r="AL80" s="7" t="str">
        <f t="shared" si="37"/>
        <v/>
      </c>
      <c r="AM80" s="7" t="str">
        <f t="shared" si="38"/>
        <v/>
      </c>
      <c r="AN80" s="7" t="str">
        <f t="shared" si="39"/>
        <v/>
      </c>
      <c r="AO80" s="7" t="str">
        <f t="shared" si="40"/>
        <v/>
      </c>
      <c r="AP80" s="8" t="str">
        <f t="shared" si="41"/>
        <v/>
      </c>
      <c r="AQ80" s="6" t="str">
        <f t="shared" si="42"/>
        <v/>
      </c>
      <c r="AR80" t="str">
        <f t="shared" si="43"/>
        <v>adiós</v>
      </c>
      <c r="AS80" t="str">
        <f t="shared" si="44"/>
        <v/>
      </c>
      <c r="AT80" s="9" t="str">
        <f t="shared" si="45"/>
        <v/>
      </c>
      <c r="AU80" s="10" t="str">
        <f t="shared" si="46"/>
        <v/>
      </c>
      <c r="AV80" s="10" t="str">
        <f t="shared" si="47"/>
        <v/>
      </c>
      <c r="AW80" s="10" t="str">
        <f t="shared" si="48"/>
        <v/>
      </c>
      <c r="AX80" s="10" t="str">
        <f t="shared" si="49"/>
        <v/>
      </c>
      <c r="AY80" s="11" t="str">
        <f t="shared" si="50"/>
        <v/>
      </c>
      <c r="AZ80" s="11" t="str">
        <f t="shared" si="51"/>
        <v/>
      </c>
      <c r="BA80" s="11" t="str">
        <f t="shared" si="52"/>
        <v/>
      </c>
      <c r="BB80" s="11" t="str">
        <f t="shared" si="53"/>
        <v/>
      </c>
      <c r="BC80" s="11" t="str">
        <f t="shared" si="54"/>
        <v/>
      </c>
    </row>
    <row r="81" spans="1:55" ht="12.75" customHeight="1" thickBot="1" x14ac:dyDescent="0.3">
      <c r="A81" s="13">
        <v>62</v>
      </c>
      <c r="B81" s="27"/>
      <c r="C81" s="27"/>
      <c r="D81" s="55"/>
      <c r="E81" s="58"/>
      <c r="F81" s="54"/>
      <c r="G81" s="54"/>
      <c r="H81" s="54"/>
      <c r="I81" s="54"/>
      <c r="J81" s="54"/>
      <c r="K81" s="54"/>
      <c r="L81" s="54"/>
      <c r="M81" s="54"/>
      <c r="N81" s="60"/>
      <c r="O81" s="62"/>
      <c r="P81" s="75" t="str">
        <f t="shared" si="19"/>
        <v/>
      </c>
      <c r="Q81" s="76" t="str">
        <f t="shared" si="20"/>
        <v/>
      </c>
      <c r="R81" s="65" t="str">
        <f t="shared" si="55"/>
        <v/>
      </c>
      <c r="V81" s="3" t="str">
        <f t="shared" si="21"/>
        <v/>
      </c>
      <c r="W81" s="3" t="str">
        <f t="shared" si="22"/>
        <v/>
      </c>
      <c r="X81" s="3" t="str">
        <f t="shared" si="23"/>
        <v/>
      </c>
      <c r="Y81" s="3" t="str">
        <f t="shared" si="24"/>
        <v/>
      </c>
      <c r="Z81" s="3" t="str">
        <f t="shared" si="25"/>
        <v/>
      </c>
      <c r="AA81" s="3" t="str">
        <f t="shared" si="26"/>
        <v/>
      </c>
      <c r="AB81" s="3" t="str">
        <f t="shared" si="27"/>
        <v/>
      </c>
      <c r="AC81" s="3" t="str">
        <f t="shared" si="28"/>
        <v/>
      </c>
      <c r="AD81" s="3" t="str">
        <f t="shared" si="29"/>
        <v/>
      </c>
      <c r="AE81" s="3" t="str">
        <f t="shared" si="30"/>
        <v/>
      </c>
      <c r="AF81" s="7" t="str">
        <f t="shared" si="31"/>
        <v/>
      </c>
      <c r="AG81" s="7" t="str">
        <f t="shared" si="32"/>
        <v/>
      </c>
      <c r="AH81" s="7" t="str">
        <f t="shared" si="33"/>
        <v/>
      </c>
      <c r="AI81" s="7" t="str">
        <f t="shared" si="34"/>
        <v/>
      </c>
      <c r="AJ81" s="7" t="str">
        <f t="shared" si="35"/>
        <v/>
      </c>
      <c r="AK81" s="7" t="str">
        <f t="shared" si="36"/>
        <v/>
      </c>
      <c r="AL81" s="7" t="str">
        <f t="shared" si="37"/>
        <v/>
      </c>
      <c r="AM81" s="7" t="str">
        <f t="shared" si="38"/>
        <v/>
      </c>
      <c r="AN81" s="7" t="str">
        <f t="shared" si="39"/>
        <v/>
      </c>
      <c r="AO81" s="7" t="str">
        <f t="shared" si="40"/>
        <v/>
      </c>
      <c r="AP81" s="8" t="str">
        <f t="shared" si="41"/>
        <v/>
      </c>
      <c r="AQ81" s="6" t="str">
        <f t="shared" si="42"/>
        <v/>
      </c>
      <c r="AR81" t="str">
        <f t="shared" si="43"/>
        <v>adiós</v>
      </c>
      <c r="AS81" t="str">
        <f t="shared" si="44"/>
        <v/>
      </c>
      <c r="AT81" s="9" t="str">
        <f t="shared" si="45"/>
        <v/>
      </c>
      <c r="AU81" s="10" t="str">
        <f t="shared" si="46"/>
        <v/>
      </c>
      <c r="AV81" s="10" t="str">
        <f t="shared" si="47"/>
        <v/>
      </c>
      <c r="AW81" s="10" t="str">
        <f t="shared" si="48"/>
        <v/>
      </c>
      <c r="AX81" s="10" t="str">
        <f t="shared" si="49"/>
        <v/>
      </c>
      <c r="AY81" s="11" t="str">
        <f t="shared" si="50"/>
        <v/>
      </c>
      <c r="AZ81" s="11" t="str">
        <f t="shared" si="51"/>
        <v/>
      </c>
      <c r="BA81" s="11" t="str">
        <f t="shared" si="52"/>
        <v/>
      </c>
      <c r="BB81" s="11" t="str">
        <f t="shared" si="53"/>
        <v/>
      </c>
      <c r="BC81" s="11" t="str">
        <f t="shared" si="54"/>
        <v/>
      </c>
    </row>
    <row r="82" spans="1:55" ht="12.75" customHeight="1" thickBot="1" x14ac:dyDescent="0.3">
      <c r="A82" s="13">
        <v>63</v>
      </c>
      <c r="B82" s="27"/>
      <c r="C82" s="27"/>
      <c r="D82" s="55"/>
      <c r="E82" s="58"/>
      <c r="F82" s="54"/>
      <c r="G82" s="54"/>
      <c r="H82" s="54"/>
      <c r="I82" s="54"/>
      <c r="J82" s="54"/>
      <c r="K82" s="54"/>
      <c r="L82" s="54"/>
      <c r="M82" s="54"/>
      <c r="N82" s="60"/>
      <c r="O82" s="62"/>
      <c r="P82" s="75" t="str">
        <f t="shared" si="19"/>
        <v/>
      </c>
      <c r="Q82" s="76" t="str">
        <f t="shared" si="20"/>
        <v/>
      </c>
      <c r="R82" s="65" t="str">
        <f t="shared" si="55"/>
        <v/>
      </c>
      <c r="V82" s="3" t="str">
        <f t="shared" si="21"/>
        <v/>
      </c>
      <c r="W82" s="3" t="str">
        <f t="shared" si="22"/>
        <v/>
      </c>
      <c r="X82" s="3" t="str">
        <f t="shared" si="23"/>
        <v/>
      </c>
      <c r="Y82" s="3" t="str">
        <f t="shared" si="24"/>
        <v/>
      </c>
      <c r="Z82" s="3" t="str">
        <f t="shared" si="25"/>
        <v/>
      </c>
      <c r="AA82" s="3" t="str">
        <f t="shared" si="26"/>
        <v/>
      </c>
      <c r="AB82" s="3" t="str">
        <f t="shared" si="27"/>
        <v/>
      </c>
      <c r="AC82" s="3" t="str">
        <f t="shared" si="28"/>
        <v/>
      </c>
      <c r="AD82" s="3" t="str">
        <f t="shared" si="29"/>
        <v/>
      </c>
      <c r="AE82" s="3" t="str">
        <f t="shared" si="30"/>
        <v/>
      </c>
      <c r="AF82" s="7" t="str">
        <f t="shared" si="31"/>
        <v/>
      </c>
      <c r="AG82" s="7" t="str">
        <f t="shared" si="32"/>
        <v/>
      </c>
      <c r="AH82" s="7" t="str">
        <f t="shared" si="33"/>
        <v/>
      </c>
      <c r="AI82" s="7" t="str">
        <f t="shared" si="34"/>
        <v/>
      </c>
      <c r="AJ82" s="7" t="str">
        <f t="shared" si="35"/>
        <v/>
      </c>
      <c r="AK82" s="7" t="str">
        <f t="shared" si="36"/>
        <v/>
      </c>
      <c r="AL82" s="7" t="str">
        <f t="shared" si="37"/>
        <v/>
      </c>
      <c r="AM82" s="7" t="str">
        <f t="shared" si="38"/>
        <v/>
      </c>
      <c r="AN82" s="7" t="str">
        <f t="shared" si="39"/>
        <v/>
      </c>
      <c r="AO82" s="7" t="str">
        <f t="shared" si="40"/>
        <v/>
      </c>
      <c r="AP82" s="8" t="str">
        <f t="shared" si="41"/>
        <v/>
      </c>
      <c r="AQ82" s="6" t="str">
        <f t="shared" si="42"/>
        <v/>
      </c>
      <c r="AR82" t="str">
        <f t="shared" si="43"/>
        <v>adiós</v>
      </c>
      <c r="AS82" t="str">
        <f t="shared" si="44"/>
        <v/>
      </c>
      <c r="AT82" s="9" t="str">
        <f t="shared" si="45"/>
        <v/>
      </c>
      <c r="AU82" s="10" t="str">
        <f t="shared" si="46"/>
        <v/>
      </c>
      <c r="AV82" s="10" t="str">
        <f t="shared" si="47"/>
        <v/>
      </c>
      <c r="AW82" s="10" t="str">
        <f t="shared" si="48"/>
        <v/>
      </c>
      <c r="AX82" s="10" t="str">
        <f t="shared" si="49"/>
        <v/>
      </c>
      <c r="AY82" s="11" t="str">
        <f t="shared" si="50"/>
        <v/>
      </c>
      <c r="AZ82" s="11" t="str">
        <f t="shared" si="51"/>
        <v/>
      </c>
      <c r="BA82" s="11" t="str">
        <f t="shared" si="52"/>
        <v/>
      </c>
      <c r="BB82" s="11" t="str">
        <f t="shared" si="53"/>
        <v/>
      </c>
      <c r="BC82" s="11" t="str">
        <f t="shared" si="54"/>
        <v/>
      </c>
    </row>
    <row r="83" spans="1:55" ht="12.75" customHeight="1" thickBot="1" x14ac:dyDescent="0.3">
      <c r="A83" s="13">
        <v>64</v>
      </c>
      <c r="B83" s="27"/>
      <c r="C83" s="27"/>
      <c r="D83" s="55"/>
      <c r="E83" s="58"/>
      <c r="F83" s="54"/>
      <c r="G83" s="54"/>
      <c r="H83" s="54"/>
      <c r="I83" s="54"/>
      <c r="J83" s="54"/>
      <c r="K83" s="54"/>
      <c r="L83" s="54"/>
      <c r="M83" s="54"/>
      <c r="N83" s="60"/>
      <c r="O83" s="62"/>
      <c r="P83" s="75" t="str">
        <f t="shared" si="19"/>
        <v/>
      </c>
      <c r="Q83" s="76" t="str">
        <f t="shared" si="20"/>
        <v/>
      </c>
      <c r="R83" s="65" t="str">
        <f t="shared" si="55"/>
        <v/>
      </c>
      <c r="V83" s="3" t="str">
        <f t="shared" si="21"/>
        <v/>
      </c>
      <c r="W83" s="3" t="str">
        <f t="shared" si="22"/>
        <v/>
      </c>
      <c r="X83" s="3" t="str">
        <f t="shared" si="23"/>
        <v/>
      </c>
      <c r="Y83" s="3" t="str">
        <f t="shared" si="24"/>
        <v/>
      </c>
      <c r="Z83" s="3" t="str">
        <f t="shared" si="25"/>
        <v/>
      </c>
      <c r="AA83" s="3" t="str">
        <f t="shared" si="26"/>
        <v/>
      </c>
      <c r="AB83" s="3" t="str">
        <f t="shared" si="27"/>
        <v/>
      </c>
      <c r="AC83" s="3" t="str">
        <f t="shared" si="28"/>
        <v/>
      </c>
      <c r="AD83" s="3" t="str">
        <f t="shared" si="29"/>
        <v/>
      </c>
      <c r="AE83" s="3" t="str">
        <f t="shared" si="30"/>
        <v/>
      </c>
      <c r="AF83" s="7" t="str">
        <f t="shared" si="31"/>
        <v/>
      </c>
      <c r="AG83" s="7" t="str">
        <f t="shared" si="32"/>
        <v/>
      </c>
      <c r="AH83" s="7" t="str">
        <f t="shared" si="33"/>
        <v/>
      </c>
      <c r="AI83" s="7" t="str">
        <f t="shared" si="34"/>
        <v/>
      </c>
      <c r="AJ83" s="7" t="str">
        <f t="shared" si="35"/>
        <v/>
      </c>
      <c r="AK83" s="7" t="str">
        <f t="shared" si="36"/>
        <v/>
      </c>
      <c r="AL83" s="7" t="str">
        <f t="shared" si="37"/>
        <v/>
      </c>
      <c r="AM83" s="7" t="str">
        <f t="shared" si="38"/>
        <v/>
      </c>
      <c r="AN83" s="7" t="str">
        <f t="shared" si="39"/>
        <v/>
      </c>
      <c r="AO83" s="7" t="str">
        <f t="shared" si="40"/>
        <v/>
      </c>
      <c r="AP83" s="8" t="str">
        <f t="shared" si="41"/>
        <v/>
      </c>
      <c r="AQ83" s="6" t="str">
        <f t="shared" si="42"/>
        <v/>
      </c>
      <c r="AR83" t="str">
        <f t="shared" si="43"/>
        <v>adiós</v>
      </c>
      <c r="AS83" t="str">
        <f t="shared" si="44"/>
        <v/>
      </c>
      <c r="AT83" s="9" t="str">
        <f t="shared" si="45"/>
        <v/>
      </c>
      <c r="AU83" s="10" t="str">
        <f t="shared" si="46"/>
        <v/>
      </c>
      <c r="AV83" s="10" t="str">
        <f t="shared" si="47"/>
        <v/>
      </c>
      <c r="AW83" s="10" t="str">
        <f t="shared" si="48"/>
        <v/>
      </c>
      <c r="AX83" s="10" t="str">
        <f t="shared" si="49"/>
        <v/>
      </c>
      <c r="AY83" s="11" t="str">
        <f t="shared" si="50"/>
        <v/>
      </c>
      <c r="AZ83" s="11" t="str">
        <f t="shared" si="51"/>
        <v/>
      </c>
      <c r="BA83" s="11" t="str">
        <f t="shared" si="52"/>
        <v/>
      </c>
      <c r="BB83" s="11" t="str">
        <f t="shared" si="53"/>
        <v/>
      </c>
      <c r="BC83" s="11" t="str">
        <f t="shared" si="54"/>
        <v/>
      </c>
    </row>
    <row r="84" spans="1:55" ht="12.75" customHeight="1" thickBot="1" x14ac:dyDescent="0.3">
      <c r="A84" s="13">
        <v>65</v>
      </c>
      <c r="B84" s="27"/>
      <c r="C84" s="27"/>
      <c r="D84" s="55"/>
      <c r="E84" s="58"/>
      <c r="F84" s="54"/>
      <c r="G84" s="54"/>
      <c r="H84" s="54"/>
      <c r="I84" s="54"/>
      <c r="J84" s="54"/>
      <c r="K84" s="54"/>
      <c r="L84" s="54"/>
      <c r="M84" s="54"/>
      <c r="N84" s="60"/>
      <c r="O84" s="62"/>
      <c r="P84" s="75" t="str">
        <f t="shared" si="19"/>
        <v/>
      </c>
      <c r="Q84" s="76" t="str">
        <f t="shared" si="20"/>
        <v/>
      </c>
      <c r="R84" s="65" t="str">
        <f t="shared" si="55"/>
        <v/>
      </c>
      <c r="V84" s="3" t="str">
        <f t="shared" si="21"/>
        <v/>
      </c>
      <c r="W84" s="3" t="str">
        <f t="shared" si="22"/>
        <v/>
      </c>
      <c r="X84" s="3" t="str">
        <f t="shared" si="23"/>
        <v/>
      </c>
      <c r="Y84" s="3" t="str">
        <f t="shared" si="24"/>
        <v/>
      </c>
      <c r="Z84" s="3" t="str">
        <f t="shared" si="25"/>
        <v/>
      </c>
      <c r="AA84" s="3" t="str">
        <f t="shared" si="26"/>
        <v/>
      </c>
      <c r="AB84" s="3" t="str">
        <f t="shared" si="27"/>
        <v/>
      </c>
      <c r="AC84" s="3" t="str">
        <f t="shared" si="28"/>
        <v/>
      </c>
      <c r="AD84" s="3" t="str">
        <f t="shared" si="29"/>
        <v/>
      </c>
      <c r="AE84" s="3" t="str">
        <f t="shared" si="30"/>
        <v/>
      </c>
      <c r="AF84" s="7" t="str">
        <f t="shared" si="31"/>
        <v/>
      </c>
      <c r="AG84" s="7" t="str">
        <f t="shared" si="32"/>
        <v/>
      </c>
      <c r="AH84" s="7" t="str">
        <f t="shared" si="33"/>
        <v/>
      </c>
      <c r="AI84" s="7" t="str">
        <f t="shared" si="34"/>
        <v/>
      </c>
      <c r="AJ84" s="7" t="str">
        <f t="shared" si="35"/>
        <v/>
      </c>
      <c r="AK84" s="7" t="str">
        <f t="shared" si="36"/>
        <v/>
      </c>
      <c r="AL84" s="7" t="str">
        <f t="shared" si="37"/>
        <v/>
      </c>
      <c r="AM84" s="7" t="str">
        <f t="shared" si="38"/>
        <v/>
      </c>
      <c r="AN84" s="7" t="str">
        <f t="shared" si="39"/>
        <v/>
      </c>
      <c r="AO84" s="7" t="str">
        <f t="shared" si="40"/>
        <v/>
      </c>
      <c r="AP84" s="8" t="str">
        <f t="shared" si="41"/>
        <v/>
      </c>
      <c r="AQ84" s="6" t="str">
        <f t="shared" si="42"/>
        <v/>
      </c>
      <c r="AR84" t="str">
        <f t="shared" si="43"/>
        <v>adiós</v>
      </c>
      <c r="AS84" t="str">
        <f t="shared" si="44"/>
        <v/>
      </c>
      <c r="AT84" s="9" t="str">
        <f t="shared" si="45"/>
        <v/>
      </c>
      <c r="AU84" s="10" t="str">
        <f t="shared" si="46"/>
        <v/>
      </c>
      <c r="AV84" s="10" t="str">
        <f t="shared" si="47"/>
        <v/>
      </c>
      <c r="AW84" s="10" t="str">
        <f t="shared" si="48"/>
        <v/>
      </c>
      <c r="AX84" s="10" t="str">
        <f t="shared" si="49"/>
        <v/>
      </c>
      <c r="AY84" s="11" t="str">
        <f t="shared" si="50"/>
        <v/>
      </c>
      <c r="AZ84" s="11" t="str">
        <f t="shared" si="51"/>
        <v/>
      </c>
      <c r="BA84" s="11" t="str">
        <f t="shared" si="52"/>
        <v/>
      </c>
      <c r="BB84" s="11" t="str">
        <f t="shared" si="53"/>
        <v/>
      </c>
      <c r="BC84" s="11" t="str">
        <f t="shared" si="54"/>
        <v/>
      </c>
    </row>
    <row r="85" spans="1:55" ht="12.75" customHeight="1" thickBot="1" x14ac:dyDescent="0.3">
      <c r="A85" s="13">
        <v>66</v>
      </c>
      <c r="B85" s="27"/>
      <c r="C85" s="27"/>
      <c r="D85" s="55"/>
      <c r="E85" s="58"/>
      <c r="F85" s="54"/>
      <c r="G85" s="54"/>
      <c r="H85" s="54"/>
      <c r="I85" s="54"/>
      <c r="J85" s="54"/>
      <c r="K85" s="54"/>
      <c r="L85" s="54"/>
      <c r="M85" s="54"/>
      <c r="N85" s="60"/>
      <c r="O85" s="62"/>
      <c r="P85" s="75" t="str">
        <f t="shared" ref="P85:P99" si="56">IF(O85="No superado","",IF(OR(AT85&lt;5,AU85&lt;5,AV85&lt;5,AW85&lt;5,AX85&lt;5,AY85&lt;5,AZ85&lt;5,BA85&lt;5,BB85&lt;5,BC85&lt;5)," ",IF(AQ85="","",IF(AQ85&gt;=5,"S - "&amp;(AQ85),"NS - "&amp;(AQ85)))))</f>
        <v/>
      </c>
      <c r="Q85" s="76" t="str">
        <f t="shared" ref="Q85:Q99" si="57">IF(O85="","",IF(O85="No Superado","NO",IF(P85="","",IF(OR(AF85&lt;5,AG85&lt;5,AH85&lt;5,AI85&lt;5,AJ85&lt;5,AK85&lt;5,AL85&lt;5,AM85&lt;5,AN85&lt;5,AO85&lt;5),"NO","SI"))))</f>
        <v/>
      </c>
      <c r="R85" s="65" t="str">
        <f t="shared" si="55"/>
        <v/>
      </c>
      <c r="V85" s="3" t="str">
        <f t="shared" ref="V85:V99" si="58">MID(E85,5,6)</f>
        <v/>
      </c>
      <c r="W85" s="3" t="str">
        <f t="shared" ref="W85:W99" si="59">MID(F85,5,6)</f>
        <v/>
      </c>
      <c r="X85" s="3" t="str">
        <f t="shared" ref="X85:X99" si="60">MID(G85,5,6)</f>
        <v/>
      </c>
      <c r="Y85" s="3" t="str">
        <f t="shared" ref="Y85:Y99" si="61">MID(H85,5,6)</f>
        <v/>
      </c>
      <c r="Z85" s="3" t="str">
        <f t="shared" ref="Z85:Z99" si="62">MID(I85,5,6)</f>
        <v/>
      </c>
      <c r="AA85" s="3" t="str">
        <f t="shared" ref="AA85:AA99" si="63">MID(J85,5,6)</f>
        <v/>
      </c>
      <c r="AB85" s="3" t="str">
        <f t="shared" ref="AB85:AB99" si="64">MID(K85,5,6)</f>
        <v/>
      </c>
      <c r="AC85" s="3" t="str">
        <f t="shared" ref="AC85:AC99" si="65">MID(L85,5,6)</f>
        <v/>
      </c>
      <c r="AD85" s="3" t="str">
        <f t="shared" ref="AD85:AD99" si="66">MID(M85,5,6)</f>
        <v/>
      </c>
      <c r="AE85" s="3" t="str">
        <f t="shared" ref="AE85:AE99" si="67">MID(N85,5,6)</f>
        <v/>
      </c>
      <c r="AF85" s="7" t="str">
        <f t="shared" ref="AF85:AF99" si="68">IFERROR(IF(COUNTBLANK(V85:AA85)=6,"",VALUE(V85)),"")</f>
        <v/>
      </c>
      <c r="AG85" s="7" t="str">
        <f t="shared" ref="AG85:AG99" si="69">IFERROR(IF(COUNTBLANK(V85:AE85)=10,"",VALUE(W85)),"")</f>
        <v/>
      </c>
      <c r="AH85" s="7" t="str">
        <f t="shared" ref="AH85:AH99" si="70">IFERROR(IF(COUNTBLANK(V85:AE85)=10,"",VALUE(X85)),"")</f>
        <v/>
      </c>
      <c r="AI85" s="7" t="str">
        <f t="shared" ref="AI85:AI99" si="71">IFERROR(IF(COUNTBLANK(V85:AE85)=10,"",VALUE(Y85)),"")</f>
        <v/>
      </c>
      <c r="AJ85" s="7" t="str">
        <f t="shared" ref="AJ85:AJ99" si="72">IFERROR(IF(COUNTBLANK(V85:AE85)=10,"",VALUE(Z85)),"")</f>
        <v/>
      </c>
      <c r="AK85" s="7" t="str">
        <f t="shared" ref="AK85:AK99" si="73">IFERROR(IF(COUNTBLANK(V85:AE85)=10,"",VALUE(AA85)),"")</f>
        <v/>
      </c>
      <c r="AL85" s="7" t="str">
        <f t="shared" ref="AL85:AL99" si="74">IFERROR(IF(COUNTBLANK(V85:AE85)=10,"",VALUE(AB85)),"")</f>
        <v/>
      </c>
      <c r="AM85" s="7" t="str">
        <f t="shared" ref="AM85:AM99" si="75">IFERROR(IF(COUNTBLANK(V85:AE85)=10,"",VALUE(AC85)),"")</f>
        <v/>
      </c>
      <c r="AN85" s="7" t="str">
        <f t="shared" ref="AN85:AN99" si="76">IFERROR(IF(COUNTBLANK(V85:AE85)=10,"",VALUE(AD85)),"")</f>
        <v/>
      </c>
      <c r="AO85" s="7" t="str">
        <f t="shared" ref="AO85:AO99" si="77">IFERROR(IF(COUNTBLANK(V85:AE85)=10,"",VALUE(AE85)),"")</f>
        <v/>
      </c>
      <c r="AP85" s="8" t="str">
        <f t="shared" ref="AP85:AP99" si="78">IF(COUNTBLANK(AF85:AO85)=10,"",AVERAGE(AF85,AG85,AH85,AI85,AJ85,AK85,AL85,AM85,AN85,AO85))</f>
        <v/>
      </c>
      <c r="AQ85" s="6" t="str">
        <f t="shared" ref="AQ85:AQ99" si="79">IFERROR(ROUND(AP85,2),"")</f>
        <v/>
      </c>
      <c r="AR85" t="str">
        <f t="shared" ref="AR85:AR99" si="80">IF(AND(AF85&lt;5,AG85&lt;5,AH85&lt;5,AI85&lt;5,AJ85&lt;5,AK85&lt;5),"hola","adiós")</f>
        <v>adiós</v>
      </c>
      <c r="AS85" t="str">
        <f t="shared" ref="AS85:AS99" si="81">IFERROR(VALUE(AQ85),"")</f>
        <v/>
      </c>
      <c r="AT85" s="9" t="str">
        <f t="shared" ref="AT85:AT99" si="82">IFERROR(VALUE(AF85),"")</f>
        <v/>
      </c>
      <c r="AU85" s="10" t="str">
        <f t="shared" ref="AU85:AU99" si="83">IFERROR(VALUE(AG85),"")</f>
        <v/>
      </c>
      <c r="AV85" s="10" t="str">
        <f t="shared" ref="AV85:AV99" si="84">IFERROR(VALUE(AH85),"")</f>
        <v/>
      </c>
      <c r="AW85" s="10" t="str">
        <f t="shared" ref="AW85:AW99" si="85">IFERROR(VALUE(AI85),"")</f>
        <v/>
      </c>
      <c r="AX85" s="10" t="str">
        <f t="shared" ref="AX85:AX99" si="86">IFERROR(VALUE(AJ85),"")</f>
        <v/>
      </c>
      <c r="AY85" s="11" t="str">
        <f t="shared" ref="AY85:AY99" si="87">IFERROR(VALUE(AK85),"")</f>
        <v/>
      </c>
      <c r="AZ85" s="11" t="str">
        <f t="shared" ref="AZ85:AZ99" si="88">IFERROR(VALUE(AL85),"")</f>
        <v/>
      </c>
      <c r="BA85" s="11" t="str">
        <f t="shared" ref="BA85:BA99" si="89">IFERROR(VALUE(AM85),"")</f>
        <v/>
      </c>
      <c r="BB85" s="11" t="str">
        <f t="shared" ref="BB85:BB99" si="90">IFERROR(VALUE(AN85),"")</f>
        <v/>
      </c>
      <c r="BC85" s="11" t="str">
        <f t="shared" ref="BC85:BC99" si="91">IFERROR(VALUE(AO85),"")</f>
        <v/>
      </c>
    </row>
    <row r="86" spans="1:55" ht="12.75" customHeight="1" thickBot="1" x14ac:dyDescent="0.3">
      <c r="A86" s="13">
        <v>67</v>
      </c>
      <c r="B86" s="27"/>
      <c r="C86" s="27"/>
      <c r="D86" s="55"/>
      <c r="E86" s="58"/>
      <c r="F86" s="54"/>
      <c r="G86" s="54"/>
      <c r="H86" s="54"/>
      <c r="I86" s="54"/>
      <c r="J86" s="54"/>
      <c r="K86" s="54"/>
      <c r="L86" s="54"/>
      <c r="M86" s="54"/>
      <c r="N86" s="60"/>
      <c r="O86" s="62"/>
      <c r="P86" s="75" t="str">
        <f t="shared" si="56"/>
        <v/>
      </c>
      <c r="Q86" s="76" t="str">
        <f t="shared" si="57"/>
        <v/>
      </c>
      <c r="R86" s="65" t="str">
        <f t="shared" si="55"/>
        <v/>
      </c>
      <c r="V86" s="3" t="str">
        <f t="shared" si="58"/>
        <v/>
      </c>
      <c r="W86" s="3" t="str">
        <f t="shared" si="59"/>
        <v/>
      </c>
      <c r="X86" s="3" t="str">
        <f t="shared" si="60"/>
        <v/>
      </c>
      <c r="Y86" s="3" t="str">
        <f t="shared" si="61"/>
        <v/>
      </c>
      <c r="Z86" s="3" t="str">
        <f t="shared" si="62"/>
        <v/>
      </c>
      <c r="AA86" s="3" t="str">
        <f t="shared" si="63"/>
        <v/>
      </c>
      <c r="AB86" s="3" t="str">
        <f t="shared" si="64"/>
        <v/>
      </c>
      <c r="AC86" s="3" t="str">
        <f t="shared" si="65"/>
        <v/>
      </c>
      <c r="AD86" s="3" t="str">
        <f t="shared" si="66"/>
        <v/>
      </c>
      <c r="AE86" s="3" t="str">
        <f t="shared" si="67"/>
        <v/>
      </c>
      <c r="AF86" s="7" t="str">
        <f t="shared" si="68"/>
        <v/>
      </c>
      <c r="AG86" s="7" t="str">
        <f t="shared" si="69"/>
        <v/>
      </c>
      <c r="AH86" s="7" t="str">
        <f t="shared" si="70"/>
        <v/>
      </c>
      <c r="AI86" s="7" t="str">
        <f t="shared" si="71"/>
        <v/>
      </c>
      <c r="AJ86" s="7" t="str">
        <f t="shared" si="72"/>
        <v/>
      </c>
      <c r="AK86" s="7" t="str">
        <f t="shared" si="73"/>
        <v/>
      </c>
      <c r="AL86" s="7" t="str">
        <f t="shared" si="74"/>
        <v/>
      </c>
      <c r="AM86" s="7" t="str">
        <f t="shared" si="75"/>
        <v/>
      </c>
      <c r="AN86" s="7" t="str">
        <f t="shared" si="76"/>
        <v/>
      </c>
      <c r="AO86" s="7" t="str">
        <f t="shared" si="77"/>
        <v/>
      </c>
      <c r="AP86" s="8" t="str">
        <f t="shared" si="78"/>
        <v/>
      </c>
      <c r="AQ86" s="6" t="str">
        <f t="shared" si="79"/>
        <v/>
      </c>
      <c r="AR86" t="str">
        <f t="shared" si="80"/>
        <v>adiós</v>
      </c>
      <c r="AS86" t="str">
        <f t="shared" si="81"/>
        <v/>
      </c>
      <c r="AT86" s="9" t="str">
        <f t="shared" si="82"/>
        <v/>
      </c>
      <c r="AU86" s="10" t="str">
        <f t="shared" si="83"/>
        <v/>
      </c>
      <c r="AV86" s="10" t="str">
        <f t="shared" si="84"/>
        <v/>
      </c>
      <c r="AW86" s="10" t="str">
        <f t="shared" si="85"/>
        <v/>
      </c>
      <c r="AX86" s="10" t="str">
        <f t="shared" si="86"/>
        <v/>
      </c>
      <c r="AY86" s="11" t="str">
        <f t="shared" si="87"/>
        <v/>
      </c>
      <c r="AZ86" s="11" t="str">
        <f t="shared" si="88"/>
        <v/>
      </c>
      <c r="BA86" s="11" t="str">
        <f t="shared" si="89"/>
        <v/>
      </c>
      <c r="BB86" s="11" t="str">
        <f t="shared" si="90"/>
        <v/>
      </c>
      <c r="BC86" s="11" t="str">
        <f t="shared" si="91"/>
        <v/>
      </c>
    </row>
    <row r="87" spans="1:55" ht="12.75" customHeight="1" thickBot="1" x14ac:dyDescent="0.3">
      <c r="A87" s="13">
        <v>68</v>
      </c>
      <c r="B87" s="27"/>
      <c r="C87" s="27"/>
      <c r="D87" s="55"/>
      <c r="E87" s="58"/>
      <c r="F87" s="54"/>
      <c r="G87" s="54"/>
      <c r="H87" s="54"/>
      <c r="I87" s="54"/>
      <c r="J87" s="54"/>
      <c r="K87" s="54"/>
      <c r="L87" s="54"/>
      <c r="M87" s="54"/>
      <c r="N87" s="60"/>
      <c r="O87" s="62"/>
      <c r="P87" s="75" t="str">
        <f t="shared" si="56"/>
        <v/>
      </c>
      <c r="Q87" s="76" t="str">
        <f t="shared" si="57"/>
        <v/>
      </c>
      <c r="R87" s="65" t="str">
        <f t="shared" si="55"/>
        <v/>
      </c>
      <c r="V87" s="3" t="str">
        <f t="shared" si="58"/>
        <v/>
      </c>
      <c r="W87" s="3" t="str">
        <f t="shared" si="59"/>
        <v/>
      </c>
      <c r="X87" s="3" t="str">
        <f t="shared" si="60"/>
        <v/>
      </c>
      <c r="Y87" s="3" t="str">
        <f t="shared" si="61"/>
        <v/>
      </c>
      <c r="Z87" s="3" t="str">
        <f t="shared" si="62"/>
        <v/>
      </c>
      <c r="AA87" s="3" t="str">
        <f t="shared" si="63"/>
        <v/>
      </c>
      <c r="AB87" s="3" t="str">
        <f t="shared" si="64"/>
        <v/>
      </c>
      <c r="AC87" s="3" t="str">
        <f t="shared" si="65"/>
        <v/>
      </c>
      <c r="AD87" s="3" t="str">
        <f t="shared" si="66"/>
        <v/>
      </c>
      <c r="AE87" s="3" t="str">
        <f t="shared" si="67"/>
        <v/>
      </c>
      <c r="AF87" s="7" t="str">
        <f t="shared" si="68"/>
        <v/>
      </c>
      <c r="AG87" s="7" t="str">
        <f t="shared" si="69"/>
        <v/>
      </c>
      <c r="AH87" s="7" t="str">
        <f t="shared" si="70"/>
        <v/>
      </c>
      <c r="AI87" s="7" t="str">
        <f t="shared" si="71"/>
        <v/>
      </c>
      <c r="AJ87" s="7" t="str">
        <f t="shared" si="72"/>
        <v/>
      </c>
      <c r="AK87" s="7" t="str">
        <f t="shared" si="73"/>
        <v/>
      </c>
      <c r="AL87" s="7" t="str">
        <f t="shared" si="74"/>
        <v/>
      </c>
      <c r="AM87" s="7" t="str">
        <f t="shared" si="75"/>
        <v/>
      </c>
      <c r="AN87" s="7" t="str">
        <f t="shared" si="76"/>
        <v/>
      </c>
      <c r="AO87" s="7" t="str">
        <f t="shared" si="77"/>
        <v/>
      </c>
      <c r="AP87" s="8" t="str">
        <f t="shared" si="78"/>
        <v/>
      </c>
      <c r="AQ87" s="6" t="str">
        <f t="shared" si="79"/>
        <v/>
      </c>
      <c r="AR87" t="str">
        <f t="shared" si="80"/>
        <v>adiós</v>
      </c>
      <c r="AS87" t="str">
        <f t="shared" si="81"/>
        <v/>
      </c>
      <c r="AT87" s="9" t="str">
        <f t="shared" si="82"/>
        <v/>
      </c>
      <c r="AU87" s="10" t="str">
        <f t="shared" si="83"/>
        <v/>
      </c>
      <c r="AV87" s="10" t="str">
        <f t="shared" si="84"/>
        <v/>
      </c>
      <c r="AW87" s="10" t="str">
        <f t="shared" si="85"/>
        <v/>
      </c>
      <c r="AX87" s="10" t="str">
        <f t="shared" si="86"/>
        <v/>
      </c>
      <c r="AY87" s="11" t="str">
        <f t="shared" si="87"/>
        <v/>
      </c>
      <c r="AZ87" s="11" t="str">
        <f t="shared" si="88"/>
        <v/>
      </c>
      <c r="BA87" s="11" t="str">
        <f t="shared" si="89"/>
        <v/>
      </c>
      <c r="BB87" s="11" t="str">
        <f t="shared" si="90"/>
        <v/>
      </c>
      <c r="BC87" s="11" t="str">
        <f t="shared" si="91"/>
        <v/>
      </c>
    </row>
    <row r="88" spans="1:55" ht="12.75" customHeight="1" thickBot="1" x14ac:dyDescent="0.3">
      <c r="A88" s="13">
        <v>69</v>
      </c>
      <c r="B88" s="27"/>
      <c r="C88" s="27"/>
      <c r="D88" s="55"/>
      <c r="E88" s="58"/>
      <c r="F88" s="54"/>
      <c r="G88" s="54"/>
      <c r="H88" s="54"/>
      <c r="I88" s="54"/>
      <c r="J88" s="54"/>
      <c r="K88" s="54"/>
      <c r="L88" s="54"/>
      <c r="M88" s="54"/>
      <c r="N88" s="60"/>
      <c r="O88" s="62"/>
      <c r="P88" s="75" t="str">
        <f t="shared" si="56"/>
        <v/>
      </c>
      <c r="Q88" s="76" t="str">
        <f t="shared" si="57"/>
        <v/>
      </c>
      <c r="R88" s="65" t="str">
        <f t="shared" si="55"/>
        <v/>
      </c>
      <c r="V88" s="3" t="str">
        <f t="shared" si="58"/>
        <v/>
      </c>
      <c r="W88" s="3" t="str">
        <f t="shared" si="59"/>
        <v/>
      </c>
      <c r="X88" s="3" t="str">
        <f t="shared" si="60"/>
        <v/>
      </c>
      <c r="Y88" s="3" t="str">
        <f t="shared" si="61"/>
        <v/>
      </c>
      <c r="Z88" s="3" t="str">
        <f t="shared" si="62"/>
        <v/>
      </c>
      <c r="AA88" s="3" t="str">
        <f t="shared" si="63"/>
        <v/>
      </c>
      <c r="AB88" s="3" t="str">
        <f t="shared" si="64"/>
        <v/>
      </c>
      <c r="AC88" s="3" t="str">
        <f t="shared" si="65"/>
        <v/>
      </c>
      <c r="AD88" s="3" t="str">
        <f t="shared" si="66"/>
        <v/>
      </c>
      <c r="AE88" s="3" t="str">
        <f t="shared" si="67"/>
        <v/>
      </c>
      <c r="AF88" s="7" t="str">
        <f t="shared" si="68"/>
        <v/>
      </c>
      <c r="AG88" s="7" t="str">
        <f t="shared" si="69"/>
        <v/>
      </c>
      <c r="AH88" s="7" t="str">
        <f t="shared" si="70"/>
        <v/>
      </c>
      <c r="AI88" s="7" t="str">
        <f t="shared" si="71"/>
        <v/>
      </c>
      <c r="AJ88" s="7" t="str">
        <f t="shared" si="72"/>
        <v/>
      </c>
      <c r="AK88" s="7" t="str">
        <f t="shared" si="73"/>
        <v/>
      </c>
      <c r="AL88" s="7" t="str">
        <f t="shared" si="74"/>
        <v/>
      </c>
      <c r="AM88" s="7" t="str">
        <f t="shared" si="75"/>
        <v/>
      </c>
      <c r="AN88" s="7" t="str">
        <f t="shared" si="76"/>
        <v/>
      </c>
      <c r="AO88" s="7" t="str">
        <f t="shared" si="77"/>
        <v/>
      </c>
      <c r="AP88" s="8" t="str">
        <f t="shared" si="78"/>
        <v/>
      </c>
      <c r="AQ88" s="6" t="str">
        <f t="shared" si="79"/>
        <v/>
      </c>
      <c r="AR88" t="str">
        <f t="shared" si="80"/>
        <v>adiós</v>
      </c>
      <c r="AS88" t="str">
        <f t="shared" si="81"/>
        <v/>
      </c>
      <c r="AT88" s="9" t="str">
        <f t="shared" si="82"/>
        <v/>
      </c>
      <c r="AU88" s="10" t="str">
        <f t="shared" si="83"/>
        <v/>
      </c>
      <c r="AV88" s="10" t="str">
        <f t="shared" si="84"/>
        <v/>
      </c>
      <c r="AW88" s="10" t="str">
        <f t="shared" si="85"/>
        <v/>
      </c>
      <c r="AX88" s="10" t="str">
        <f t="shared" si="86"/>
        <v/>
      </c>
      <c r="AY88" s="11" t="str">
        <f t="shared" si="87"/>
        <v/>
      </c>
      <c r="AZ88" s="11" t="str">
        <f t="shared" si="88"/>
        <v/>
      </c>
      <c r="BA88" s="11" t="str">
        <f t="shared" si="89"/>
        <v/>
      </c>
      <c r="BB88" s="11" t="str">
        <f t="shared" si="90"/>
        <v/>
      </c>
      <c r="BC88" s="11" t="str">
        <f t="shared" si="91"/>
        <v/>
      </c>
    </row>
    <row r="89" spans="1:55" ht="12.75" customHeight="1" thickBot="1" x14ac:dyDescent="0.3">
      <c r="A89" s="13">
        <v>70</v>
      </c>
      <c r="B89" s="27"/>
      <c r="C89" s="27"/>
      <c r="D89" s="55"/>
      <c r="E89" s="58"/>
      <c r="F89" s="54"/>
      <c r="G89" s="54"/>
      <c r="H89" s="54"/>
      <c r="I89" s="54"/>
      <c r="J89" s="54"/>
      <c r="K89" s="54"/>
      <c r="L89" s="54"/>
      <c r="M89" s="54"/>
      <c r="N89" s="60"/>
      <c r="O89" s="62"/>
      <c r="P89" s="75" t="str">
        <f t="shared" si="56"/>
        <v/>
      </c>
      <c r="Q89" s="76" t="str">
        <f t="shared" si="57"/>
        <v/>
      </c>
      <c r="R89" s="65" t="str">
        <f t="shared" si="55"/>
        <v/>
      </c>
      <c r="V89" s="3" t="str">
        <f t="shared" si="58"/>
        <v/>
      </c>
      <c r="W89" s="3" t="str">
        <f t="shared" si="59"/>
        <v/>
      </c>
      <c r="X89" s="3" t="str">
        <f t="shared" si="60"/>
        <v/>
      </c>
      <c r="Y89" s="3" t="str">
        <f t="shared" si="61"/>
        <v/>
      </c>
      <c r="Z89" s="3" t="str">
        <f t="shared" si="62"/>
        <v/>
      </c>
      <c r="AA89" s="3" t="str">
        <f t="shared" si="63"/>
        <v/>
      </c>
      <c r="AB89" s="3" t="str">
        <f t="shared" si="64"/>
        <v/>
      </c>
      <c r="AC89" s="3" t="str">
        <f t="shared" si="65"/>
        <v/>
      </c>
      <c r="AD89" s="3" t="str">
        <f t="shared" si="66"/>
        <v/>
      </c>
      <c r="AE89" s="3" t="str">
        <f t="shared" si="67"/>
        <v/>
      </c>
      <c r="AF89" s="7" t="str">
        <f t="shared" si="68"/>
        <v/>
      </c>
      <c r="AG89" s="7" t="str">
        <f t="shared" si="69"/>
        <v/>
      </c>
      <c r="AH89" s="7" t="str">
        <f t="shared" si="70"/>
        <v/>
      </c>
      <c r="AI89" s="7" t="str">
        <f t="shared" si="71"/>
        <v/>
      </c>
      <c r="AJ89" s="7" t="str">
        <f t="shared" si="72"/>
        <v/>
      </c>
      <c r="AK89" s="7" t="str">
        <f t="shared" si="73"/>
        <v/>
      </c>
      <c r="AL89" s="7" t="str">
        <f t="shared" si="74"/>
        <v/>
      </c>
      <c r="AM89" s="7" t="str">
        <f t="shared" si="75"/>
        <v/>
      </c>
      <c r="AN89" s="7" t="str">
        <f t="shared" si="76"/>
        <v/>
      </c>
      <c r="AO89" s="7" t="str">
        <f t="shared" si="77"/>
        <v/>
      </c>
      <c r="AP89" s="8" t="str">
        <f t="shared" si="78"/>
        <v/>
      </c>
      <c r="AQ89" s="6" t="str">
        <f t="shared" si="79"/>
        <v/>
      </c>
      <c r="AR89" t="str">
        <f t="shared" si="80"/>
        <v>adiós</v>
      </c>
      <c r="AS89" t="str">
        <f t="shared" si="81"/>
        <v/>
      </c>
      <c r="AT89" s="9" t="str">
        <f t="shared" si="82"/>
        <v/>
      </c>
      <c r="AU89" s="10" t="str">
        <f t="shared" si="83"/>
        <v/>
      </c>
      <c r="AV89" s="10" t="str">
        <f t="shared" si="84"/>
        <v/>
      </c>
      <c r="AW89" s="10" t="str">
        <f t="shared" si="85"/>
        <v/>
      </c>
      <c r="AX89" s="10" t="str">
        <f t="shared" si="86"/>
        <v/>
      </c>
      <c r="AY89" s="11" t="str">
        <f t="shared" si="87"/>
        <v/>
      </c>
      <c r="AZ89" s="11" t="str">
        <f t="shared" si="88"/>
        <v/>
      </c>
      <c r="BA89" s="11" t="str">
        <f t="shared" si="89"/>
        <v/>
      </c>
      <c r="BB89" s="11" t="str">
        <f t="shared" si="90"/>
        <v/>
      </c>
      <c r="BC89" s="11" t="str">
        <f t="shared" si="91"/>
        <v/>
      </c>
    </row>
    <row r="90" spans="1:55" ht="12.75" customHeight="1" thickBot="1" x14ac:dyDescent="0.3">
      <c r="A90" s="13">
        <v>71</v>
      </c>
      <c r="B90" s="27"/>
      <c r="C90" s="27"/>
      <c r="D90" s="55"/>
      <c r="E90" s="58"/>
      <c r="F90" s="54"/>
      <c r="G90" s="54"/>
      <c r="H90" s="54"/>
      <c r="I90" s="54"/>
      <c r="J90" s="54"/>
      <c r="K90" s="54"/>
      <c r="L90" s="54"/>
      <c r="M90" s="54"/>
      <c r="N90" s="60"/>
      <c r="O90" s="62"/>
      <c r="P90" s="75" t="str">
        <f t="shared" si="56"/>
        <v/>
      </c>
      <c r="Q90" s="76" t="str">
        <f t="shared" si="57"/>
        <v/>
      </c>
      <c r="R90" s="65" t="str">
        <f t="shared" si="55"/>
        <v/>
      </c>
      <c r="V90" s="3" t="str">
        <f t="shared" si="58"/>
        <v/>
      </c>
      <c r="W90" s="3" t="str">
        <f t="shared" si="59"/>
        <v/>
      </c>
      <c r="X90" s="3" t="str">
        <f t="shared" si="60"/>
        <v/>
      </c>
      <c r="Y90" s="3" t="str">
        <f t="shared" si="61"/>
        <v/>
      </c>
      <c r="Z90" s="3" t="str">
        <f t="shared" si="62"/>
        <v/>
      </c>
      <c r="AA90" s="3" t="str">
        <f t="shared" si="63"/>
        <v/>
      </c>
      <c r="AB90" s="3" t="str">
        <f t="shared" si="64"/>
        <v/>
      </c>
      <c r="AC90" s="3" t="str">
        <f t="shared" si="65"/>
        <v/>
      </c>
      <c r="AD90" s="3" t="str">
        <f t="shared" si="66"/>
        <v/>
      </c>
      <c r="AE90" s="3" t="str">
        <f t="shared" si="67"/>
        <v/>
      </c>
      <c r="AF90" s="7" t="str">
        <f t="shared" si="68"/>
        <v/>
      </c>
      <c r="AG90" s="7" t="str">
        <f t="shared" si="69"/>
        <v/>
      </c>
      <c r="AH90" s="7" t="str">
        <f t="shared" si="70"/>
        <v/>
      </c>
      <c r="AI90" s="7" t="str">
        <f t="shared" si="71"/>
        <v/>
      </c>
      <c r="AJ90" s="7" t="str">
        <f t="shared" si="72"/>
        <v/>
      </c>
      <c r="AK90" s="7" t="str">
        <f t="shared" si="73"/>
        <v/>
      </c>
      <c r="AL90" s="7" t="str">
        <f t="shared" si="74"/>
        <v/>
      </c>
      <c r="AM90" s="7" t="str">
        <f t="shared" si="75"/>
        <v/>
      </c>
      <c r="AN90" s="7" t="str">
        <f t="shared" si="76"/>
        <v/>
      </c>
      <c r="AO90" s="7" t="str">
        <f t="shared" si="77"/>
        <v/>
      </c>
      <c r="AP90" s="8" t="str">
        <f t="shared" si="78"/>
        <v/>
      </c>
      <c r="AQ90" s="6" t="str">
        <f t="shared" si="79"/>
        <v/>
      </c>
      <c r="AR90" t="str">
        <f t="shared" si="80"/>
        <v>adiós</v>
      </c>
      <c r="AS90" t="str">
        <f t="shared" si="81"/>
        <v/>
      </c>
      <c r="AT90" s="9" t="str">
        <f t="shared" si="82"/>
        <v/>
      </c>
      <c r="AU90" s="10" t="str">
        <f t="shared" si="83"/>
        <v/>
      </c>
      <c r="AV90" s="10" t="str">
        <f t="shared" si="84"/>
        <v/>
      </c>
      <c r="AW90" s="10" t="str">
        <f t="shared" si="85"/>
        <v/>
      </c>
      <c r="AX90" s="10" t="str">
        <f t="shared" si="86"/>
        <v/>
      </c>
      <c r="AY90" s="11" t="str">
        <f t="shared" si="87"/>
        <v/>
      </c>
      <c r="AZ90" s="11" t="str">
        <f t="shared" si="88"/>
        <v/>
      </c>
      <c r="BA90" s="11" t="str">
        <f t="shared" si="89"/>
        <v/>
      </c>
      <c r="BB90" s="11" t="str">
        <f t="shared" si="90"/>
        <v/>
      </c>
      <c r="BC90" s="11" t="str">
        <f t="shared" si="91"/>
        <v/>
      </c>
    </row>
    <row r="91" spans="1:55" ht="12.75" customHeight="1" thickBot="1" x14ac:dyDescent="0.3">
      <c r="A91" s="13">
        <v>72</v>
      </c>
      <c r="B91" s="27"/>
      <c r="C91" s="27"/>
      <c r="D91" s="55"/>
      <c r="E91" s="58"/>
      <c r="F91" s="54"/>
      <c r="G91" s="54"/>
      <c r="H91" s="54"/>
      <c r="I91" s="54"/>
      <c r="J91" s="54"/>
      <c r="K91" s="54"/>
      <c r="L91" s="54"/>
      <c r="M91" s="54"/>
      <c r="N91" s="60"/>
      <c r="O91" s="62"/>
      <c r="P91" s="75" t="str">
        <f t="shared" si="56"/>
        <v/>
      </c>
      <c r="Q91" s="76" t="str">
        <f t="shared" si="57"/>
        <v/>
      </c>
      <c r="R91" s="65" t="str">
        <f t="shared" si="55"/>
        <v/>
      </c>
      <c r="V91" s="3" t="str">
        <f t="shared" si="58"/>
        <v/>
      </c>
      <c r="W91" s="3" t="str">
        <f t="shared" si="59"/>
        <v/>
      </c>
      <c r="X91" s="3" t="str">
        <f t="shared" si="60"/>
        <v/>
      </c>
      <c r="Y91" s="3" t="str">
        <f t="shared" si="61"/>
        <v/>
      </c>
      <c r="Z91" s="3" t="str">
        <f t="shared" si="62"/>
        <v/>
      </c>
      <c r="AA91" s="3" t="str">
        <f t="shared" si="63"/>
        <v/>
      </c>
      <c r="AB91" s="3" t="str">
        <f t="shared" si="64"/>
        <v/>
      </c>
      <c r="AC91" s="3" t="str">
        <f t="shared" si="65"/>
        <v/>
      </c>
      <c r="AD91" s="3" t="str">
        <f t="shared" si="66"/>
        <v/>
      </c>
      <c r="AE91" s="3" t="str">
        <f t="shared" si="67"/>
        <v/>
      </c>
      <c r="AF91" s="7" t="str">
        <f t="shared" si="68"/>
        <v/>
      </c>
      <c r="AG91" s="7" t="str">
        <f t="shared" si="69"/>
        <v/>
      </c>
      <c r="AH91" s="7" t="str">
        <f t="shared" si="70"/>
        <v/>
      </c>
      <c r="AI91" s="7" t="str">
        <f t="shared" si="71"/>
        <v/>
      </c>
      <c r="AJ91" s="7" t="str">
        <f t="shared" si="72"/>
        <v/>
      </c>
      <c r="AK91" s="7" t="str">
        <f t="shared" si="73"/>
        <v/>
      </c>
      <c r="AL91" s="7" t="str">
        <f t="shared" si="74"/>
        <v/>
      </c>
      <c r="AM91" s="7" t="str">
        <f t="shared" si="75"/>
        <v/>
      </c>
      <c r="AN91" s="7" t="str">
        <f t="shared" si="76"/>
        <v/>
      </c>
      <c r="AO91" s="7" t="str">
        <f t="shared" si="77"/>
        <v/>
      </c>
      <c r="AP91" s="8" t="str">
        <f t="shared" si="78"/>
        <v/>
      </c>
      <c r="AQ91" s="6" t="str">
        <f t="shared" si="79"/>
        <v/>
      </c>
      <c r="AR91" t="str">
        <f t="shared" si="80"/>
        <v>adiós</v>
      </c>
      <c r="AS91" t="str">
        <f t="shared" si="81"/>
        <v/>
      </c>
      <c r="AT91" s="9" t="str">
        <f t="shared" si="82"/>
        <v/>
      </c>
      <c r="AU91" s="10" t="str">
        <f t="shared" si="83"/>
        <v/>
      </c>
      <c r="AV91" s="10" t="str">
        <f t="shared" si="84"/>
        <v/>
      </c>
      <c r="AW91" s="10" t="str">
        <f t="shared" si="85"/>
        <v/>
      </c>
      <c r="AX91" s="10" t="str">
        <f t="shared" si="86"/>
        <v/>
      </c>
      <c r="AY91" s="11" t="str">
        <f t="shared" si="87"/>
        <v/>
      </c>
      <c r="AZ91" s="11" t="str">
        <f t="shared" si="88"/>
        <v/>
      </c>
      <c r="BA91" s="11" t="str">
        <f t="shared" si="89"/>
        <v/>
      </c>
      <c r="BB91" s="11" t="str">
        <f t="shared" si="90"/>
        <v/>
      </c>
      <c r="BC91" s="11" t="str">
        <f t="shared" si="91"/>
        <v/>
      </c>
    </row>
    <row r="92" spans="1:55" ht="12.75" customHeight="1" thickBot="1" x14ac:dyDescent="0.3">
      <c r="A92" s="13">
        <v>73</v>
      </c>
      <c r="B92" s="27"/>
      <c r="C92" s="27"/>
      <c r="D92" s="55"/>
      <c r="E92" s="58"/>
      <c r="F92" s="54"/>
      <c r="G92" s="54"/>
      <c r="H92" s="54"/>
      <c r="I92" s="54"/>
      <c r="J92" s="54"/>
      <c r="K92" s="54"/>
      <c r="L92" s="54"/>
      <c r="M92" s="54"/>
      <c r="N92" s="60"/>
      <c r="O92" s="62"/>
      <c r="P92" s="75" t="str">
        <f t="shared" si="56"/>
        <v/>
      </c>
      <c r="Q92" s="76" t="str">
        <f t="shared" si="57"/>
        <v/>
      </c>
      <c r="R92" s="65" t="str">
        <f t="shared" si="55"/>
        <v/>
      </c>
      <c r="V92" s="3" t="str">
        <f t="shared" si="58"/>
        <v/>
      </c>
      <c r="W92" s="3" t="str">
        <f t="shared" si="59"/>
        <v/>
      </c>
      <c r="X92" s="3" t="str">
        <f t="shared" si="60"/>
        <v/>
      </c>
      <c r="Y92" s="3" t="str">
        <f t="shared" si="61"/>
        <v/>
      </c>
      <c r="Z92" s="3" t="str">
        <f t="shared" si="62"/>
        <v/>
      </c>
      <c r="AA92" s="3" t="str">
        <f t="shared" si="63"/>
        <v/>
      </c>
      <c r="AB92" s="3" t="str">
        <f t="shared" si="64"/>
        <v/>
      </c>
      <c r="AC92" s="3" t="str">
        <f t="shared" si="65"/>
        <v/>
      </c>
      <c r="AD92" s="3" t="str">
        <f t="shared" si="66"/>
        <v/>
      </c>
      <c r="AE92" s="3" t="str">
        <f t="shared" si="67"/>
        <v/>
      </c>
      <c r="AF92" s="7" t="str">
        <f t="shared" si="68"/>
        <v/>
      </c>
      <c r="AG92" s="7" t="str">
        <f t="shared" si="69"/>
        <v/>
      </c>
      <c r="AH92" s="7" t="str">
        <f t="shared" si="70"/>
        <v/>
      </c>
      <c r="AI92" s="7" t="str">
        <f t="shared" si="71"/>
        <v/>
      </c>
      <c r="AJ92" s="7" t="str">
        <f t="shared" si="72"/>
        <v/>
      </c>
      <c r="AK92" s="7" t="str">
        <f t="shared" si="73"/>
        <v/>
      </c>
      <c r="AL92" s="7" t="str">
        <f t="shared" si="74"/>
        <v/>
      </c>
      <c r="AM92" s="7" t="str">
        <f t="shared" si="75"/>
        <v/>
      </c>
      <c r="AN92" s="7" t="str">
        <f t="shared" si="76"/>
        <v/>
      </c>
      <c r="AO92" s="7" t="str">
        <f t="shared" si="77"/>
        <v/>
      </c>
      <c r="AP92" s="8" t="str">
        <f t="shared" si="78"/>
        <v/>
      </c>
      <c r="AQ92" s="6" t="str">
        <f t="shared" si="79"/>
        <v/>
      </c>
      <c r="AR92" t="str">
        <f t="shared" si="80"/>
        <v>adiós</v>
      </c>
      <c r="AS92" t="str">
        <f t="shared" si="81"/>
        <v/>
      </c>
      <c r="AT92" s="9" t="str">
        <f t="shared" si="82"/>
        <v/>
      </c>
      <c r="AU92" s="10" t="str">
        <f t="shared" si="83"/>
        <v/>
      </c>
      <c r="AV92" s="10" t="str">
        <f t="shared" si="84"/>
        <v/>
      </c>
      <c r="AW92" s="10" t="str">
        <f t="shared" si="85"/>
        <v/>
      </c>
      <c r="AX92" s="10" t="str">
        <f t="shared" si="86"/>
        <v/>
      </c>
      <c r="AY92" s="11" t="str">
        <f t="shared" si="87"/>
        <v/>
      </c>
      <c r="AZ92" s="11" t="str">
        <f t="shared" si="88"/>
        <v/>
      </c>
      <c r="BA92" s="11" t="str">
        <f t="shared" si="89"/>
        <v/>
      </c>
      <c r="BB92" s="11" t="str">
        <f t="shared" si="90"/>
        <v/>
      </c>
      <c r="BC92" s="11" t="str">
        <f t="shared" si="91"/>
        <v/>
      </c>
    </row>
    <row r="93" spans="1:55" ht="12.75" customHeight="1" thickBot="1" x14ac:dyDescent="0.3">
      <c r="A93" s="13">
        <v>74</v>
      </c>
      <c r="B93" s="27"/>
      <c r="C93" s="27"/>
      <c r="D93" s="55"/>
      <c r="E93" s="58"/>
      <c r="F93" s="54"/>
      <c r="G93" s="54"/>
      <c r="H93" s="54"/>
      <c r="I93" s="54"/>
      <c r="J93" s="54"/>
      <c r="K93" s="54"/>
      <c r="L93" s="54"/>
      <c r="M93" s="54"/>
      <c r="N93" s="60"/>
      <c r="O93" s="62"/>
      <c r="P93" s="75" t="str">
        <f t="shared" si="56"/>
        <v/>
      </c>
      <c r="Q93" s="76" t="str">
        <f t="shared" si="57"/>
        <v/>
      </c>
      <c r="R93" s="65" t="str">
        <f t="shared" si="55"/>
        <v/>
      </c>
      <c r="V93" s="3" t="str">
        <f t="shared" si="58"/>
        <v/>
      </c>
      <c r="W93" s="3" t="str">
        <f t="shared" si="59"/>
        <v/>
      </c>
      <c r="X93" s="3" t="str">
        <f t="shared" si="60"/>
        <v/>
      </c>
      <c r="Y93" s="3" t="str">
        <f t="shared" si="61"/>
        <v/>
      </c>
      <c r="Z93" s="3" t="str">
        <f t="shared" si="62"/>
        <v/>
      </c>
      <c r="AA93" s="3" t="str">
        <f t="shared" si="63"/>
        <v/>
      </c>
      <c r="AB93" s="3" t="str">
        <f t="shared" si="64"/>
        <v/>
      </c>
      <c r="AC93" s="3" t="str">
        <f t="shared" si="65"/>
        <v/>
      </c>
      <c r="AD93" s="3" t="str">
        <f t="shared" si="66"/>
        <v/>
      </c>
      <c r="AE93" s="3" t="str">
        <f t="shared" si="67"/>
        <v/>
      </c>
      <c r="AF93" s="7" t="str">
        <f t="shared" si="68"/>
        <v/>
      </c>
      <c r="AG93" s="7" t="str">
        <f t="shared" si="69"/>
        <v/>
      </c>
      <c r="AH93" s="7" t="str">
        <f t="shared" si="70"/>
        <v/>
      </c>
      <c r="AI93" s="7" t="str">
        <f t="shared" si="71"/>
        <v/>
      </c>
      <c r="AJ93" s="7" t="str">
        <f t="shared" si="72"/>
        <v/>
      </c>
      <c r="AK93" s="7" t="str">
        <f t="shared" si="73"/>
        <v/>
      </c>
      <c r="AL93" s="7" t="str">
        <f t="shared" si="74"/>
        <v/>
      </c>
      <c r="AM93" s="7" t="str">
        <f t="shared" si="75"/>
        <v/>
      </c>
      <c r="AN93" s="7" t="str">
        <f t="shared" si="76"/>
        <v/>
      </c>
      <c r="AO93" s="7" t="str">
        <f t="shared" si="77"/>
        <v/>
      </c>
      <c r="AP93" s="8" t="str">
        <f t="shared" si="78"/>
        <v/>
      </c>
      <c r="AQ93" s="6" t="str">
        <f t="shared" si="79"/>
        <v/>
      </c>
      <c r="AR93" t="str">
        <f t="shared" si="80"/>
        <v>adiós</v>
      </c>
      <c r="AS93" t="str">
        <f t="shared" si="81"/>
        <v/>
      </c>
      <c r="AT93" s="9" t="str">
        <f t="shared" si="82"/>
        <v/>
      </c>
      <c r="AU93" s="10" t="str">
        <f t="shared" si="83"/>
        <v/>
      </c>
      <c r="AV93" s="10" t="str">
        <f t="shared" si="84"/>
        <v/>
      </c>
      <c r="AW93" s="10" t="str">
        <f t="shared" si="85"/>
        <v/>
      </c>
      <c r="AX93" s="10" t="str">
        <f t="shared" si="86"/>
        <v/>
      </c>
      <c r="AY93" s="11" t="str">
        <f t="shared" si="87"/>
        <v/>
      </c>
      <c r="AZ93" s="11" t="str">
        <f t="shared" si="88"/>
        <v/>
      </c>
      <c r="BA93" s="11" t="str">
        <f t="shared" si="89"/>
        <v/>
      </c>
      <c r="BB93" s="11" t="str">
        <f t="shared" si="90"/>
        <v/>
      </c>
      <c r="BC93" s="11" t="str">
        <f t="shared" si="91"/>
        <v/>
      </c>
    </row>
    <row r="94" spans="1:55" ht="12.75" customHeight="1" thickBot="1" x14ac:dyDescent="0.3">
      <c r="A94" s="13">
        <v>75</v>
      </c>
      <c r="B94" s="27"/>
      <c r="C94" s="27"/>
      <c r="D94" s="55"/>
      <c r="E94" s="58"/>
      <c r="F94" s="54"/>
      <c r="G94" s="54"/>
      <c r="H94" s="54"/>
      <c r="I94" s="54"/>
      <c r="J94" s="54"/>
      <c r="K94" s="54"/>
      <c r="L94" s="54"/>
      <c r="M94" s="54"/>
      <c r="N94" s="60"/>
      <c r="O94" s="62"/>
      <c r="P94" s="75" t="str">
        <f t="shared" si="56"/>
        <v/>
      </c>
      <c r="Q94" s="76" t="str">
        <f t="shared" si="57"/>
        <v/>
      </c>
      <c r="R94" s="65" t="str">
        <f t="shared" si="55"/>
        <v/>
      </c>
      <c r="V94" s="3" t="str">
        <f t="shared" si="58"/>
        <v/>
      </c>
      <c r="W94" s="3" t="str">
        <f t="shared" si="59"/>
        <v/>
      </c>
      <c r="X94" s="3" t="str">
        <f t="shared" si="60"/>
        <v/>
      </c>
      <c r="Y94" s="3" t="str">
        <f t="shared" si="61"/>
        <v/>
      </c>
      <c r="Z94" s="3" t="str">
        <f t="shared" si="62"/>
        <v/>
      </c>
      <c r="AA94" s="3" t="str">
        <f t="shared" si="63"/>
        <v/>
      </c>
      <c r="AB94" s="3" t="str">
        <f t="shared" si="64"/>
        <v/>
      </c>
      <c r="AC94" s="3" t="str">
        <f t="shared" si="65"/>
        <v/>
      </c>
      <c r="AD94" s="3" t="str">
        <f t="shared" si="66"/>
        <v/>
      </c>
      <c r="AE94" s="3" t="str">
        <f t="shared" si="67"/>
        <v/>
      </c>
      <c r="AF94" s="7" t="str">
        <f t="shared" si="68"/>
        <v/>
      </c>
      <c r="AG94" s="7" t="str">
        <f t="shared" si="69"/>
        <v/>
      </c>
      <c r="AH94" s="7" t="str">
        <f t="shared" si="70"/>
        <v/>
      </c>
      <c r="AI94" s="7" t="str">
        <f t="shared" si="71"/>
        <v/>
      </c>
      <c r="AJ94" s="7" t="str">
        <f t="shared" si="72"/>
        <v/>
      </c>
      <c r="AK94" s="7" t="str">
        <f t="shared" si="73"/>
        <v/>
      </c>
      <c r="AL94" s="7" t="str">
        <f t="shared" si="74"/>
        <v/>
      </c>
      <c r="AM94" s="7" t="str">
        <f t="shared" si="75"/>
        <v/>
      </c>
      <c r="AN94" s="7" t="str">
        <f t="shared" si="76"/>
        <v/>
      </c>
      <c r="AO94" s="7" t="str">
        <f t="shared" si="77"/>
        <v/>
      </c>
      <c r="AP94" s="8" t="str">
        <f t="shared" si="78"/>
        <v/>
      </c>
      <c r="AQ94" s="6" t="str">
        <f t="shared" si="79"/>
        <v/>
      </c>
      <c r="AR94" t="str">
        <f t="shared" si="80"/>
        <v>adiós</v>
      </c>
      <c r="AS94" t="str">
        <f t="shared" si="81"/>
        <v/>
      </c>
      <c r="AT94" s="9" t="str">
        <f t="shared" si="82"/>
        <v/>
      </c>
      <c r="AU94" s="10" t="str">
        <f t="shared" si="83"/>
        <v/>
      </c>
      <c r="AV94" s="10" t="str">
        <f t="shared" si="84"/>
        <v/>
      </c>
      <c r="AW94" s="10" t="str">
        <f t="shared" si="85"/>
        <v/>
      </c>
      <c r="AX94" s="10" t="str">
        <f t="shared" si="86"/>
        <v/>
      </c>
      <c r="AY94" s="11" t="str">
        <f t="shared" si="87"/>
        <v/>
      </c>
      <c r="AZ94" s="11" t="str">
        <f t="shared" si="88"/>
        <v/>
      </c>
      <c r="BA94" s="11" t="str">
        <f t="shared" si="89"/>
        <v/>
      </c>
      <c r="BB94" s="11" t="str">
        <f t="shared" si="90"/>
        <v/>
      </c>
      <c r="BC94" s="11" t="str">
        <f t="shared" si="91"/>
        <v/>
      </c>
    </row>
    <row r="95" spans="1:55" ht="12.75" customHeight="1" thickBot="1" x14ac:dyDescent="0.3">
      <c r="A95" s="13">
        <v>76</v>
      </c>
      <c r="B95" s="27"/>
      <c r="C95" s="27"/>
      <c r="D95" s="55"/>
      <c r="E95" s="58"/>
      <c r="F95" s="54"/>
      <c r="G95" s="54"/>
      <c r="H95" s="54"/>
      <c r="I95" s="54"/>
      <c r="J95" s="54"/>
      <c r="K95" s="54"/>
      <c r="L95" s="54"/>
      <c r="M95" s="54"/>
      <c r="N95" s="60"/>
      <c r="O95" s="62"/>
      <c r="P95" s="75" t="str">
        <f t="shared" si="56"/>
        <v/>
      </c>
      <c r="Q95" s="76" t="str">
        <f t="shared" si="57"/>
        <v/>
      </c>
      <c r="R95" s="65" t="str">
        <f t="shared" si="55"/>
        <v/>
      </c>
      <c r="V95" s="3" t="str">
        <f t="shared" si="58"/>
        <v/>
      </c>
      <c r="W95" s="3" t="str">
        <f t="shared" si="59"/>
        <v/>
      </c>
      <c r="X95" s="3" t="str">
        <f t="shared" si="60"/>
        <v/>
      </c>
      <c r="Y95" s="3" t="str">
        <f t="shared" si="61"/>
        <v/>
      </c>
      <c r="Z95" s="3" t="str">
        <f t="shared" si="62"/>
        <v/>
      </c>
      <c r="AA95" s="3" t="str">
        <f t="shared" si="63"/>
        <v/>
      </c>
      <c r="AB95" s="3" t="str">
        <f t="shared" si="64"/>
        <v/>
      </c>
      <c r="AC95" s="3" t="str">
        <f t="shared" si="65"/>
        <v/>
      </c>
      <c r="AD95" s="3" t="str">
        <f t="shared" si="66"/>
        <v/>
      </c>
      <c r="AE95" s="3" t="str">
        <f t="shared" si="67"/>
        <v/>
      </c>
      <c r="AF95" s="7" t="str">
        <f t="shared" si="68"/>
        <v/>
      </c>
      <c r="AG95" s="7" t="str">
        <f t="shared" si="69"/>
        <v/>
      </c>
      <c r="AH95" s="7" t="str">
        <f t="shared" si="70"/>
        <v/>
      </c>
      <c r="AI95" s="7" t="str">
        <f t="shared" si="71"/>
        <v/>
      </c>
      <c r="AJ95" s="7" t="str">
        <f t="shared" si="72"/>
        <v/>
      </c>
      <c r="AK95" s="7" t="str">
        <f t="shared" si="73"/>
        <v/>
      </c>
      <c r="AL95" s="7" t="str">
        <f t="shared" si="74"/>
        <v/>
      </c>
      <c r="AM95" s="7" t="str">
        <f t="shared" si="75"/>
        <v/>
      </c>
      <c r="AN95" s="7" t="str">
        <f t="shared" si="76"/>
        <v/>
      </c>
      <c r="AO95" s="7" t="str">
        <f t="shared" si="77"/>
        <v/>
      </c>
      <c r="AP95" s="8" t="str">
        <f t="shared" si="78"/>
        <v/>
      </c>
      <c r="AQ95" s="6" t="str">
        <f t="shared" si="79"/>
        <v/>
      </c>
      <c r="AR95" t="str">
        <f t="shared" si="80"/>
        <v>adiós</v>
      </c>
      <c r="AS95" t="str">
        <f t="shared" si="81"/>
        <v/>
      </c>
      <c r="AT95" s="9" t="str">
        <f t="shared" si="82"/>
        <v/>
      </c>
      <c r="AU95" s="10" t="str">
        <f t="shared" si="83"/>
        <v/>
      </c>
      <c r="AV95" s="10" t="str">
        <f t="shared" si="84"/>
        <v/>
      </c>
      <c r="AW95" s="10" t="str">
        <f t="shared" si="85"/>
        <v/>
      </c>
      <c r="AX95" s="10" t="str">
        <f t="shared" si="86"/>
        <v/>
      </c>
      <c r="AY95" s="11" t="str">
        <f t="shared" si="87"/>
        <v/>
      </c>
      <c r="AZ95" s="11" t="str">
        <f t="shared" si="88"/>
        <v/>
      </c>
      <c r="BA95" s="11" t="str">
        <f t="shared" si="89"/>
        <v/>
      </c>
      <c r="BB95" s="11" t="str">
        <f t="shared" si="90"/>
        <v/>
      </c>
      <c r="BC95" s="11" t="str">
        <f t="shared" si="91"/>
        <v/>
      </c>
    </row>
    <row r="96" spans="1:55" ht="12.75" customHeight="1" thickBot="1" x14ac:dyDescent="0.3">
      <c r="A96" s="13">
        <v>77</v>
      </c>
      <c r="B96" s="27"/>
      <c r="C96" s="27"/>
      <c r="D96" s="55"/>
      <c r="E96" s="58"/>
      <c r="F96" s="54"/>
      <c r="G96" s="54"/>
      <c r="H96" s="54"/>
      <c r="I96" s="54"/>
      <c r="J96" s="54"/>
      <c r="K96" s="54"/>
      <c r="L96" s="54"/>
      <c r="M96" s="54"/>
      <c r="N96" s="60"/>
      <c r="O96" s="62"/>
      <c r="P96" s="75" t="str">
        <f t="shared" si="56"/>
        <v/>
      </c>
      <c r="Q96" s="76" t="str">
        <f t="shared" si="57"/>
        <v/>
      </c>
      <c r="R96" s="65" t="str">
        <f t="shared" si="55"/>
        <v/>
      </c>
      <c r="V96" s="3" t="str">
        <f t="shared" si="58"/>
        <v/>
      </c>
      <c r="W96" s="3" t="str">
        <f t="shared" si="59"/>
        <v/>
      </c>
      <c r="X96" s="3" t="str">
        <f t="shared" si="60"/>
        <v/>
      </c>
      <c r="Y96" s="3" t="str">
        <f t="shared" si="61"/>
        <v/>
      </c>
      <c r="Z96" s="3" t="str">
        <f t="shared" si="62"/>
        <v/>
      </c>
      <c r="AA96" s="3" t="str">
        <f t="shared" si="63"/>
        <v/>
      </c>
      <c r="AB96" s="3" t="str">
        <f t="shared" si="64"/>
        <v/>
      </c>
      <c r="AC96" s="3" t="str">
        <f t="shared" si="65"/>
        <v/>
      </c>
      <c r="AD96" s="3" t="str">
        <f t="shared" si="66"/>
        <v/>
      </c>
      <c r="AE96" s="3" t="str">
        <f t="shared" si="67"/>
        <v/>
      </c>
      <c r="AF96" s="7" t="str">
        <f t="shared" si="68"/>
        <v/>
      </c>
      <c r="AG96" s="7" t="str">
        <f t="shared" si="69"/>
        <v/>
      </c>
      <c r="AH96" s="7" t="str">
        <f t="shared" si="70"/>
        <v/>
      </c>
      <c r="AI96" s="7" t="str">
        <f t="shared" si="71"/>
        <v/>
      </c>
      <c r="AJ96" s="7" t="str">
        <f t="shared" si="72"/>
        <v/>
      </c>
      <c r="AK96" s="7" t="str">
        <f t="shared" si="73"/>
        <v/>
      </c>
      <c r="AL96" s="7" t="str">
        <f t="shared" si="74"/>
        <v/>
      </c>
      <c r="AM96" s="7" t="str">
        <f t="shared" si="75"/>
        <v/>
      </c>
      <c r="AN96" s="7" t="str">
        <f t="shared" si="76"/>
        <v/>
      </c>
      <c r="AO96" s="7" t="str">
        <f t="shared" si="77"/>
        <v/>
      </c>
      <c r="AP96" s="8" t="str">
        <f t="shared" si="78"/>
        <v/>
      </c>
      <c r="AQ96" s="6" t="str">
        <f t="shared" si="79"/>
        <v/>
      </c>
      <c r="AR96" t="str">
        <f t="shared" si="80"/>
        <v>adiós</v>
      </c>
      <c r="AS96" t="str">
        <f t="shared" si="81"/>
        <v/>
      </c>
      <c r="AT96" s="9" t="str">
        <f t="shared" si="82"/>
        <v/>
      </c>
      <c r="AU96" s="10" t="str">
        <f t="shared" si="83"/>
        <v/>
      </c>
      <c r="AV96" s="10" t="str">
        <f t="shared" si="84"/>
        <v/>
      </c>
      <c r="AW96" s="10" t="str">
        <f t="shared" si="85"/>
        <v/>
      </c>
      <c r="AX96" s="10" t="str">
        <f t="shared" si="86"/>
        <v/>
      </c>
      <c r="AY96" s="11" t="str">
        <f t="shared" si="87"/>
        <v/>
      </c>
      <c r="AZ96" s="11" t="str">
        <f t="shared" si="88"/>
        <v/>
      </c>
      <c r="BA96" s="11" t="str">
        <f t="shared" si="89"/>
        <v/>
      </c>
      <c r="BB96" s="11" t="str">
        <f t="shared" si="90"/>
        <v/>
      </c>
      <c r="BC96" s="11" t="str">
        <f t="shared" si="91"/>
        <v/>
      </c>
    </row>
    <row r="97" spans="1:55" ht="12.75" customHeight="1" thickBot="1" x14ac:dyDescent="0.3">
      <c r="A97" s="13">
        <v>78</v>
      </c>
      <c r="B97" s="27"/>
      <c r="C97" s="27"/>
      <c r="D97" s="55"/>
      <c r="E97" s="58"/>
      <c r="F97" s="54"/>
      <c r="G97" s="54"/>
      <c r="H97" s="54"/>
      <c r="I97" s="54"/>
      <c r="J97" s="54"/>
      <c r="K97" s="54"/>
      <c r="L97" s="54"/>
      <c r="M97" s="54"/>
      <c r="N97" s="60"/>
      <c r="O97" s="62"/>
      <c r="P97" s="75" t="str">
        <f t="shared" si="56"/>
        <v/>
      </c>
      <c r="Q97" s="76" t="str">
        <f t="shared" si="57"/>
        <v/>
      </c>
      <c r="R97" s="65" t="str">
        <f t="shared" si="55"/>
        <v/>
      </c>
      <c r="V97" s="3" t="str">
        <f t="shared" si="58"/>
        <v/>
      </c>
      <c r="W97" s="3" t="str">
        <f t="shared" si="59"/>
        <v/>
      </c>
      <c r="X97" s="3" t="str">
        <f t="shared" si="60"/>
        <v/>
      </c>
      <c r="Y97" s="3" t="str">
        <f t="shared" si="61"/>
        <v/>
      </c>
      <c r="Z97" s="3" t="str">
        <f t="shared" si="62"/>
        <v/>
      </c>
      <c r="AA97" s="3" t="str">
        <f t="shared" si="63"/>
        <v/>
      </c>
      <c r="AB97" s="3" t="str">
        <f t="shared" si="64"/>
        <v/>
      </c>
      <c r="AC97" s="3" t="str">
        <f t="shared" si="65"/>
        <v/>
      </c>
      <c r="AD97" s="3" t="str">
        <f t="shared" si="66"/>
        <v/>
      </c>
      <c r="AE97" s="3" t="str">
        <f t="shared" si="67"/>
        <v/>
      </c>
      <c r="AF97" s="7" t="str">
        <f t="shared" si="68"/>
        <v/>
      </c>
      <c r="AG97" s="7" t="str">
        <f t="shared" si="69"/>
        <v/>
      </c>
      <c r="AH97" s="7" t="str">
        <f t="shared" si="70"/>
        <v/>
      </c>
      <c r="AI97" s="7" t="str">
        <f t="shared" si="71"/>
        <v/>
      </c>
      <c r="AJ97" s="7" t="str">
        <f t="shared" si="72"/>
        <v/>
      </c>
      <c r="AK97" s="7" t="str">
        <f t="shared" si="73"/>
        <v/>
      </c>
      <c r="AL97" s="7" t="str">
        <f t="shared" si="74"/>
        <v/>
      </c>
      <c r="AM97" s="7" t="str">
        <f t="shared" si="75"/>
        <v/>
      </c>
      <c r="AN97" s="7" t="str">
        <f t="shared" si="76"/>
        <v/>
      </c>
      <c r="AO97" s="7" t="str">
        <f t="shared" si="77"/>
        <v/>
      </c>
      <c r="AP97" s="8" t="str">
        <f t="shared" si="78"/>
        <v/>
      </c>
      <c r="AQ97" s="6" t="str">
        <f t="shared" si="79"/>
        <v/>
      </c>
      <c r="AR97" t="str">
        <f t="shared" si="80"/>
        <v>adiós</v>
      </c>
      <c r="AS97" t="str">
        <f t="shared" si="81"/>
        <v/>
      </c>
      <c r="AT97" s="9" t="str">
        <f t="shared" si="82"/>
        <v/>
      </c>
      <c r="AU97" s="10" t="str">
        <f t="shared" si="83"/>
        <v/>
      </c>
      <c r="AV97" s="10" t="str">
        <f t="shared" si="84"/>
        <v/>
      </c>
      <c r="AW97" s="10" t="str">
        <f t="shared" si="85"/>
        <v/>
      </c>
      <c r="AX97" s="10" t="str">
        <f t="shared" si="86"/>
        <v/>
      </c>
      <c r="AY97" s="11" t="str">
        <f t="shared" si="87"/>
        <v/>
      </c>
      <c r="AZ97" s="11" t="str">
        <f t="shared" si="88"/>
        <v/>
      </c>
      <c r="BA97" s="11" t="str">
        <f t="shared" si="89"/>
        <v/>
      </c>
      <c r="BB97" s="11" t="str">
        <f t="shared" si="90"/>
        <v/>
      </c>
      <c r="BC97" s="11" t="str">
        <f t="shared" si="91"/>
        <v/>
      </c>
    </row>
    <row r="98" spans="1:55" ht="12.75" customHeight="1" thickBot="1" x14ac:dyDescent="0.3">
      <c r="A98" s="13">
        <v>79</v>
      </c>
      <c r="B98" s="27"/>
      <c r="C98" s="27"/>
      <c r="D98" s="55"/>
      <c r="E98" s="58"/>
      <c r="F98" s="54"/>
      <c r="G98" s="54"/>
      <c r="H98" s="54"/>
      <c r="I98" s="54"/>
      <c r="J98" s="54"/>
      <c r="K98" s="54"/>
      <c r="L98" s="54"/>
      <c r="M98" s="54"/>
      <c r="N98" s="60"/>
      <c r="O98" s="62"/>
      <c r="P98" s="75" t="str">
        <f t="shared" si="56"/>
        <v/>
      </c>
      <c r="Q98" s="76" t="str">
        <f t="shared" si="57"/>
        <v/>
      </c>
      <c r="R98" s="65" t="str">
        <f t="shared" si="55"/>
        <v/>
      </c>
      <c r="V98" s="3" t="str">
        <f t="shared" si="58"/>
        <v/>
      </c>
      <c r="W98" s="3" t="str">
        <f t="shared" si="59"/>
        <v/>
      </c>
      <c r="X98" s="3" t="str">
        <f t="shared" si="60"/>
        <v/>
      </c>
      <c r="Y98" s="3" t="str">
        <f t="shared" si="61"/>
        <v/>
      </c>
      <c r="Z98" s="3" t="str">
        <f t="shared" si="62"/>
        <v/>
      </c>
      <c r="AA98" s="3" t="str">
        <f t="shared" si="63"/>
        <v/>
      </c>
      <c r="AB98" s="3" t="str">
        <f t="shared" si="64"/>
        <v/>
      </c>
      <c r="AC98" s="3" t="str">
        <f t="shared" si="65"/>
        <v/>
      </c>
      <c r="AD98" s="3" t="str">
        <f t="shared" si="66"/>
        <v/>
      </c>
      <c r="AE98" s="3" t="str">
        <f t="shared" si="67"/>
        <v/>
      </c>
      <c r="AF98" s="7" t="str">
        <f t="shared" si="68"/>
        <v/>
      </c>
      <c r="AG98" s="7" t="str">
        <f t="shared" si="69"/>
        <v/>
      </c>
      <c r="AH98" s="7" t="str">
        <f t="shared" si="70"/>
        <v/>
      </c>
      <c r="AI98" s="7" t="str">
        <f t="shared" si="71"/>
        <v/>
      </c>
      <c r="AJ98" s="7" t="str">
        <f t="shared" si="72"/>
        <v/>
      </c>
      <c r="AK98" s="7" t="str">
        <f t="shared" si="73"/>
        <v/>
      </c>
      <c r="AL98" s="7" t="str">
        <f t="shared" si="74"/>
        <v/>
      </c>
      <c r="AM98" s="7" t="str">
        <f t="shared" si="75"/>
        <v/>
      </c>
      <c r="AN98" s="7" t="str">
        <f t="shared" si="76"/>
        <v/>
      </c>
      <c r="AO98" s="7" t="str">
        <f t="shared" si="77"/>
        <v/>
      </c>
      <c r="AP98" s="8" t="str">
        <f t="shared" si="78"/>
        <v/>
      </c>
      <c r="AQ98" s="6" t="str">
        <f t="shared" si="79"/>
        <v/>
      </c>
      <c r="AR98" t="str">
        <f t="shared" si="80"/>
        <v>adiós</v>
      </c>
      <c r="AS98" t="str">
        <f t="shared" si="81"/>
        <v/>
      </c>
      <c r="AT98" s="9" t="str">
        <f t="shared" si="82"/>
        <v/>
      </c>
      <c r="AU98" s="10" t="str">
        <f t="shared" si="83"/>
        <v/>
      </c>
      <c r="AV98" s="10" t="str">
        <f t="shared" si="84"/>
        <v/>
      </c>
      <c r="AW98" s="10" t="str">
        <f t="shared" si="85"/>
        <v/>
      </c>
      <c r="AX98" s="10" t="str">
        <f t="shared" si="86"/>
        <v/>
      </c>
      <c r="AY98" s="11" t="str">
        <f t="shared" si="87"/>
        <v/>
      </c>
      <c r="AZ98" s="11" t="str">
        <f t="shared" si="88"/>
        <v/>
      </c>
      <c r="BA98" s="11" t="str">
        <f t="shared" si="89"/>
        <v/>
      </c>
      <c r="BB98" s="11" t="str">
        <f t="shared" si="90"/>
        <v/>
      </c>
      <c r="BC98" s="11" t="str">
        <f t="shared" si="91"/>
        <v/>
      </c>
    </row>
    <row r="99" spans="1:55" ht="12.75" customHeight="1" thickBot="1" x14ac:dyDescent="0.3">
      <c r="A99" s="14">
        <v>80</v>
      </c>
      <c r="B99" s="28"/>
      <c r="C99" s="28"/>
      <c r="D99" s="56"/>
      <c r="E99" s="59"/>
      <c r="F99" s="29"/>
      <c r="G99" s="29"/>
      <c r="H99" s="29"/>
      <c r="I99" s="29"/>
      <c r="J99" s="29"/>
      <c r="K99" s="29"/>
      <c r="L99" s="29"/>
      <c r="M99" s="29"/>
      <c r="N99" s="56"/>
      <c r="O99" s="63"/>
      <c r="P99" s="75" t="str">
        <f t="shared" si="56"/>
        <v/>
      </c>
      <c r="Q99" s="76" t="str">
        <f t="shared" si="57"/>
        <v/>
      </c>
      <c r="R99" s="66" t="str">
        <f t="shared" ref="R99" si="92">IF(Q99="","",IF(AND(OR(AF99&lt;5,AF99=""),OR(AG99&lt;5,AG99=""),OR(AH99&lt;5,AH99=""),OR(AI99&lt;5,AI99=""),OR(AJ99&lt;5,AJ99=""),OR(AK99&lt;5,AK99=""),OR(AL99&lt;5,AL99=""),OR(AM99&lt;5,AM99=""),OR(AN99&lt;5,AN99="")),"NO",IF(Q99="NO","SI","")))</f>
        <v/>
      </c>
      <c r="V99" s="3" t="str">
        <f t="shared" si="58"/>
        <v/>
      </c>
      <c r="W99" s="3" t="str">
        <f t="shared" si="59"/>
        <v/>
      </c>
      <c r="X99" s="3" t="str">
        <f t="shared" si="60"/>
        <v/>
      </c>
      <c r="Y99" s="3" t="str">
        <f t="shared" si="61"/>
        <v/>
      </c>
      <c r="Z99" s="3" t="str">
        <f t="shared" si="62"/>
        <v/>
      </c>
      <c r="AA99" s="3" t="str">
        <f t="shared" si="63"/>
        <v/>
      </c>
      <c r="AB99" s="3" t="str">
        <f t="shared" si="64"/>
        <v/>
      </c>
      <c r="AC99" s="3" t="str">
        <f t="shared" si="65"/>
        <v/>
      </c>
      <c r="AD99" s="3" t="str">
        <f t="shared" si="66"/>
        <v/>
      </c>
      <c r="AE99" s="3" t="str">
        <f t="shared" si="67"/>
        <v/>
      </c>
      <c r="AF99" s="7" t="str">
        <f t="shared" si="68"/>
        <v/>
      </c>
      <c r="AG99" s="7" t="str">
        <f t="shared" si="69"/>
        <v/>
      </c>
      <c r="AH99" s="7" t="str">
        <f t="shared" si="70"/>
        <v/>
      </c>
      <c r="AI99" s="7" t="str">
        <f t="shared" si="71"/>
        <v/>
      </c>
      <c r="AJ99" s="7" t="str">
        <f t="shared" si="72"/>
        <v/>
      </c>
      <c r="AK99" s="7" t="str">
        <f t="shared" si="73"/>
        <v/>
      </c>
      <c r="AL99" s="7" t="str">
        <f t="shared" si="74"/>
        <v/>
      </c>
      <c r="AM99" s="7" t="str">
        <f t="shared" si="75"/>
        <v/>
      </c>
      <c r="AN99" s="7" t="str">
        <f t="shared" si="76"/>
        <v/>
      </c>
      <c r="AO99" s="7" t="str">
        <f t="shared" si="77"/>
        <v/>
      </c>
      <c r="AP99" s="8" t="str">
        <f t="shared" si="78"/>
        <v/>
      </c>
      <c r="AQ99" s="6" t="str">
        <f t="shared" si="79"/>
        <v/>
      </c>
      <c r="AR99" t="str">
        <f t="shared" si="80"/>
        <v>adiós</v>
      </c>
      <c r="AS99" t="str">
        <f t="shared" si="81"/>
        <v/>
      </c>
      <c r="AT99" s="9" t="str">
        <f t="shared" si="82"/>
        <v/>
      </c>
      <c r="AU99" s="10" t="str">
        <f t="shared" si="83"/>
        <v/>
      </c>
      <c r="AV99" s="10" t="str">
        <f t="shared" si="84"/>
        <v/>
      </c>
      <c r="AW99" s="10" t="str">
        <f t="shared" si="85"/>
        <v/>
      </c>
      <c r="AX99" s="10" t="str">
        <f t="shared" si="86"/>
        <v/>
      </c>
      <c r="AY99" s="11" t="str">
        <f t="shared" si="87"/>
        <v/>
      </c>
      <c r="AZ99" s="11" t="str">
        <f t="shared" si="88"/>
        <v/>
      </c>
      <c r="BA99" s="11" t="str">
        <f t="shared" si="89"/>
        <v/>
      </c>
      <c r="BB99" s="11" t="str">
        <f t="shared" si="90"/>
        <v/>
      </c>
      <c r="BC99" s="11" t="str">
        <f t="shared" si="91"/>
        <v/>
      </c>
    </row>
    <row r="100" spans="1:55" ht="15.75" thickBo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1:55" ht="15.75" thickBot="1" x14ac:dyDescent="0.3">
      <c r="A101" s="281" t="s">
        <v>3833</v>
      </c>
      <c r="B101" s="231"/>
      <c r="C101" s="92">
        <f>IF(80-COUNTBLANK(B20:B99)=0,"",80-COUNTBLANK(B20:B99))</f>
        <v>1</v>
      </c>
      <c r="D101" s="244" t="s">
        <v>3834</v>
      </c>
      <c r="E101" s="245"/>
      <c r="F101" s="46"/>
      <c r="G101" s="45"/>
      <c r="H101" s="45"/>
      <c r="I101" s="47"/>
      <c r="J101" s="47"/>
      <c r="M101" s="45"/>
      <c r="N101" s="45"/>
      <c r="O101" s="2"/>
      <c r="P101" s="2"/>
      <c r="Q101" s="2"/>
      <c r="R101" s="2"/>
    </row>
    <row r="102" spans="1:55" ht="9.75" customHeight="1" thickBo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</row>
    <row r="103" spans="1:55" ht="18" customHeight="1" thickBot="1" x14ac:dyDescent="0.3">
      <c r="A103" s="230" t="s">
        <v>3837</v>
      </c>
      <c r="B103" s="231"/>
      <c r="C103" s="91"/>
      <c r="D103" s="45"/>
      <c r="E103" s="45"/>
      <c r="F103" s="45"/>
      <c r="G103" s="45"/>
      <c r="H103" s="45"/>
      <c r="I103" s="45"/>
      <c r="J103" s="2"/>
      <c r="K103" s="2"/>
      <c r="L103" s="2"/>
      <c r="M103" s="2"/>
      <c r="N103" s="2"/>
      <c r="O103" s="2"/>
      <c r="P103" s="2"/>
      <c r="Q103" s="2"/>
      <c r="R103" s="2"/>
    </row>
    <row r="104" spans="1:55" ht="15.75" thickBot="1" x14ac:dyDescent="0.3">
      <c r="A104" s="259"/>
      <c r="B104" s="259"/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</row>
    <row r="105" spans="1:55" x14ac:dyDescent="0.25">
      <c r="A105" s="215" t="s">
        <v>21</v>
      </c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7"/>
      <c r="R105" s="42"/>
    </row>
    <row r="106" spans="1:55" x14ac:dyDescent="0.25">
      <c r="A106" s="246"/>
      <c r="B106" s="247"/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8"/>
      <c r="R106" s="42"/>
    </row>
    <row r="107" spans="1:55" x14ac:dyDescent="0.25">
      <c r="A107" s="249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1"/>
      <c r="R107" s="42"/>
    </row>
    <row r="108" spans="1:55" x14ac:dyDescent="0.25">
      <c r="A108" s="249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1"/>
      <c r="R108" s="42"/>
    </row>
    <row r="109" spans="1:55" x14ac:dyDescent="0.25">
      <c r="A109" s="249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1"/>
      <c r="R109" s="42"/>
    </row>
    <row r="110" spans="1:55" x14ac:dyDescent="0.25">
      <c r="A110" s="249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1"/>
      <c r="R110" s="42"/>
    </row>
    <row r="111" spans="1:55" x14ac:dyDescent="0.25">
      <c r="A111" s="249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1"/>
      <c r="R111" s="42"/>
    </row>
    <row r="112" spans="1:55" ht="15.75" thickBot="1" x14ac:dyDescent="0.3">
      <c r="A112" s="252"/>
      <c r="B112" s="253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4"/>
      <c r="R112" s="42"/>
    </row>
    <row r="113" spans="1:18" ht="15.75" thickBot="1" x14ac:dyDescent="0.3">
      <c r="A113" s="280"/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</row>
    <row r="114" spans="1:18" ht="15" customHeight="1" x14ac:dyDescent="0.25">
      <c r="A114" s="197" t="s">
        <v>9</v>
      </c>
      <c r="B114" s="198"/>
      <c r="C114" s="198"/>
      <c r="D114" s="198"/>
      <c r="E114" s="198"/>
      <c r="F114" s="198"/>
      <c r="G114" s="198"/>
      <c r="H114" s="198"/>
      <c r="I114" s="198"/>
      <c r="J114" s="198"/>
      <c r="K114" s="198"/>
      <c r="L114" s="198"/>
      <c r="M114" s="198"/>
      <c r="N114" s="198"/>
      <c r="O114" s="198"/>
      <c r="P114" s="198"/>
      <c r="Q114" s="199"/>
      <c r="R114" s="42"/>
    </row>
    <row r="115" spans="1:18" x14ac:dyDescent="0.25">
      <c r="A115" s="145" t="s">
        <v>10</v>
      </c>
      <c r="B115" s="146"/>
      <c r="C115" s="147" t="str">
        <f>E18</f>
        <v/>
      </c>
      <c r="D115" s="147"/>
      <c r="E115" s="146" t="s">
        <v>11</v>
      </c>
      <c r="F115" s="146"/>
      <c r="G115" s="142" t="str">
        <f>IFERROR(VLOOKUP(C115,Auxiliar!O:P,2,FALSE),"")</f>
        <v/>
      </c>
      <c r="H115" s="143"/>
      <c r="I115" s="143"/>
      <c r="J115" s="143"/>
      <c r="K115" s="143"/>
      <c r="L115" s="143"/>
      <c r="M115" s="143"/>
      <c r="N115" s="143"/>
      <c r="O115" s="143"/>
      <c r="P115" s="143"/>
      <c r="Q115" s="144"/>
      <c r="R115" s="42"/>
    </row>
    <row r="116" spans="1:18" x14ac:dyDescent="0.25">
      <c r="A116" s="145" t="s">
        <v>10</v>
      </c>
      <c r="B116" s="146"/>
      <c r="C116" s="147" t="str">
        <f>F18</f>
        <v/>
      </c>
      <c r="D116" s="147"/>
      <c r="E116" s="146" t="s">
        <v>11</v>
      </c>
      <c r="F116" s="146"/>
      <c r="G116" s="142" t="str">
        <f>IFERROR(VLOOKUP(C116,Auxiliar!O:P,2,FALSE),"")</f>
        <v/>
      </c>
      <c r="H116" s="143"/>
      <c r="I116" s="143"/>
      <c r="J116" s="143"/>
      <c r="K116" s="143"/>
      <c r="L116" s="143"/>
      <c r="M116" s="143"/>
      <c r="N116" s="143"/>
      <c r="O116" s="143"/>
      <c r="P116" s="143"/>
      <c r="Q116" s="144"/>
      <c r="R116" s="42"/>
    </row>
    <row r="117" spans="1:18" x14ac:dyDescent="0.25">
      <c r="A117" s="145" t="s">
        <v>10</v>
      </c>
      <c r="B117" s="146"/>
      <c r="C117" s="147" t="str">
        <f>G18</f>
        <v/>
      </c>
      <c r="D117" s="147"/>
      <c r="E117" s="146" t="s">
        <v>11</v>
      </c>
      <c r="F117" s="146"/>
      <c r="G117" s="142" t="str">
        <f>IFERROR(VLOOKUP(C117,Auxiliar!O:P,2,FALSE),"")</f>
        <v/>
      </c>
      <c r="H117" s="143"/>
      <c r="I117" s="143"/>
      <c r="J117" s="143"/>
      <c r="K117" s="143"/>
      <c r="L117" s="143"/>
      <c r="M117" s="143"/>
      <c r="N117" s="143"/>
      <c r="O117" s="143"/>
      <c r="P117" s="143"/>
      <c r="Q117" s="144"/>
      <c r="R117" s="42"/>
    </row>
    <row r="118" spans="1:18" x14ac:dyDescent="0.25">
      <c r="A118" s="145" t="s">
        <v>10</v>
      </c>
      <c r="B118" s="146"/>
      <c r="C118" s="147" t="str">
        <f>H18</f>
        <v/>
      </c>
      <c r="D118" s="147"/>
      <c r="E118" s="146" t="s">
        <v>11</v>
      </c>
      <c r="F118" s="146"/>
      <c r="G118" s="142" t="str">
        <f>IFERROR(VLOOKUP(C118,Auxiliar!O:P,2,FALSE),"")</f>
        <v/>
      </c>
      <c r="H118" s="143"/>
      <c r="I118" s="143"/>
      <c r="J118" s="143"/>
      <c r="K118" s="143"/>
      <c r="L118" s="143"/>
      <c r="M118" s="143"/>
      <c r="N118" s="143"/>
      <c r="O118" s="143"/>
      <c r="P118" s="143"/>
      <c r="Q118" s="144"/>
      <c r="R118" s="42"/>
    </row>
    <row r="119" spans="1:18" x14ac:dyDescent="0.25">
      <c r="A119" s="145" t="s">
        <v>10</v>
      </c>
      <c r="B119" s="146"/>
      <c r="C119" s="147" t="str">
        <f>I18</f>
        <v/>
      </c>
      <c r="D119" s="147"/>
      <c r="E119" s="146" t="s">
        <v>11</v>
      </c>
      <c r="F119" s="146"/>
      <c r="G119" s="142" t="str">
        <f>IFERROR(VLOOKUP(C119,Auxiliar!O:P,2,FALSE),"")</f>
        <v/>
      </c>
      <c r="H119" s="143"/>
      <c r="I119" s="143"/>
      <c r="J119" s="143"/>
      <c r="K119" s="143"/>
      <c r="L119" s="143"/>
      <c r="M119" s="143"/>
      <c r="N119" s="143"/>
      <c r="O119" s="143"/>
      <c r="P119" s="143"/>
      <c r="Q119" s="144"/>
      <c r="R119" s="42"/>
    </row>
    <row r="120" spans="1:18" x14ac:dyDescent="0.25">
      <c r="A120" s="145" t="s">
        <v>10</v>
      </c>
      <c r="B120" s="146"/>
      <c r="C120" s="147" t="str">
        <f>J18</f>
        <v/>
      </c>
      <c r="D120" s="147"/>
      <c r="E120" s="146" t="s">
        <v>11</v>
      </c>
      <c r="F120" s="146"/>
      <c r="G120" s="142" t="str">
        <f>IFERROR(VLOOKUP(C120,Auxiliar!O:P,2,FALSE),"")</f>
        <v/>
      </c>
      <c r="H120" s="143"/>
      <c r="I120" s="143"/>
      <c r="J120" s="143"/>
      <c r="K120" s="143"/>
      <c r="L120" s="143"/>
      <c r="M120" s="143"/>
      <c r="N120" s="143"/>
      <c r="O120" s="143"/>
      <c r="P120" s="143"/>
      <c r="Q120" s="144"/>
      <c r="R120" s="42"/>
    </row>
    <row r="121" spans="1:18" x14ac:dyDescent="0.25">
      <c r="A121" s="145" t="s">
        <v>10</v>
      </c>
      <c r="B121" s="146"/>
      <c r="C121" s="147" t="str">
        <f>K18</f>
        <v/>
      </c>
      <c r="D121" s="147"/>
      <c r="E121" s="146" t="s">
        <v>11</v>
      </c>
      <c r="F121" s="146"/>
      <c r="G121" s="142" t="str">
        <f>IFERROR(VLOOKUP(C121,Auxiliar!O:P,2,FALSE),"")</f>
        <v/>
      </c>
      <c r="H121" s="143"/>
      <c r="I121" s="143"/>
      <c r="J121" s="143"/>
      <c r="K121" s="143"/>
      <c r="L121" s="143"/>
      <c r="M121" s="143"/>
      <c r="N121" s="143"/>
      <c r="O121" s="143"/>
      <c r="P121" s="143"/>
      <c r="Q121" s="144"/>
      <c r="R121" s="42"/>
    </row>
    <row r="122" spans="1:18" x14ac:dyDescent="0.25">
      <c r="A122" s="145" t="s">
        <v>10</v>
      </c>
      <c r="B122" s="146"/>
      <c r="C122" s="147" t="str">
        <f>L18</f>
        <v/>
      </c>
      <c r="D122" s="147"/>
      <c r="E122" s="146" t="s">
        <v>11</v>
      </c>
      <c r="F122" s="146"/>
      <c r="G122" s="142" t="str">
        <f>IFERROR(VLOOKUP(C122,Auxiliar!O:P,2,FALSE),"")</f>
        <v/>
      </c>
      <c r="H122" s="143"/>
      <c r="I122" s="143"/>
      <c r="J122" s="143"/>
      <c r="K122" s="143"/>
      <c r="L122" s="143"/>
      <c r="M122" s="143"/>
      <c r="N122" s="143"/>
      <c r="O122" s="143"/>
      <c r="P122" s="143"/>
      <c r="Q122" s="144"/>
      <c r="R122" s="42"/>
    </row>
    <row r="123" spans="1:18" x14ac:dyDescent="0.25">
      <c r="A123" s="145" t="s">
        <v>10</v>
      </c>
      <c r="B123" s="146"/>
      <c r="C123" s="147" t="str">
        <f>M18</f>
        <v/>
      </c>
      <c r="D123" s="147"/>
      <c r="E123" s="146" t="s">
        <v>11</v>
      </c>
      <c r="F123" s="146"/>
      <c r="G123" s="142" t="str">
        <f>IFERROR(VLOOKUP(C123,Auxiliar!O:P,2,FALSE),"")</f>
        <v/>
      </c>
      <c r="H123" s="143"/>
      <c r="I123" s="143"/>
      <c r="J123" s="143"/>
      <c r="K123" s="143"/>
      <c r="L123" s="143"/>
      <c r="M123" s="143"/>
      <c r="N123" s="143"/>
      <c r="O123" s="143"/>
      <c r="P123" s="143"/>
      <c r="Q123" s="144"/>
      <c r="R123" s="42"/>
    </row>
    <row r="124" spans="1:18" x14ac:dyDescent="0.25">
      <c r="A124" s="145" t="s">
        <v>10</v>
      </c>
      <c r="B124" s="146"/>
      <c r="C124" s="147" t="str">
        <f>N18</f>
        <v/>
      </c>
      <c r="D124" s="147"/>
      <c r="E124" s="146" t="s">
        <v>11</v>
      </c>
      <c r="F124" s="146"/>
      <c r="G124" s="142" t="str">
        <f>IFERROR(VLOOKUP(C124,Auxiliar!O:P,2,FALSE),"")</f>
        <v/>
      </c>
      <c r="H124" s="143"/>
      <c r="I124" s="143"/>
      <c r="J124" s="143"/>
      <c r="K124" s="143"/>
      <c r="L124" s="143"/>
      <c r="M124" s="143"/>
      <c r="N124" s="143"/>
      <c r="O124" s="143"/>
      <c r="P124" s="143"/>
      <c r="Q124" s="144"/>
      <c r="R124" s="42"/>
    </row>
    <row r="125" spans="1:18" ht="15.75" thickBot="1" x14ac:dyDescent="0.3">
      <c r="A125" s="149" t="s">
        <v>10</v>
      </c>
      <c r="B125" s="148"/>
      <c r="C125" s="150" t="str">
        <f>O18</f>
        <v/>
      </c>
      <c r="D125" s="150"/>
      <c r="E125" s="148" t="s">
        <v>11</v>
      </c>
      <c r="F125" s="148"/>
      <c r="G125" s="151" t="str">
        <f>IFERROR(VLOOKUP(C125,Auxiliar!O:P,2,FALSE),"")</f>
        <v/>
      </c>
      <c r="H125" s="152"/>
      <c r="I125" s="152"/>
      <c r="J125" s="152"/>
      <c r="K125" s="152"/>
      <c r="L125" s="152"/>
      <c r="M125" s="152"/>
      <c r="N125" s="152"/>
      <c r="O125" s="152"/>
      <c r="P125" s="152"/>
      <c r="Q125" s="153"/>
      <c r="R125" s="42"/>
    </row>
    <row r="126" spans="1:18" x14ac:dyDescent="0.25">
      <c r="A126" s="21"/>
      <c r="B126" s="21"/>
      <c r="C126" s="22"/>
      <c r="D126" s="22"/>
      <c r="E126" s="21"/>
      <c r="F126" s="21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</row>
    <row r="127" spans="1:18" x14ac:dyDescent="0.25">
      <c r="A127" s="21"/>
      <c r="B127" s="21"/>
      <c r="C127" s="22"/>
      <c r="D127" s="22"/>
      <c r="E127" s="21"/>
      <c r="F127" s="21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</row>
    <row r="128" spans="1:18" x14ac:dyDescent="0.25">
      <c r="A128" s="21"/>
      <c r="B128" s="21"/>
      <c r="C128" s="22"/>
      <c r="D128" s="22"/>
      <c r="E128" s="21"/>
      <c r="F128" s="21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</row>
    <row r="129" spans="1:18" x14ac:dyDescent="0.25">
      <c r="A129" s="21"/>
      <c r="B129" s="21"/>
      <c r="C129" s="22"/>
      <c r="D129" s="22"/>
      <c r="E129" s="21"/>
      <c r="F129" s="21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</row>
    <row r="130" spans="1:18" ht="17.25" customHeight="1" thickBot="1" x14ac:dyDescent="0.3">
      <c r="A130" s="21"/>
      <c r="B130" s="21"/>
      <c r="C130" s="22"/>
      <c r="D130" s="22"/>
      <c r="E130" s="21"/>
      <c r="F130" s="21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</row>
    <row r="131" spans="1:18" ht="15.75" customHeight="1" x14ac:dyDescent="0.25">
      <c r="A131" s="130" t="s">
        <v>3820</v>
      </c>
      <c r="B131" s="131"/>
      <c r="C131" s="131"/>
      <c r="D131" s="131" t="s">
        <v>3820</v>
      </c>
      <c r="E131" s="131"/>
      <c r="F131" s="131"/>
      <c r="G131" s="131"/>
      <c r="H131" s="131"/>
      <c r="I131" s="131" t="s">
        <v>3820</v>
      </c>
      <c r="J131" s="131"/>
      <c r="K131" s="131"/>
      <c r="L131" s="131"/>
      <c r="M131" s="131"/>
      <c r="N131" s="131" t="s">
        <v>3820</v>
      </c>
      <c r="O131" s="131"/>
      <c r="P131" s="131"/>
      <c r="Q131" s="132"/>
      <c r="R131" s="42"/>
    </row>
    <row r="132" spans="1:18" x14ac:dyDescent="0.25">
      <c r="A132" s="133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5"/>
      <c r="R132" s="42"/>
    </row>
    <row r="133" spans="1:18" x14ac:dyDescent="0.25">
      <c r="A133" s="133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5"/>
      <c r="R133" s="42"/>
    </row>
    <row r="134" spans="1:18" x14ac:dyDescent="0.25">
      <c r="A134" s="133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5"/>
      <c r="R134" s="42"/>
    </row>
    <row r="135" spans="1:18" x14ac:dyDescent="0.25">
      <c r="A135" s="133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5"/>
      <c r="R135" s="42"/>
    </row>
    <row r="136" spans="1:18" ht="22.5" customHeight="1" x14ac:dyDescent="0.25">
      <c r="A136" s="136" t="s">
        <v>3</v>
      </c>
      <c r="B136" s="134"/>
      <c r="C136" s="134"/>
      <c r="D136" s="139" t="s">
        <v>3</v>
      </c>
      <c r="E136" s="134"/>
      <c r="F136" s="134"/>
      <c r="G136" s="134"/>
      <c r="H136" s="134"/>
      <c r="I136" s="139" t="s">
        <v>3</v>
      </c>
      <c r="J136" s="134"/>
      <c r="K136" s="134"/>
      <c r="L136" s="134"/>
      <c r="M136" s="134"/>
      <c r="N136" s="139" t="s">
        <v>3</v>
      </c>
      <c r="O136" s="134"/>
      <c r="P136" s="134"/>
      <c r="Q136" s="135"/>
      <c r="R136" s="42"/>
    </row>
    <row r="137" spans="1:18" ht="15.75" thickBot="1" x14ac:dyDescent="0.3">
      <c r="A137" s="137"/>
      <c r="B137" s="138"/>
      <c r="C137" s="138"/>
      <c r="D137" s="140"/>
      <c r="E137" s="138"/>
      <c r="F137" s="138"/>
      <c r="G137" s="138"/>
      <c r="H137" s="138"/>
      <c r="I137" s="140"/>
      <c r="J137" s="138"/>
      <c r="K137" s="138"/>
      <c r="L137" s="138"/>
      <c r="M137" s="138"/>
      <c r="N137" s="140"/>
      <c r="O137" s="138"/>
      <c r="P137" s="138"/>
      <c r="Q137" s="141"/>
      <c r="R137" s="42"/>
    </row>
    <row r="138" spans="1:18" ht="15.75" thickBot="1" x14ac:dyDescent="0.3">
      <c r="A138" s="52"/>
      <c r="B138" s="51"/>
      <c r="C138" s="51"/>
      <c r="D138" s="52"/>
      <c r="E138" s="51"/>
      <c r="F138" s="51"/>
      <c r="G138" s="51"/>
      <c r="H138" s="51"/>
      <c r="I138" s="52"/>
      <c r="J138" s="51"/>
      <c r="K138" s="51"/>
      <c r="L138" s="51"/>
      <c r="M138" s="51"/>
      <c r="N138" s="52"/>
      <c r="O138" s="51"/>
      <c r="P138" s="51"/>
      <c r="Q138" s="51"/>
      <c r="R138" s="42"/>
    </row>
    <row r="139" spans="1:18" x14ac:dyDescent="0.25">
      <c r="A139" s="130" t="s">
        <v>4</v>
      </c>
      <c r="B139" s="131"/>
      <c r="C139" s="131"/>
      <c r="D139" s="131" t="s">
        <v>4</v>
      </c>
      <c r="E139" s="131"/>
      <c r="F139" s="131"/>
      <c r="G139" s="131"/>
      <c r="H139" s="131"/>
      <c r="I139" s="131" t="s">
        <v>4</v>
      </c>
      <c r="J139" s="131"/>
      <c r="K139" s="131"/>
      <c r="L139" s="131"/>
      <c r="M139" s="131"/>
      <c r="N139" s="131" t="s">
        <v>4</v>
      </c>
      <c r="O139" s="131"/>
      <c r="P139" s="131"/>
      <c r="Q139" s="132"/>
      <c r="R139" s="42"/>
    </row>
    <row r="140" spans="1:18" x14ac:dyDescent="0.25">
      <c r="A140" s="133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5"/>
      <c r="R140" s="42"/>
    </row>
    <row r="141" spans="1:18" x14ac:dyDescent="0.25">
      <c r="A141" s="133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5"/>
      <c r="R141" s="42"/>
    </row>
    <row r="142" spans="1:18" x14ac:dyDescent="0.25">
      <c r="A142" s="133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5"/>
      <c r="R142" s="42"/>
    </row>
    <row r="143" spans="1:18" x14ac:dyDescent="0.25">
      <c r="A143" s="133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5"/>
      <c r="R143" s="42"/>
    </row>
    <row r="144" spans="1:18" x14ac:dyDescent="0.25">
      <c r="A144" s="136" t="s">
        <v>3</v>
      </c>
      <c r="B144" s="134"/>
      <c r="C144" s="134"/>
      <c r="D144" s="139" t="s">
        <v>3</v>
      </c>
      <c r="E144" s="134"/>
      <c r="F144" s="134"/>
      <c r="G144" s="134"/>
      <c r="H144" s="134"/>
      <c r="I144" s="139" t="s">
        <v>3</v>
      </c>
      <c r="J144" s="134"/>
      <c r="K144" s="134"/>
      <c r="L144" s="134"/>
      <c r="M144" s="134"/>
      <c r="N144" s="139" t="s">
        <v>3</v>
      </c>
      <c r="O144" s="134"/>
      <c r="P144" s="134"/>
      <c r="Q144" s="135"/>
      <c r="R144" s="42"/>
    </row>
    <row r="145" spans="1:18" ht="15.75" thickBot="1" x14ac:dyDescent="0.3">
      <c r="A145" s="137"/>
      <c r="B145" s="138"/>
      <c r="C145" s="138"/>
      <c r="D145" s="140"/>
      <c r="E145" s="138"/>
      <c r="F145" s="138"/>
      <c r="G145" s="138"/>
      <c r="H145" s="138"/>
      <c r="I145" s="140"/>
      <c r="J145" s="138"/>
      <c r="K145" s="138"/>
      <c r="L145" s="138"/>
      <c r="M145" s="138"/>
      <c r="N145" s="140"/>
      <c r="O145" s="138"/>
      <c r="P145" s="138"/>
      <c r="Q145" s="141"/>
      <c r="R145" s="42"/>
    </row>
    <row r="146" spans="1:18" ht="15.75" thickBot="1" x14ac:dyDescent="0.3">
      <c r="A146" s="52"/>
      <c r="B146" s="51"/>
      <c r="C146" s="51"/>
      <c r="D146" s="52"/>
      <c r="E146" s="51"/>
      <c r="F146" s="51"/>
      <c r="G146" s="51"/>
      <c r="H146" s="51"/>
      <c r="I146" s="52"/>
      <c r="J146" s="51"/>
      <c r="K146" s="51"/>
      <c r="L146" s="51"/>
      <c r="M146" s="51"/>
      <c r="N146" s="52"/>
      <c r="O146" s="51"/>
      <c r="P146" s="51"/>
      <c r="Q146" s="51"/>
      <c r="R146" s="42"/>
    </row>
    <row r="147" spans="1:18" x14ac:dyDescent="0.25">
      <c r="A147" s="130" t="s">
        <v>4</v>
      </c>
      <c r="B147" s="131"/>
      <c r="C147" s="131"/>
      <c r="D147" s="131" t="s">
        <v>4</v>
      </c>
      <c r="E147" s="131"/>
      <c r="F147" s="131"/>
      <c r="G147" s="131"/>
      <c r="H147" s="131"/>
      <c r="I147" s="131" t="s">
        <v>4</v>
      </c>
      <c r="J147" s="131"/>
      <c r="K147" s="131"/>
      <c r="L147" s="131"/>
      <c r="M147" s="131"/>
      <c r="N147" s="131" t="s">
        <v>4</v>
      </c>
      <c r="O147" s="131"/>
      <c r="P147" s="131"/>
      <c r="Q147" s="132"/>
      <c r="R147" s="42"/>
    </row>
    <row r="148" spans="1:18" x14ac:dyDescent="0.25">
      <c r="A148" s="133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5"/>
      <c r="R148" s="42"/>
    </row>
    <row r="149" spans="1:18" x14ac:dyDescent="0.25">
      <c r="A149" s="133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5"/>
      <c r="R149" s="42"/>
    </row>
    <row r="150" spans="1:18" x14ac:dyDescent="0.25">
      <c r="A150" s="133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5"/>
      <c r="R150" s="42"/>
    </row>
    <row r="151" spans="1:18" x14ac:dyDescent="0.25">
      <c r="A151" s="133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5"/>
      <c r="R151" s="42"/>
    </row>
    <row r="152" spans="1:18" x14ac:dyDescent="0.25">
      <c r="A152" s="136" t="s">
        <v>3</v>
      </c>
      <c r="B152" s="134"/>
      <c r="C152" s="134"/>
      <c r="D152" s="139" t="s">
        <v>3</v>
      </c>
      <c r="E152" s="134"/>
      <c r="F152" s="134"/>
      <c r="G152" s="134"/>
      <c r="H152" s="134"/>
      <c r="I152" s="139" t="s">
        <v>3</v>
      </c>
      <c r="J152" s="134"/>
      <c r="K152" s="134"/>
      <c r="L152" s="134"/>
      <c r="M152" s="134"/>
      <c r="N152" s="139" t="s">
        <v>3</v>
      </c>
      <c r="O152" s="134"/>
      <c r="P152" s="134"/>
      <c r="Q152" s="135"/>
      <c r="R152" s="42"/>
    </row>
    <row r="153" spans="1:18" ht="15.75" thickBot="1" x14ac:dyDescent="0.3">
      <c r="A153" s="137"/>
      <c r="B153" s="138"/>
      <c r="C153" s="138"/>
      <c r="D153" s="140"/>
      <c r="E153" s="138"/>
      <c r="F153" s="138"/>
      <c r="G153" s="138"/>
      <c r="H153" s="138"/>
      <c r="I153" s="140"/>
      <c r="J153" s="138"/>
      <c r="K153" s="138"/>
      <c r="L153" s="138"/>
      <c r="M153" s="138"/>
      <c r="N153" s="140"/>
      <c r="O153" s="138"/>
      <c r="P153" s="138"/>
      <c r="Q153" s="141"/>
      <c r="R153" s="42"/>
    </row>
    <row r="154" spans="1:18" ht="15.75" thickBot="1" x14ac:dyDescent="0.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1:18" ht="15" customHeight="1" x14ac:dyDescent="0.25">
      <c r="A155" s="194" t="s">
        <v>5</v>
      </c>
      <c r="B155" s="195"/>
      <c r="C155" s="195"/>
      <c r="D155" s="195"/>
      <c r="E155" s="196"/>
      <c r="F155" s="24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19"/>
    </row>
    <row r="156" spans="1:18" x14ac:dyDescent="0.25">
      <c r="A156" s="182"/>
      <c r="B156" s="183"/>
      <c r="C156" s="183"/>
      <c r="D156" s="183"/>
      <c r="E156" s="184"/>
      <c r="F156" s="42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</row>
    <row r="157" spans="1:18" x14ac:dyDescent="0.25">
      <c r="A157" s="185"/>
      <c r="B157" s="186"/>
      <c r="C157" s="186"/>
      <c r="D157" s="186"/>
      <c r="E157" s="187"/>
      <c r="F157" s="42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</row>
    <row r="158" spans="1:18" x14ac:dyDescent="0.25">
      <c r="A158" s="185"/>
      <c r="B158" s="186"/>
      <c r="C158" s="186"/>
      <c r="D158" s="186"/>
      <c r="E158" s="187"/>
      <c r="F158" s="42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</row>
    <row r="159" spans="1:18" x14ac:dyDescent="0.25">
      <c r="A159" s="188"/>
      <c r="B159" s="189"/>
      <c r="C159" s="189"/>
      <c r="D159" s="189"/>
      <c r="E159" s="190"/>
      <c r="F159" s="42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</row>
    <row r="160" spans="1:18" ht="25.5" customHeight="1" thickBot="1" x14ac:dyDescent="0.3">
      <c r="A160" s="110" t="s">
        <v>3</v>
      </c>
      <c r="B160" s="191"/>
      <c r="C160" s="192"/>
      <c r="D160" s="192"/>
      <c r="E160" s="193"/>
      <c r="F160" s="42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</row>
    <row r="161" spans="1:17" ht="15.75" thickBot="1" x14ac:dyDescent="0.3">
      <c r="A161" s="44"/>
      <c r="B161" s="44"/>
      <c r="C161" s="44"/>
      <c r="D161" s="44"/>
      <c r="E161" s="44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</row>
    <row r="162" spans="1:17" ht="9.75" customHeight="1" x14ac:dyDescent="0.25">
      <c r="A162" s="154" t="s">
        <v>3839</v>
      </c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6"/>
    </row>
    <row r="163" spans="1:17" ht="3.75" customHeight="1" x14ac:dyDescent="0.2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9"/>
    </row>
    <row r="164" spans="1:17" ht="15.75" customHeight="1" x14ac:dyDescent="0.2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9"/>
    </row>
    <row r="165" spans="1:17" ht="0.75" customHeight="1" thickBot="1" x14ac:dyDescent="0.3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2"/>
    </row>
    <row r="166" spans="1:17" ht="15.75" customHeight="1" x14ac:dyDescent="0.25">
      <c r="A166" s="163" t="s">
        <v>3840</v>
      </c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5"/>
    </row>
    <row r="167" spans="1:17" x14ac:dyDescent="0.25">
      <c r="A167" s="166" t="s">
        <v>3841</v>
      </c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8"/>
    </row>
    <row r="168" spans="1:17" ht="15" customHeight="1" x14ac:dyDescent="0.25">
      <c r="A168" s="169" t="s">
        <v>3844</v>
      </c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1"/>
    </row>
    <row r="169" spans="1:17" ht="14.25" customHeight="1" x14ac:dyDescent="0.25">
      <c r="A169" s="263" t="s">
        <v>3845</v>
      </c>
      <c r="B169" s="264"/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5"/>
    </row>
    <row r="170" spans="1:17" ht="48" customHeight="1" thickBot="1" x14ac:dyDescent="0.3">
      <c r="A170" s="266" t="s">
        <v>3842</v>
      </c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8"/>
    </row>
    <row r="171" spans="1:17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</sheetData>
  <sheetProtection algorithmName="SHA-512" hashValue="Qnui15QNhmFGWiK3Om5OdXOwky3JGy8A8u7zxRNq8Kk7O/cyyiMD7qEg+SKgBtLGk6xKL3BfLsketgXuy5YSww==" saltValue="Prj7fp4HlF/t07zcHh6mmg==" spinCount="100000" sheet="1" objects="1" scenarios="1"/>
  <mergeCells count="152">
    <mergeCell ref="A169:Q169"/>
    <mergeCell ref="A170:Q170"/>
    <mergeCell ref="F9:Q9"/>
    <mergeCell ref="G13:I13"/>
    <mergeCell ref="J13:L13"/>
    <mergeCell ref="M13:Q13"/>
    <mergeCell ref="C116:D116"/>
    <mergeCell ref="G122:Q122"/>
    <mergeCell ref="A11:B11"/>
    <mergeCell ref="A12:B12"/>
    <mergeCell ref="A13:B13"/>
    <mergeCell ref="D11:E11"/>
    <mergeCell ref="A113:R113"/>
    <mergeCell ref="A101:B101"/>
    <mergeCell ref="E117:F117"/>
    <mergeCell ref="C117:D117"/>
    <mergeCell ref="A121:B121"/>
    <mergeCell ref="C121:D121"/>
    <mergeCell ref="E121:F121"/>
    <mergeCell ref="A122:B122"/>
    <mergeCell ref="C122:D122"/>
    <mergeCell ref="E122:F122"/>
    <mergeCell ref="A120:B120"/>
    <mergeCell ref="C120:D120"/>
    <mergeCell ref="D101:E101"/>
    <mergeCell ref="A106:Q112"/>
    <mergeCell ref="E120:F120"/>
    <mergeCell ref="R15:R19"/>
    <mergeCell ref="K16:K17"/>
    <mergeCell ref="L16:L17"/>
    <mergeCell ref="M16:M17"/>
    <mergeCell ref="N16:N17"/>
    <mergeCell ref="C115:D115"/>
    <mergeCell ref="C118:D118"/>
    <mergeCell ref="E118:F118"/>
    <mergeCell ref="A115:B115"/>
    <mergeCell ref="E115:F115"/>
    <mergeCell ref="G116:Q116"/>
    <mergeCell ref="G117:Q117"/>
    <mergeCell ref="G118:Q118"/>
    <mergeCell ref="G119:Q119"/>
    <mergeCell ref="G120:Q120"/>
    <mergeCell ref="Q15:Q19"/>
    <mergeCell ref="A104:R104"/>
    <mergeCell ref="H16:H17"/>
    <mergeCell ref="A116:B116"/>
    <mergeCell ref="A16:A19"/>
    <mergeCell ref="A4:Q5"/>
    <mergeCell ref="A7:Q7"/>
    <mergeCell ref="C8:Q8"/>
    <mergeCell ref="A10:Q10"/>
    <mergeCell ref="F11:Q11"/>
    <mergeCell ref="A105:Q105"/>
    <mergeCell ref="A8:B8"/>
    <mergeCell ref="A9:B9"/>
    <mergeCell ref="J16:J17"/>
    <mergeCell ref="I16:I17"/>
    <mergeCell ref="O16:O17"/>
    <mergeCell ref="E15:O15"/>
    <mergeCell ref="B16:B19"/>
    <mergeCell ref="C16:C19"/>
    <mergeCell ref="E19:O19"/>
    <mergeCell ref="P15:P19"/>
    <mergeCell ref="A103:B103"/>
    <mergeCell ref="C13:D13"/>
    <mergeCell ref="A15:D15"/>
    <mergeCell ref="E16:E17"/>
    <mergeCell ref="F16:F17"/>
    <mergeCell ref="E13:F13"/>
    <mergeCell ref="C12:O12"/>
    <mergeCell ref="D16:D19"/>
    <mergeCell ref="A166:Q166"/>
    <mergeCell ref="A167:Q167"/>
    <mergeCell ref="A168:Q168"/>
    <mergeCell ref="J6:O6"/>
    <mergeCell ref="P6:Q6"/>
    <mergeCell ref="A6:E6"/>
    <mergeCell ref="F6:I6"/>
    <mergeCell ref="N136:N137"/>
    <mergeCell ref="I136:I137"/>
    <mergeCell ref="D136:D137"/>
    <mergeCell ref="B136:C137"/>
    <mergeCell ref="E136:H137"/>
    <mergeCell ref="J136:M137"/>
    <mergeCell ref="O136:Q137"/>
    <mergeCell ref="N131:Q131"/>
    <mergeCell ref="E116:F116"/>
    <mergeCell ref="G16:G17"/>
    <mergeCell ref="A136:A137"/>
    <mergeCell ref="A156:E159"/>
    <mergeCell ref="B160:E160"/>
    <mergeCell ref="A155:E155"/>
    <mergeCell ref="A114:Q114"/>
    <mergeCell ref="G115:Q115"/>
    <mergeCell ref="N132:Q135"/>
    <mergeCell ref="A147:C147"/>
    <mergeCell ref="D147:H147"/>
    <mergeCell ref="I147:M147"/>
    <mergeCell ref="N147:Q147"/>
    <mergeCell ref="A148:C151"/>
    <mergeCell ref="D148:H151"/>
    <mergeCell ref="I148:M151"/>
    <mergeCell ref="N148:Q151"/>
    <mergeCell ref="A162:Q165"/>
    <mergeCell ref="A152:A153"/>
    <mergeCell ref="B152:C153"/>
    <mergeCell ref="D152:D153"/>
    <mergeCell ref="E152:H153"/>
    <mergeCell ref="I152:I153"/>
    <mergeCell ref="J152:M153"/>
    <mergeCell ref="N152:N153"/>
    <mergeCell ref="O152:Q153"/>
    <mergeCell ref="A132:C135"/>
    <mergeCell ref="D132:H135"/>
    <mergeCell ref="I132:M135"/>
    <mergeCell ref="A131:C131"/>
    <mergeCell ref="D131:H131"/>
    <mergeCell ref="I131:M131"/>
    <mergeCell ref="G123:Q123"/>
    <mergeCell ref="G124:Q124"/>
    <mergeCell ref="A117:B117"/>
    <mergeCell ref="A119:B119"/>
    <mergeCell ref="C119:D119"/>
    <mergeCell ref="E119:F119"/>
    <mergeCell ref="A118:B118"/>
    <mergeCell ref="E125:F125"/>
    <mergeCell ref="A123:B123"/>
    <mergeCell ref="C123:D123"/>
    <mergeCell ref="E123:F123"/>
    <mergeCell ref="A124:B124"/>
    <mergeCell ref="C124:D124"/>
    <mergeCell ref="E124:F124"/>
    <mergeCell ref="A125:B125"/>
    <mergeCell ref="C125:D125"/>
    <mergeCell ref="G125:Q125"/>
    <mergeCell ref="G121:Q121"/>
    <mergeCell ref="A139:C139"/>
    <mergeCell ref="D139:H139"/>
    <mergeCell ref="I139:M139"/>
    <mergeCell ref="N139:Q139"/>
    <mergeCell ref="A140:C143"/>
    <mergeCell ref="D140:H143"/>
    <mergeCell ref="I140:M143"/>
    <mergeCell ref="N140:Q143"/>
    <mergeCell ref="A144:A145"/>
    <mergeCell ref="B144:C145"/>
    <mergeCell ref="D144:D145"/>
    <mergeCell ref="E144:H145"/>
    <mergeCell ref="I144:I145"/>
    <mergeCell ref="J144:M145"/>
    <mergeCell ref="N144:N145"/>
    <mergeCell ref="O144:Q145"/>
  </mergeCells>
  <dataValidations count="15">
    <dataValidation type="list" allowBlank="1" showInputMessage="1" showErrorMessage="1" sqref="O20:O99" xr:uid="{3E725971-8CA6-43D9-95F5-441ED6477C2F}">
      <formula1>$U$17:$U$20</formula1>
    </dataValidation>
    <dataValidation type="list" allowBlank="1" showInputMessage="1" showErrorMessage="1" sqref="I20:I99" xr:uid="{265BBADF-AB83-41F3-8764-285CCE4D2F50}">
      <formula1>IF($I$18="","",$T$16:$T$34)</formula1>
    </dataValidation>
    <dataValidation type="list" allowBlank="1" showInputMessage="1" showErrorMessage="1" sqref="J20:J99" xr:uid="{DBC8B666-2096-4D6B-9273-B4C55ED5751A}">
      <formula1>IF($J$18="","",$T$16:$T$34)</formula1>
    </dataValidation>
    <dataValidation type="list" allowBlank="1" showInputMessage="1" showErrorMessage="1" sqref="K20:K99" xr:uid="{B59DDFDA-F4BA-4D10-B371-6B035BC08D8A}">
      <formula1>IF($K$18="","",$T$16:$T$34)</formula1>
    </dataValidation>
    <dataValidation type="list" allowBlank="1" showInputMessage="1" showErrorMessage="1" sqref="L20:L99" xr:uid="{D084F593-DEE5-48BF-9123-7C2749511527}">
      <formula1>IF($L$18="","",$T$16:$T$34)</formula1>
    </dataValidation>
    <dataValidation type="list" allowBlank="1" showInputMessage="1" showErrorMessage="1" sqref="M20:M99" xr:uid="{4C221E5F-E3D7-4662-A80E-80E64F4E6153}">
      <formula1>IF($M$18="","",$T$16:$T$34)</formula1>
    </dataValidation>
    <dataValidation type="list" allowBlank="1" showInputMessage="1" showErrorMessage="1" sqref="N20:N99" xr:uid="{1B6D5B09-FCC7-48F1-8DF7-44413B02ED24}">
      <formula1>IF($N$18="","",$T$16:$T$34)</formula1>
    </dataValidation>
    <dataValidation type="textLength" allowBlank="1" showInputMessage="1" showErrorMessage="1" sqref="D20:D99" xr:uid="{9B9C3D56-B59A-4EF3-A61F-FC53F9704748}">
      <formula1>9</formula1>
      <formula2>9</formula2>
    </dataValidation>
    <dataValidation type="date" allowBlank="1" showInputMessage="1" showErrorMessage="1" sqref="F6:I6" xr:uid="{FFACB7C2-6017-4E04-8A9C-D17A41193AAD}">
      <formula1>44562</formula1>
      <formula2>46387</formula2>
    </dataValidation>
    <dataValidation type="date" allowBlank="1" showInputMessage="1" showErrorMessage="1" sqref="P6:Q6" xr:uid="{5C373658-20E8-4C65-8009-B21361D9DD9A}">
      <formula1>44571</formula1>
      <formula2>46387</formula2>
    </dataValidation>
    <dataValidation type="list" allowBlank="1" showInputMessage="1" showErrorMessage="1" sqref="E20:E99" xr:uid="{53B10974-6F71-421B-98FF-87A6E2E9FA77}">
      <formula1>IF($E$18="","",$T$16:$T$34)</formula1>
    </dataValidation>
    <dataValidation type="list" allowBlank="1" showInputMessage="1" showErrorMessage="1" sqref="F20:F99" xr:uid="{ABAB3F9D-2367-4462-A16F-50231C37A981}">
      <formula1>IF($F$18="","",$T$16:$T$34)</formula1>
    </dataValidation>
    <dataValidation type="list" allowBlank="1" showInputMessage="1" showErrorMessage="1" sqref="G20:G99" xr:uid="{F20113D2-C583-40CD-BDB3-B8297BD110E4}">
      <formula1>IF($G$18="","",$T$16:$T$34)</formula1>
    </dataValidation>
    <dataValidation type="list" allowBlank="1" showInputMessage="1" showErrorMessage="1" sqref="H20:H99" xr:uid="{9323948C-FE8C-48CB-9907-29FD76BBD5F9}">
      <formula1>IF($H$18="","",$T$16:$T$34)</formula1>
    </dataValidation>
    <dataValidation type="date" allowBlank="1" showInputMessage="1" showErrorMessage="1" sqref="C103" xr:uid="{D61FC18A-ED02-4AE2-AB36-93BD370FF61F}">
      <formula1>44562</formula1>
      <formula2>46143</formula2>
    </dataValidation>
  </dataValidations>
  <pageMargins left="0.59055118110236227" right="0.47244094488188981" top="0.74803149606299213" bottom="0.74803149606299213" header="0.31496062992125984" footer="0.31496062992125984"/>
  <pageSetup paperSize="9" orientation="landscape" r:id="rId1"/>
  <headerFooter>
    <oddFooter>&amp;C&amp;P/&amp;N</oddFooter>
  </headerFooter>
  <ignoredErrors>
    <ignoredError sqref="E18:O18 C10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ADDCAD-25B2-4845-BF0C-56EB49EF4EB3}">
          <x14:formula1>
            <xm:f>Auxiliar!$A$2:$A$591</xm:f>
          </x14:formula1>
          <xm:sqref>C9</xm:sqref>
        </x14:dataValidation>
        <x14:dataValidation type="list" allowBlank="1" showInputMessage="1" showErrorMessage="1" xr:uid="{AF918C41-859E-4C90-AF88-8739960B832F}">
          <x14:formula1>
            <xm:f>'CCAA-Provincias-INE'!$A$2:$A$21</xm:f>
          </x14:formula1>
          <xm:sqref>M13</xm:sqref>
        </x14:dataValidation>
        <x14:dataValidation type="list" showInputMessage="1" showErrorMessage="1" xr:uid="{1F23360B-5F15-4B37-BF4A-78C37D997270}">
          <x14:formula1>
            <xm:f>'CCAA-Provincias-INE'!$B$2:$B$54</xm:f>
          </x14:formula1>
          <xm:sqref>G13:I13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304F7-BA89-4E3F-9867-D68899C4BD88}">
  <sheetPr codeName="Hoja1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C'!$C$26," ",'ACTA GRADO C'!$B$26)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C'!$D$26=0,"",'ACTA GRADO C'!$D$26)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YbBwzV2EK6XIm/KsHiwDMkvUm34wu1usY3gEoloviembT8hyZ+Y73CMLUqF7VMb9mIeLSqmiqRD7VBDw+kdgQ==" saltValue="QpuPzPEYzowSdOvs28aP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43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BFB0-2DE4-4239-A62F-AF04EC505F7C}">
  <sheetPr codeName="Hoja1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C'!$C$27," ",'ACTA GRADO C'!$B$27)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C'!$D$27=0,"",'ACTA GRADO C'!$D$27)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ogjUOn9XTo1JOmbx+WAin4uFGvYjen8DDfYcqyVFrgi3kBjJHOiTSwOdduKy543ziz1xyvV/5Wb7yRtEaXBMQ==" saltValue="RFoFnTlW2i6xn3ek+IG4r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53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EA68C-6BED-4ABF-B474-E1248E1E2828}">
  <sheetPr codeName="Hoja1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C'!$C$28," ",'ACTA GRADO C'!$B$28)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C'!$D$28=0,"",'ACTA GRADO C'!$D$28)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CZ7dUCnKcL1gQEM6WYOjp1asov+DmpuThnlwy4llsyDvN+f42MRChDkbHm07u1mA3fq/vywm8UGM3HW7q49Pw==" saltValue="GNgNASDsJziLkGu+cpSiO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63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2E7E-D205-4C4C-BE8C-BA228B5955B9}">
  <sheetPr codeName="Hoja1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C'!$C$29," ",'ACTA GRADO C'!$B$29)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C'!$D$29=0,"",'ACTA GRADO C'!$D$29)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jeMCZeo/DVRP9W9F6SDQwv0kZq+6uZolTZmr0c1T+9WgGcHBtPhfrj+8QGukkob2iQLeqYz094w54bRQmhOEQ==" saltValue="OYlK5oXtnLglLP9pbg0dx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74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6258A-06A8-4FFC-BE41-E548DEBAB921}">
  <sheetPr codeName="Hoja1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C'!$C$30," ",'ACTA GRADO C'!$B$30)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C'!$D$30=0,"",'ACTA GRADO C'!$D$30)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SijLdQr9Mo8F0Foqf1TNY+mU9NTvQCekYaiIlMvZ3JV1Lxl8sEeCOuzx8VTszODU5+YUpNKFhVK0xQQ7CTZ9uw==" saltValue="gX8qGIgBW/DeQXQg2ytAs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84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076D-F5EC-493D-A749-6E73698EA5EA}">
  <sheetPr codeName="Hoja1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C'!$C$31," ",'ACTA GRADO C'!$B$31)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C'!$D$31=0,"",'ACTA GRADO C'!$D$31)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/KrghARD8GDpX2P+XSEb8PBhn51EuU+MKyz5L5D0dWHd22QTol8TYfdxg4gbdwXLJk3HQJdZJCOPp5UVdsogg==" saltValue="ihgEFNQ5KKnDqMvkrSqTc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94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945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84814-4954-4624-8796-603C734F0130}">
  <sheetPr codeName="Hoja1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C'!$C$32," ",'ACTA GRADO C'!$B$32)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C'!$D$32=0,"",'ACTA GRADO C'!$D$32)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XHzP4l2AWXwvq0XxGH7ZI4CHM9CcRv4tV3sWAFL+qwMWu1YqYkRXmaThoNdhkCIb2VVvXXkwlGIr+pZhRYx1/w==" saltValue="zuEbSSflen4TApezN9YPa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048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806DD-0B37-4032-B8CA-C7812CB0C420}">
  <sheetPr codeName="Hoja1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C'!$C$33," ",'ACTA GRADO C'!$B$33)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C'!$D$33=0,"",'ACTA GRADO C'!$D$33)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3FCPMbATSpy/unG0uVttE9CCeVnDbJ2mScBAbBRmBfzNqU6HMf+NFF+RS2wybEX+bskT8/f22alyGPlnBHI+mg==" saltValue="KR12DdPVwfbiRtQV/Xzoh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15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15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34C8-8230-46DA-AE6F-645AFBB2A82E}">
  <sheetPr codeName="Hoja1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C'!$C$34," ",'ACTA GRADO C'!$B$34)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C'!$D$34=0,"",'ACTA GRADO C'!$D$34)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1oEPfw6p77zhYWaRJELZTd8cSmeZ61pPNf87bJTfl+9PrCGfjDjivTfXNIU7cHa/FOEOv2zphySgXvhgIRW9Q==" saltValue="Xir2UAumc6OGad72xVMc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25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25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C931A-BBC9-44BE-8793-2CC4427573D2}">
  <sheetPr codeName="Hoja2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C'!$C$35," ",'ACTA GRADO C'!$B$35)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C'!$D$35=0,"",'ACTA GRADO C'!$D$35)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u6BAqlA996WFtwTeBuW2334jO/Yu1Ot4srVWHGaaHzbvZv6RW45o0fW46ZIBaE0tJPA8pa0ZeVaokVSdvbovg==" saltValue="KlOILTOZYPYSLGz/nSs2V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35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355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1093-B291-4290-938B-9D4AF41B46AD}">
  <sheetPr codeName="Hoja3"/>
  <dimension ref="A1:S3102"/>
  <sheetViews>
    <sheetView topLeftCell="A1458" zoomScale="60" zoomScaleNormal="60" workbookViewId="0">
      <selection activeCell="O1486" sqref="O1486"/>
    </sheetView>
  </sheetViews>
  <sheetFormatPr baseColWidth="10" defaultRowHeight="15" x14ac:dyDescent="0.25"/>
  <cols>
    <col min="12" max="12" width="16" customWidth="1"/>
    <col min="15" max="15" width="14.85546875" customWidth="1"/>
    <col min="16" max="16" width="58.42578125" customWidth="1"/>
  </cols>
  <sheetData>
    <row r="1" spans="1:19" ht="25.5" x14ac:dyDescent="0.25">
      <c r="A1" t="s">
        <v>3132</v>
      </c>
      <c r="B1" t="s">
        <v>3133</v>
      </c>
      <c r="C1" t="s">
        <v>3134</v>
      </c>
      <c r="D1" t="s">
        <v>3135</v>
      </c>
      <c r="E1" t="s">
        <v>3136</v>
      </c>
      <c r="F1" t="s">
        <v>3142</v>
      </c>
      <c r="G1" t="s">
        <v>3137</v>
      </c>
      <c r="H1" t="s">
        <v>3138</v>
      </c>
      <c r="I1" t="s">
        <v>3139</v>
      </c>
      <c r="J1" t="s">
        <v>3140</v>
      </c>
      <c r="K1" t="s">
        <v>3141</v>
      </c>
      <c r="L1" t="s">
        <v>3143</v>
      </c>
      <c r="M1" t="s">
        <v>3805</v>
      </c>
      <c r="O1" t="s">
        <v>3144</v>
      </c>
      <c r="P1" t="s">
        <v>3145</v>
      </c>
      <c r="Q1" s="39" t="s">
        <v>3832</v>
      </c>
      <c r="R1" s="39" t="s">
        <v>3825</v>
      </c>
      <c r="S1" t="s">
        <v>3866</v>
      </c>
    </row>
    <row r="2" spans="1:19" x14ac:dyDescent="0.25">
      <c r="A2" t="s">
        <v>3146</v>
      </c>
      <c r="O2" t="s">
        <v>3146</v>
      </c>
      <c r="P2" t="s">
        <v>3146</v>
      </c>
    </row>
    <row r="3" spans="1:19" x14ac:dyDescent="0.25">
      <c r="A3" t="s">
        <v>262</v>
      </c>
      <c r="B3" t="s">
        <v>263</v>
      </c>
      <c r="C3" t="s">
        <v>264</v>
      </c>
      <c r="D3" t="s">
        <v>265</v>
      </c>
      <c r="L3" t="s">
        <v>266</v>
      </c>
      <c r="M3">
        <f t="shared" ref="M3:M66" si="0">10-COUNTBLANK(B3:K3)</f>
        <v>3</v>
      </c>
      <c r="O3" t="s">
        <v>262</v>
      </c>
      <c r="P3" t="s">
        <v>3147</v>
      </c>
      <c r="R3">
        <v>3</v>
      </c>
      <c r="S3">
        <v>630</v>
      </c>
    </row>
    <row r="4" spans="1:19" x14ac:dyDescent="0.25">
      <c r="A4" t="s">
        <v>2666</v>
      </c>
      <c r="B4" t="s">
        <v>265</v>
      </c>
      <c r="C4" t="s">
        <v>2667</v>
      </c>
      <c r="D4" t="s">
        <v>2668</v>
      </c>
      <c r="E4" t="s">
        <v>2669</v>
      </c>
      <c r="F4" t="s">
        <v>2670</v>
      </c>
      <c r="G4" t="s">
        <v>2671</v>
      </c>
      <c r="L4" t="s">
        <v>2672</v>
      </c>
      <c r="M4">
        <f t="shared" si="0"/>
        <v>6</v>
      </c>
      <c r="O4" t="s">
        <v>2666</v>
      </c>
      <c r="P4" t="s">
        <v>3148</v>
      </c>
      <c r="R4">
        <v>3</v>
      </c>
      <c r="S4">
        <v>740</v>
      </c>
    </row>
    <row r="5" spans="1:19" x14ac:dyDescent="0.25">
      <c r="A5" t="s">
        <v>1024</v>
      </c>
      <c r="B5" t="s">
        <v>265</v>
      </c>
      <c r="C5" t="s">
        <v>1025</v>
      </c>
      <c r="D5" t="s">
        <v>1026</v>
      </c>
      <c r="E5" t="s">
        <v>1027</v>
      </c>
      <c r="L5" t="s">
        <v>1028</v>
      </c>
      <c r="M5">
        <f t="shared" si="0"/>
        <v>4</v>
      </c>
      <c r="O5" t="s">
        <v>1024</v>
      </c>
      <c r="P5" t="s">
        <v>3149</v>
      </c>
      <c r="R5">
        <v>3</v>
      </c>
      <c r="S5">
        <v>790</v>
      </c>
    </row>
    <row r="6" spans="1:19" x14ac:dyDescent="0.25">
      <c r="A6" t="s">
        <v>2094</v>
      </c>
      <c r="B6" t="s">
        <v>2095</v>
      </c>
      <c r="C6" t="s">
        <v>2096</v>
      </c>
      <c r="D6" t="s">
        <v>2097</v>
      </c>
      <c r="E6" t="s">
        <v>2098</v>
      </c>
      <c r="F6" t="s">
        <v>2099</v>
      </c>
      <c r="L6" t="s">
        <v>2100</v>
      </c>
      <c r="M6">
        <f t="shared" si="0"/>
        <v>5</v>
      </c>
      <c r="O6" t="s">
        <v>2094</v>
      </c>
      <c r="P6" t="s">
        <v>3150</v>
      </c>
      <c r="R6">
        <v>3</v>
      </c>
      <c r="S6">
        <v>520</v>
      </c>
    </row>
    <row r="7" spans="1:19" x14ac:dyDescent="0.25">
      <c r="A7" t="s">
        <v>2923</v>
      </c>
      <c r="B7" t="s">
        <v>265</v>
      </c>
      <c r="C7" t="s">
        <v>273</v>
      </c>
      <c r="D7" t="s">
        <v>2675</v>
      </c>
      <c r="E7" t="s">
        <v>2677</v>
      </c>
      <c r="F7" t="s">
        <v>2680</v>
      </c>
      <c r="G7" t="s">
        <v>2681</v>
      </c>
      <c r="H7" t="s">
        <v>2924</v>
      </c>
      <c r="L7" t="s">
        <v>2925</v>
      </c>
      <c r="M7">
        <f t="shared" si="0"/>
        <v>7</v>
      </c>
      <c r="O7" t="s">
        <v>2923</v>
      </c>
      <c r="P7" t="s">
        <v>3151</v>
      </c>
      <c r="R7">
        <v>2</v>
      </c>
      <c r="S7">
        <v>880</v>
      </c>
    </row>
    <row r="8" spans="1:19" x14ac:dyDescent="0.25">
      <c r="A8" t="s">
        <v>2101</v>
      </c>
      <c r="B8" t="s">
        <v>2102</v>
      </c>
      <c r="C8" t="s">
        <v>2103</v>
      </c>
      <c r="D8" t="s">
        <v>2104</v>
      </c>
      <c r="E8" t="s">
        <v>2105</v>
      </c>
      <c r="F8" t="s">
        <v>2106</v>
      </c>
      <c r="L8" t="s">
        <v>2107</v>
      </c>
      <c r="M8">
        <f t="shared" si="0"/>
        <v>5</v>
      </c>
      <c r="O8" t="s">
        <v>2101</v>
      </c>
      <c r="P8" t="s">
        <v>3152</v>
      </c>
      <c r="R8">
        <v>3</v>
      </c>
      <c r="S8">
        <v>610</v>
      </c>
    </row>
    <row r="9" spans="1:19" x14ac:dyDescent="0.25">
      <c r="A9" t="s">
        <v>2673</v>
      </c>
      <c r="B9" t="s">
        <v>265</v>
      </c>
      <c r="C9" t="s">
        <v>273</v>
      </c>
      <c r="D9" t="s">
        <v>2674</v>
      </c>
      <c r="E9" t="s">
        <v>2675</v>
      </c>
      <c r="F9" t="s">
        <v>2676</v>
      </c>
      <c r="G9" t="s">
        <v>2677</v>
      </c>
      <c r="L9" t="s">
        <v>2678</v>
      </c>
      <c r="M9">
        <f t="shared" si="0"/>
        <v>6</v>
      </c>
      <c r="O9" t="s">
        <v>2673</v>
      </c>
      <c r="P9" t="s">
        <v>3153</v>
      </c>
      <c r="R9">
        <v>2</v>
      </c>
      <c r="S9">
        <v>800</v>
      </c>
    </row>
    <row r="10" spans="1:19" x14ac:dyDescent="0.25">
      <c r="A10" t="s">
        <v>2679</v>
      </c>
      <c r="B10" t="s">
        <v>2680</v>
      </c>
      <c r="C10" t="s">
        <v>2681</v>
      </c>
      <c r="D10" t="s">
        <v>2102</v>
      </c>
      <c r="E10" t="s">
        <v>2106</v>
      </c>
      <c r="F10" t="s">
        <v>1027</v>
      </c>
      <c r="G10" t="s">
        <v>2682</v>
      </c>
      <c r="L10" t="s">
        <v>2683</v>
      </c>
      <c r="M10">
        <f t="shared" si="0"/>
        <v>6</v>
      </c>
      <c r="O10" t="s">
        <v>2679</v>
      </c>
      <c r="P10" t="s">
        <v>3154</v>
      </c>
      <c r="R10">
        <v>3</v>
      </c>
      <c r="S10">
        <v>750</v>
      </c>
    </row>
    <row r="11" spans="1:19" x14ac:dyDescent="0.25">
      <c r="A11" t="s">
        <v>267</v>
      </c>
      <c r="B11" t="s">
        <v>268</v>
      </c>
      <c r="C11" t="s">
        <v>269</v>
      </c>
      <c r="D11" t="s">
        <v>270</v>
      </c>
      <c r="L11" t="s">
        <v>271</v>
      </c>
      <c r="M11">
        <f t="shared" si="0"/>
        <v>3</v>
      </c>
      <c r="O11" t="s">
        <v>267</v>
      </c>
      <c r="P11" t="s">
        <v>3155</v>
      </c>
      <c r="R11">
        <v>1</v>
      </c>
      <c r="S11">
        <v>430</v>
      </c>
    </row>
    <row r="12" spans="1:19" x14ac:dyDescent="0.25">
      <c r="A12" t="s">
        <v>272</v>
      </c>
      <c r="B12" t="s">
        <v>270</v>
      </c>
      <c r="C12" t="s">
        <v>273</v>
      </c>
      <c r="D12" t="s">
        <v>274</v>
      </c>
      <c r="L12" t="s">
        <v>275</v>
      </c>
      <c r="M12">
        <f t="shared" si="0"/>
        <v>3</v>
      </c>
      <c r="O12" t="s">
        <v>272</v>
      </c>
      <c r="P12" t="s">
        <v>3156</v>
      </c>
      <c r="R12">
        <v>1</v>
      </c>
      <c r="S12">
        <v>440</v>
      </c>
    </row>
    <row r="13" spans="1:19" x14ac:dyDescent="0.25">
      <c r="A13" t="s">
        <v>1029</v>
      </c>
      <c r="B13" t="s">
        <v>265</v>
      </c>
      <c r="C13" t="s">
        <v>1030</v>
      </c>
      <c r="D13" t="s">
        <v>1031</v>
      </c>
      <c r="E13" t="s">
        <v>1032</v>
      </c>
      <c r="L13" t="s">
        <v>1033</v>
      </c>
      <c r="M13">
        <f t="shared" si="0"/>
        <v>4</v>
      </c>
      <c r="O13" t="s">
        <v>1029</v>
      </c>
      <c r="P13" t="s">
        <v>3157</v>
      </c>
      <c r="R13">
        <v>3</v>
      </c>
      <c r="S13">
        <v>630</v>
      </c>
    </row>
    <row r="14" spans="1:19" x14ac:dyDescent="0.25">
      <c r="A14" t="s">
        <v>3089</v>
      </c>
      <c r="B14" t="s">
        <v>265</v>
      </c>
      <c r="C14" t="s">
        <v>2111</v>
      </c>
      <c r="D14" t="s">
        <v>2112</v>
      </c>
      <c r="E14" t="s">
        <v>3090</v>
      </c>
      <c r="F14" t="s">
        <v>3091</v>
      </c>
      <c r="G14" t="s">
        <v>3092</v>
      </c>
      <c r="H14" t="s">
        <v>3093</v>
      </c>
      <c r="I14" t="s">
        <v>3094</v>
      </c>
      <c r="J14" t="s">
        <v>3095</v>
      </c>
      <c r="L14" t="s">
        <v>3096</v>
      </c>
      <c r="M14">
        <f t="shared" si="0"/>
        <v>9</v>
      </c>
      <c r="O14" t="s">
        <v>3089</v>
      </c>
      <c r="P14" t="s">
        <v>3158</v>
      </c>
      <c r="R14">
        <v>3</v>
      </c>
      <c r="S14">
        <v>730</v>
      </c>
    </row>
    <row r="15" spans="1:19" x14ac:dyDescent="0.25">
      <c r="A15" t="s">
        <v>2108</v>
      </c>
      <c r="B15" t="s">
        <v>265</v>
      </c>
      <c r="C15" t="s">
        <v>2109</v>
      </c>
      <c r="D15" t="s">
        <v>2110</v>
      </c>
      <c r="E15" t="s">
        <v>2111</v>
      </c>
      <c r="F15" t="s">
        <v>2112</v>
      </c>
      <c r="L15" t="s">
        <v>2113</v>
      </c>
      <c r="M15">
        <f t="shared" si="0"/>
        <v>5</v>
      </c>
      <c r="O15" t="s">
        <v>2108</v>
      </c>
      <c r="P15" t="s">
        <v>3159</v>
      </c>
      <c r="R15">
        <v>3</v>
      </c>
      <c r="S15">
        <v>800</v>
      </c>
    </row>
    <row r="16" spans="1:19" x14ac:dyDescent="0.25">
      <c r="A16" t="s">
        <v>3097</v>
      </c>
      <c r="B16" t="s">
        <v>265</v>
      </c>
      <c r="C16" t="s">
        <v>2111</v>
      </c>
      <c r="D16" t="s">
        <v>3098</v>
      </c>
      <c r="E16" t="s">
        <v>3099</v>
      </c>
      <c r="F16" t="s">
        <v>3100</v>
      </c>
      <c r="G16" t="s">
        <v>3090</v>
      </c>
      <c r="H16" t="s">
        <v>3101</v>
      </c>
      <c r="I16" t="s">
        <v>3102</v>
      </c>
      <c r="J16" t="s">
        <v>3103</v>
      </c>
      <c r="L16" t="s">
        <v>3104</v>
      </c>
      <c r="M16">
        <f t="shared" si="0"/>
        <v>9</v>
      </c>
      <c r="O16" t="s">
        <v>3097</v>
      </c>
      <c r="P16" t="s">
        <v>3160</v>
      </c>
      <c r="R16">
        <v>3</v>
      </c>
      <c r="S16">
        <v>730</v>
      </c>
    </row>
    <row r="17" spans="1:19" x14ac:dyDescent="0.25">
      <c r="A17" t="s">
        <v>1034</v>
      </c>
      <c r="B17" t="s">
        <v>1035</v>
      </c>
      <c r="C17" t="s">
        <v>1036</v>
      </c>
      <c r="D17" t="s">
        <v>1037</v>
      </c>
      <c r="E17" t="s">
        <v>1038</v>
      </c>
      <c r="L17" t="s">
        <v>1039</v>
      </c>
      <c r="M17">
        <f t="shared" si="0"/>
        <v>4</v>
      </c>
      <c r="O17" t="s">
        <v>1034</v>
      </c>
      <c r="P17" t="s">
        <v>3161</v>
      </c>
      <c r="R17">
        <v>2</v>
      </c>
      <c r="S17">
        <v>420</v>
      </c>
    </row>
    <row r="18" spans="1:19" x14ac:dyDescent="0.25">
      <c r="A18" t="s">
        <v>1040</v>
      </c>
      <c r="B18" t="s">
        <v>1035</v>
      </c>
      <c r="C18" t="s">
        <v>1041</v>
      </c>
      <c r="D18" t="s">
        <v>1042</v>
      </c>
      <c r="E18" t="s">
        <v>1043</v>
      </c>
      <c r="L18" t="s">
        <v>1044</v>
      </c>
      <c r="M18">
        <f t="shared" si="0"/>
        <v>4</v>
      </c>
      <c r="O18" t="s">
        <v>1040</v>
      </c>
      <c r="P18" t="s">
        <v>3162</v>
      </c>
      <c r="R18">
        <v>3</v>
      </c>
      <c r="S18">
        <v>590</v>
      </c>
    </row>
    <row r="19" spans="1:19" x14ac:dyDescent="0.25">
      <c r="A19" t="s">
        <v>2114</v>
      </c>
      <c r="B19" t="s">
        <v>1035</v>
      </c>
      <c r="C19" t="s">
        <v>1041</v>
      </c>
      <c r="D19" t="s">
        <v>2115</v>
      </c>
      <c r="E19" t="s">
        <v>2116</v>
      </c>
      <c r="F19" t="s">
        <v>2117</v>
      </c>
      <c r="L19" t="s">
        <v>2118</v>
      </c>
      <c r="M19">
        <f t="shared" si="0"/>
        <v>5</v>
      </c>
      <c r="O19" t="s">
        <v>2114</v>
      </c>
      <c r="P19" t="s">
        <v>3163</v>
      </c>
      <c r="R19">
        <v>3</v>
      </c>
      <c r="S19">
        <v>750</v>
      </c>
    </row>
    <row r="20" spans="1:19" x14ac:dyDescent="0.25">
      <c r="A20" t="s">
        <v>1045</v>
      </c>
      <c r="B20" t="s">
        <v>1035</v>
      </c>
      <c r="C20" t="s">
        <v>1046</v>
      </c>
      <c r="D20" t="s">
        <v>1047</v>
      </c>
      <c r="E20" t="s">
        <v>1048</v>
      </c>
      <c r="L20" t="s">
        <v>1049</v>
      </c>
      <c r="M20">
        <f t="shared" si="0"/>
        <v>4</v>
      </c>
      <c r="O20" t="s">
        <v>1045</v>
      </c>
      <c r="P20" t="s">
        <v>3164</v>
      </c>
      <c r="R20">
        <v>2</v>
      </c>
      <c r="S20">
        <v>660</v>
      </c>
    </row>
    <row r="21" spans="1:19" x14ac:dyDescent="0.25">
      <c r="A21" t="s">
        <v>1050</v>
      </c>
      <c r="B21" t="s">
        <v>1051</v>
      </c>
      <c r="C21" t="s">
        <v>1052</v>
      </c>
      <c r="D21" t="s">
        <v>1053</v>
      </c>
      <c r="E21" t="s">
        <v>1035</v>
      </c>
      <c r="L21" t="s">
        <v>1054</v>
      </c>
      <c r="M21">
        <f t="shared" si="0"/>
        <v>4</v>
      </c>
      <c r="O21" t="s">
        <v>2119</v>
      </c>
      <c r="P21" t="s">
        <v>3165</v>
      </c>
      <c r="R21">
        <v>2</v>
      </c>
      <c r="S21">
        <v>580</v>
      </c>
    </row>
    <row r="22" spans="1:19" x14ac:dyDescent="0.25">
      <c r="A22" t="s">
        <v>2119</v>
      </c>
      <c r="B22" t="s">
        <v>1035</v>
      </c>
      <c r="C22" t="s">
        <v>2120</v>
      </c>
      <c r="D22" t="s">
        <v>2121</v>
      </c>
      <c r="E22" t="s">
        <v>1125</v>
      </c>
      <c r="F22" t="s">
        <v>2122</v>
      </c>
      <c r="L22" t="s">
        <v>2123</v>
      </c>
      <c r="M22">
        <f t="shared" si="0"/>
        <v>5</v>
      </c>
      <c r="O22" t="s">
        <v>1055</v>
      </c>
      <c r="P22" t="s">
        <v>3166</v>
      </c>
      <c r="R22">
        <v>3</v>
      </c>
      <c r="S22">
        <v>590</v>
      </c>
    </row>
    <row r="23" spans="1:19" x14ac:dyDescent="0.25">
      <c r="A23" t="s">
        <v>1055</v>
      </c>
      <c r="B23" t="s">
        <v>1035</v>
      </c>
      <c r="C23" t="s">
        <v>1041</v>
      </c>
      <c r="D23" t="s">
        <v>1056</v>
      </c>
      <c r="E23" t="s">
        <v>1057</v>
      </c>
      <c r="L23" t="s">
        <v>1058</v>
      </c>
      <c r="M23">
        <f t="shared" si="0"/>
        <v>4</v>
      </c>
      <c r="O23" t="s">
        <v>2124</v>
      </c>
      <c r="P23" t="s">
        <v>3167</v>
      </c>
      <c r="R23">
        <v>3</v>
      </c>
      <c r="S23">
        <v>590</v>
      </c>
    </row>
    <row r="24" spans="1:19" x14ac:dyDescent="0.25">
      <c r="A24" t="s">
        <v>2124</v>
      </c>
      <c r="B24" t="s">
        <v>1035</v>
      </c>
      <c r="C24" t="s">
        <v>2125</v>
      </c>
      <c r="D24" t="s">
        <v>2126</v>
      </c>
      <c r="E24" t="s">
        <v>2127</v>
      </c>
      <c r="F24" t="s">
        <v>2128</v>
      </c>
      <c r="L24" t="s">
        <v>2129</v>
      </c>
      <c r="M24">
        <f t="shared" si="0"/>
        <v>5</v>
      </c>
      <c r="O24" t="s">
        <v>2130</v>
      </c>
      <c r="P24" t="s">
        <v>3168</v>
      </c>
      <c r="R24">
        <v>2</v>
      </c>
      <c r="S24">
        <v>670</v>
      </c>
    </row>
    <row r="25" spans="1:19" x14ac:dyDescent="0.25">
      <c r="A25" t="s">
        <v>2130</v>
      </c>
      <c r="B25" t="s">
        <v>1035</v>
      </c>
      <c r="C25" t="s">
        <v>2131</v>
      </c>
      <c r="D25" t="s">
        <v>2132</v>
      </c>
      <c r="E25" t="s">
        <v>2133</v>
      </c>
      <c r="F25" t="s">
        <v>2134</v>
      </c>
      <c r="L25" t="s">
        <v>2135</v>
      </c>
      <c r="M25">
        <f t="shared" si="0"/>
        <v>5</v>
      </c>
      <c r="O25" t="s">
        <v>2684</v>
      </c>
      <c r="P25" t="s">
        <v>3169</v>
      </c>
      <c r="R25">
        <v>3</v>
      </c>
      <c r="S25">
        <v>750</v>
      </c>
    </row>
    <row r="26" spans="1:19" x14ac:dyDescent="0.25">
      <c r="A26" t="s">
        <v>2684</v>
      </c>
      <c r="B26" t="s">
        <v>1070</v>
      </c>
      <c r="C26" t="s">
        <v>1072</v>
      </c>
      <c r="D26" t="s">
        <v>1035</v>
      </c>
      <c r="E26" t="s">
        <v>2685</v>
      </c>
      <c r="F26" t="s">
        <v>2686</v>
      </c>
      <c r="G26" t="s">
        <v>2687</v>
      </c>
      <c r="L26" t="s">
        <v>2688</v>
      </c>
      <c r="M26">
        <f t="shared" si="0"/>
        <v>6</v>
      </c>
      <c r="O26" t="s">
        <v>1059</v>
      </c>
      <c r="P26" t="s">
        <v>3170</v>
      </c>
      <c r="R26">
        <v>3</v>
      </c>
      <c r="S26">
        <v>550</v>
      </c>
    </row>
    <row r="27" spans="1:19" x14ac:dyDescent="0.25">
      <c r="A27" t="s">
        <v>1059</v>
      </c>
      <c r="B27" t="s">
        <v>1035</v>
      </c>
      <c r="C27" t="s">
        <v>1060</v>
      </c>
      <c r="D27" t="s">
        <v>1061</v>
      </c>
      <c r="E27" t="s">
        <v>1062</v>
      </c>
      <c r="L27" t="s">
        <v>1063</v>
      </c>
      <c r="M27">
        <f t="shared" si="0"/>
        <v>4</v>
      </c>
      <c r="O27" t="s">
        <v>2136</v>
      </c>
      <c r="P27" t="s">
        <v>3171</v>
      </c>
      <c r="R27">
        <v>3</v>
      </c>
      <c r="S27">
        <v>740</v>
      </c>
    </row>
    <row r="28" spans="1:19" x14ac:dyDescent="0.25">
      <c r="A28" t="s">
        <v>2136</v>
      </c>
      <c r="B28" t="s">
        <v>1035</v>
      </c>
      <c r="C28" t="s">
        <v>2127</v>
      </c>
      <c r="D28" t="s">
        <v>2137</v>
      </c>
      <c r="E28" t="s">
        <v>2138</v>
      </c>
      <c r="F28" t="s">
        <v>2139</v>
      </c>
      <c r="L28" t="s">
        <v>2140</v>
      </c>
      <c r="M28">
        <f t="shared" si="0"/>
        <v>5</v>
      </c>
      <c r="O28" t="s">
        <v>276</v>
      </c>
      <c r="P28" t="s">
        <v>3172</v>
      </c>
      <c r="R28">
        <v>1</v>
      </c>
      <c r="S28">
        <v>260</v>
      </c>
    </row>
    <row r="29" spans="1:19" x14ac:dyDescent="0.25">
      <c r="A29" t="s">
        <v>276</v>
      </c>
      <c r="B29" t="s">
        <v>277</v>
      </c>
      <c r="C29" t="s">
        <v>278</v>
      </c>
      <c r="D29" t="s">
        <v>279</v>
      </c>
      <c r="L29" t="s">
        <v>280</v>
      </c>
      <c r="M29">
        <f t="shared" si="0"/>
        <v>3</v>
      </c>
      <c r="O29" t="s">
        <v>1064</v>
      </c>
      <c r="P29" t="s">
        <v>3173</v>
      </c>
      <c r="R29">
        <v>2</v>
      </c>
      <c r="S29">
        <v>610</v>
      </c>
    </row>
    <row r="30" spans="1:19" x14ac:dyDescent="0.25">
      <c r="A30" t="s">
        <v>1064</v>
      </c>
      <c r="B30" t="s">
        <v>1035</v>
      </c>
      <c r="C30" t="s">
        <v>1065</v>
      </c>
      <c r="D30" t="s">
        <v>1066</v>
      </c>
      <c r="E30" t="s">
        <v>1067</v>
      </c>
      <c r="L30" t="s">
        <v>1068</v>
      </c>
      <c r="M30">
        <f t="shared" si="0"/>
        <v>4</v>
      </c>
      <c r="O30" t="s">
        <v>1050</v>
      </c>
      <c r="P30" t="s">
        <v>3174</v>
      </c>
      <c r="R30">
        <v>2</v>
      </c>
      <c r="S30">
        <v>330</v>
      </c>
    </row>
    <row r="31" spans="1:19" x14ac:dyDescent="0.25">
      <c r="A31" t="s">
        <v>1069</v>
      </c>
      <c r="B31" t="s">
        <v>1070</v>
      </c>
      <c r="C31" t="s">
        <v>1071</v>
      </c>
      <c r="D31" t="s">
        <v>1072</v>
      </c>
      <c r="E31" t="s">
        <v>1035</v>
      </c>
      <c r="L31" t="s">
        <v>1073</v>
      </c>
      <c r="M31">
        <f t="shared" si="0"/>
        <v>4</v>
      </c>
      <c r="O31" t="s">
        <v>1069</v>
      </c>
      <c r="P31" t="s">
        <v>3175</v>
      </c>
      <c r="R31">
        <v>2</v>
      </c>
      <c r="S31">
        <v>370</v>
      </c>
    </row>
    <row r="32" spans="1:19" x14ac:dyDescent="0.25">
      <c r="A32" t="s">
        <v>1074</v>
      </c>
      <c r="B32" t="s">
        <v>1035</v>
      </c>
      <c r="C32" t="s">
        <v>1075</v>
      </c>
      <c r="D32" t="s">
        <v>1076</v>
      </c>
      <c r="E32" t="s">
        <v>1077</v>
      </c>
      <c r="L32" t="s">
        <v>1078</v>
      </c>
      <c r="M32">
        <f t="shared" si="0"/>
        <v>4</v>
      </c>
      <c r="O32" t="s">
        <v>1074</v>
      </c>
      <c r="P32" t="s">
        <v>3176</v>
      </c>
      <c r="R32">
        <v>2</v>
      </c>
      <c r="S32">
        <v>490</v>
      </c>
    </row>
    <row r="33" spans="1:19" x14ac:dyDescent="0.25">
      <c r="A33" t="s">
        <v>1079</v>
      </c>
      <c r="B33" t="s">
        <v>1070</v>
      </c>
      <c r="C33" t="s">
        <v>1035</v>
      </c>
      <c r="D33" t="s">
        <v>1080</v>
      </c>
      <c r="E33" t="s">
        <v>1081</v>
      </c>
      <c r="L33" t="s">
        <v>1082</v>
      </c>
      <c r="M33">
        <f t="shared" si="0"/>
        <v>4</v>
      </c>
      <c r="O33" t="s">
        <v>1079</v>
      </c>
      <c r="P33" t="s">
        <v>3177</v>
      </c>
      <c r="R33">
        <v>2</v>
      </c>
      <c r="S33">
        <v>420</v>
      </c>
    </row>
    <row r="34" spans="1:19" x14ac:dyDescent="0.25">
      <c r="A34" t="s">
        <v>2141</v>
      </c>
      <c r="B34" t="s">
        <v>1070</v>
      </c>
      <c r="C34" t="s">
        <v>1035</v>
      </c>
      <c r="D34" t="s">
        <v>2142</v>
      </c>
      <c r="E34" t="s">
        <v>2143</v>
      </c>
      <c r="F34" t="s">
        <v>2144</v>
      </c>
      <c r="L34" t="s">
        <v>2145</v>
      </c>
      <c r="M34">
        <f t="shared" si="0"/>
        <v>5</v>
      </c>
      <c r="O34" t="s">
        <v>2141</v>
      </c>
      <c r="P34" t="s">
        <v>3178</v>
      </c>
      <c r="R34">
        <v>3</v>
      </c>
      <c r="S34">
        <v>660</v>
      </c>
    </row>
    <row r="35" spans="1:19" x14ac:dyDescent="0.25">
      <c r="A35" t="s">
        <v>1083</v>
      </c>
      <c r="B35" t="s">
        <v>1084</v>
      </c>
      <c r="C35" t="s">
        <v>1085</v>
      </c>
      <c r="D35" t="s">
        <v>296</v>
      </c>
      <c r="E35" t="s">
        <v>321</v>
      </c>
      <c r="L35" t="s">
        <v>1086</v>
      </c>
      <c r="M35">
        <f t="shared" si="0"/>
        <v>4</v>
      </c>
      <c r="O35" t="s">
        <v>1083</v>
      </c>
      <c r="P35" t="s">
        <v>3179</v>
      </c>
      <c r="R35">
        <v>2</v>
      </c>
      <c r="S35">
        <v>600</v>
      </c>
    </row>
    <row r="36" spans="1:19" x14ac:dyDescent="0.25">
      <c r="A36" t="s">
        <v>1087</v>
      </c>
      <c r="B36" t="s">
        <v>296</v>
      </c>
      <c r="C36" t="s">
        <v>321</v>
      </c>
      <c r="D36" t="s">
        <v>1088</v>
      </c>
      <c r="E36" t="s">
        <v>1089</v>
      </c>
      <c r="L36" t="s">
        <v>1090</v>
      </c>
      <c r="M36">
        <f t="shared" si="0"/>
        <v>4</v>
      </c>
      <c r="O36" t="s">
        <v>1087</v>
      </c>
      <c r="P36" t="s">
        <v>3180</v>
      </c>
      <c r="R36">
        <v>2</v>
      </c>
      <c r="S36">
        <v>600</v>
      </c>
    </row>
    <row r="37" spans="1:19" x14ac:dyDescent="0.25">
      <c r="A37" t="s">
        <v>33</v>
      </c>
      <c r="B37" t="s">
        <v>34</v>
      </c>
      <c r="C37" t="s">
        <v>35</v>
      </c>
      <c r="L37" t="s">
        <v>36</v>
      </c>
      <c r="M37">
        <f t="shared" si="0"/>
        <v>2</v>
      </c>
      <c r="O37" t="s">
        <v>33</v>
      </c>
      <c r="P37" t="s">
        <v>3181</v>
      </c>
      <c r="R37">
        <v>2</v>
      </c>
      <c r="S37">
        <v>250</v>
      </c>
    </row>
    <row r="38" spans="1:19" x14ac:dyDescent="0.25">
      <c r="A38" t="s">
        <v>37</v>
      </c>
      <c r="B38" t="s">
        <v>34</v>
      </c>
      <c r="C38" t="s">
        <v>38</v>
      </c>
      <c r="L38" t="s">
        <v>39</v>
      </c>
      <c r="M38">
        <f t="shared" si="0"/>
        <v>2</v>
      </c>
      <c r="O38" t="s">
        <v>37</v>
      </c>
      <c r="P38" t="s">
        <v>3182</v>
      </c>
      <c r="R38">
        <v>2</v>
      </c>
      <c r="S38">
        <v>220</v>
      </c>
    </row>
    <row r="39" spans="1:19" x14ac:dyDescent="0.25">
      <c r="A39" t="s">
        <v>1091</v>
      </c>
      <c r="B39" t="s">
        <v>296</v>
      </c>
      <c r="C39" t="s">
        <v>321</v>
      </c>
      <c r="D39" t="s">
        <v>1092</v>
      </c>
      <c r="E39" t="s">
        <v>1093</v>
      </c>
      <c r="L39" t="s">
        <v>1094</v>
      </c>
      <c r="M39">
        <f t="shared" si="0"/>
        <v>4</v>
      </c>
      <c r="O39" t="s">
        <v>1091</v>
      </c>
      <c r="P39" t="s">
        <v>3183</v>
      </c>
      <c r="R39">
        <v>2</v>
      </c>
      <c r="S39">
        <v>600</v>
      </c>
    </row>
    <row r="40" spans="1:19" x14ac:dyDescent="0.25">
      <c r="A40" t="s">
        <v>1095</v>
      </c>
      <c r="B40" t="s">
        <v>1096</v>
      </c>
      <c r="C40" t="s">
        <v>1097</v>
      </c>
      <c r="D40" t="s">
        <v>1098</v>
      </c>
      <c r="E40" t="s">
        <v>1099</v>
      </c>
      <c r="L40" t="s">
        <v>1100</v>
      </c>
      <c r="M40">
        <f t="shared" si="0"/>
        <v>4</v>
      </c>
      <c r="O40" t="s">
        <v>1095</v>
      </c>
      <c r="P40" t="s">
        <v>3184</v>
      </c>
      <c r="R40">
        <v>1</v>
      </c>
      <c r="S40">
        <v>390</v>
      </c>
    </row>
    <row r="41" spans="1:19" x14ac:dyDescent="0.25">
      <c r="A41" t="s">
        <v>1101</v>
      </c>
      <c r="B41" t="s">
        <v>1102</v>
      </c>
      <c r="C41" t="s">
        <v>1103</v>
      </c>
      <c r="D41" t="s">
        <v>1104</v>
      </c>
      <c r="E41" t="s">
        <v>1105</v>
      </c>
      <c r="L41" t="s">
        <v>1106</v>
      </c>
      <c r="M41">
        <f t="shared" si="0"/>
        <v>4</v>
      </c>
      <c r="O41" t="s">
        <v>1101</v>
      </c>
      <c r="P41" t="s">
        <v>3185</v>
      </c>
      <c r="R41">
        <v>3</v>
      </c>
      <c r="S41">
        <v>510</v>
      </c>
    </row>
    <row r="42" spans="1:19" x14ac:dyDescent="0.25">
      <c r="A42" t="s">
        <v>1107</v>
      </c>
      <c r="B42" t="s">
        <v>1108</v>
      </c>
      <c r="C42" t="s">
        <v>1109</v>
      </c>
      <c r="D42" t="s">
        <v>1110</v>
      </c>
      <c r="E42" t="s">
        <v>1111</v>
      </c>
      <c r="L42" t="s">
        <v>1112</v>
      </c>
      <c r="M42">
        <f t="shared" si="0"/>
        <v>4</v>
      </c>
      <c r="O42" t="s">
        <v>1107</v>
      </c>
      <c r="P42" t="s">
        <v>3186</v>
      </c>
      <c r="R42">
        <v>2</v>
      </c>
      <c r="S42">
        <v>480</v>
      </c>
    </row>
    <row r="43" spans="1:19" x14ac:dyDescent="0.25">
      <c r="A43" t="s">
        <v>1113</v>
      </c>
      <c r="B43" t="s">
        <v>1114</v>
      </c>
      <c r="C43" t="s">
        <v>1115</v>
      </c>
      <c r="D43" t="s">
        <v>1116</v>
      </c>
      <c r="E43" t="s">
        <v>1117</v>
      </c>
      <c r="L43" t="s">
        <v>1118</v>
      </c>
      <c r="M43">
        <f t="shared" si="0"/>
        <v>4</v>
      </c>
      <c r="O43" t="s">
        <v>1113</v>
      </c>
      <c r="P43" t="s">
        <v>3187</v>
      </c>
      <c r="R43">
        <v>3</v>
      </c>
      <c r="S43">
        <v>600</v>
      </c>
    </row>
    <row r="44" spans="1:19" x14ac:dyDescent="0.25">
      <c r="A44" t="s">
        <v>1119</v>
      </c>
      <c r="B44" t="s">
        <v>303</v>
      </c>
      <c r="C44" t="s">
        <v>1120</v>
      </c>
      <c r="D44" t="s">
        <v>1121</v>
      </c>
      <c r="E44" t="s">
        <v>1122</v>
      </c>
      <c r="L44" t="s">
        <v>1123</v>
      </c>
      <c r="M44">
        <f t="shared" si="0"/>
        <v>4</v>
      </c>
      <c r="O44" t="s">
        <v>1119</v>
      </c>
      <c r="P44" t="s">
        <v>3188</v>
      </c>
      <c r="R44">
        <v>3</v>
      </c>
      <c r="S44">
        <v>520</v>
      </c>
    </row>
    <row r="45" spans="1:19" x14ac:dyDescent="0.25">
      <c r="A45" t="s">
        <v>281</v>
      </c>
      <c r="B45" t="s">
        <v>34</v>
      </c>
      <c r="C45" t="s">
        <v>282</v>
      </c>
      <c r="D45" t="s">
        <v>283</v>
      </c>
      <c r="L45" t="s">
        <v>284</v>
      </c>
      <c r="M45">
        <f t="shared" si="0"/>
        <v>3</v>
      </c>
      <c r="O45" t="s">
        <v>281</v>
      </c>
      <c r="P45" t="s">
        <v>3189</v>
      </c>
      <c r="R45">
        <v>2</v>
      </c>
      <c r="S45">
        <v>490</v>
      </c>
    </row>
    <row r="46" spans="1:19" x14ac:dyDescent="0.25">
      <c r="A46" t="s">
        <v>2146</v>
      </c>
      <c r="B46" t="s">
        <v>34</v>
      </c>
      <c r="C46" t="s">
        <v>2120</v>
      </c>
      <c r="D46" t="s">
        <v>2147</v>
      </c>
      <c r="E46" t="s">
        <v>2148</v>
      </c>
      <c r="F46" t="s">
        <v>2149</v>
      </c>
      <c r="L46" t="s">
        <v>2150</v>
      </c>
      <c r="M46">
        <f t="shared" si="0"/>
        <v>5</v>
      </c>
      <c r="O46" t="s">
        <v>2146</v>
      </c>
      <c r="P46" t="s">
        <v>3190</v>
      </c>
      <c r="R46">
        <v>2</v>
      </c>
      <c r="S46">
        <v>590</v>
      </c>
    </row>
    <row r="47" spans="1:19" x14ac:dyDescent="0.25">
      <c r="A47" t="s">
        <v>1124</v>
      </c>
      <c r="B47" t="s">
        <v>1125</v>
      </c>
      <c r="C47" t="s">
        <v>1126</v>
      </c>
      <c r="D47" t="s">
        <v>1127</v>
      </c>
      <c r="E47" t="s">
        <v>1128</v>
      </c>
      <c r="L47" t="s">
        <v>1129</v>
      </c>
      <c r="M47">
        <f t="shared" si="0"/>
        <v>4</v>
      </c>
      <c r="O47" t="s">
        <v>1124</v>
      </c>
      <c r="P47" t="s">
        <v>3191</v>
      </c>
      <c r="R47">
        <v>2</v>
      </c>
      <c r="S47">
        <v>620</v>
      </c>
    </row>
    <row r="48" spans="1:19" x14ac:dyDescent="0.25">
      <c r="A48" t="s">
        <v>1130</v>
      </c>
      <c r="B48" t="s">
        <v>1131</v>
      </c>
      <c r="C48" t="s">
        <v>1132</v>
      </c>
      <c r="D48" t="s">
        <v>1133</v>
      </c>
      <c r="E48" t="s">
        <v>1134</v>
      </c>
      <c r="L48" t="s">
        <v>1135</v>
      </c>
      <c r="M48">
        <f t="shared" si="0"/>
        <v>4</v>
      </c>
      <c r="O48" t="s">
        <v>1130</v>
      </c>
      <c r="P48" t="s">
        <v>3192</v>
      </c>
      <c r="R48">
        <v>2</v>
      </c>
      <c r="S48">
        <v>450</v>
      </c>
    </row>
    <row r="49" spans="1:19" x14ac:dyDescent="0.25">
      <c r="A49" t="s">
        <v>2689</v>
      </c>
      <c r="B49" t="s">
        <v>2690</v>
      </c>
      <c r="C49" t="s">
        <v>2691</v>
      </c>
      <c r="D49" t="s">
        <v>2692</v>
      </c>
      <c r="E49" t="s">
        <v>2693</v>
      </c>
      <c r="F49" t="s">
        <v>2694</v>
      </c>
      <c r="G49" t="s">
        <v>2695</v>
      </c>
      <c r="L49" t="s">
        <v>2696</v>
      </c>
      <c r="M49">
        <f t="shared" si="0"/>
        <v>6</v>
      </c>
      <c r="O49" t="s">
        <v>2689</v>
      </c>
      <c r="P49" t="s">
        <v>3193</v>
      </c>
      <c r="R49">
        <v>3</v>
      </c>
      <c r="S49">
        <v>830</v>
      </c>
    </row>
    <row r="50" spans="1:19" x14ac:dyDescent="0.25">
      <c r="A50" t="s">
        <v>1136</v>
      </c>
      <c r="B50" t="s">
        <v>1137</v>
      </c>
      <c r="C50" t="s">
        <v>1138</v>
      </c>
      <c r="D50" t="s">
        <v>1139</v>
      </c>
      <c r="E50" t="s">
        <v>1140</v>
      </c>
      <c r="L50" t="s">
        <v>1141</v>
      </c>
      <c r="M50">
        <f t="shared" si="0"/>
        <v>4</v>
      </c>
      <c r="O50" t="s">
        <v>1136</v>
      </c>
      <c r="P50" t="s">
        <v>3194</v>
      </c>
      <c r="R50">
        <v>3</v>
      </c>
      <c r="S50">
        <v>670</v>
      </c>
    </row>
    <row r="51" spans="1:19" x14ac:dyDescent="0.25">
      <c r="A51" t="s">
        <v>285</v>
      </c>
      <c r="B51" t="s">
        <v>286</v>
      </c>
      <c r="C51" t="s">
        <v>287</v>
      </c>
      <c r="D51" t="s">
        <v>288</v>
      </c>
      <c r="L51" t="s">
        <v>289</v>
      </c>
      <c r="M51">
        <f t="shared" si="0"/>
        <v>3</v>
      </c>
      <c r="O51" t="s">
        <v>285</v>
      </c>
      <c r="P51" t="s">
        <v>3195</v>
      </c>
      <c r="R51">
        <v>3</v>
      </c>
      <c r="S51">
        <v>710</v>
      </c>
    </row>
    <row r="52" spans="1:19" x14ac:dyDescent="0.25">
      <c r="A52" t="s">
        <v>1142</v>
      </c>
      <c r="B52" t="s">
        <v>1143</v>
      </c>
      <c r="C52" t="s">
        <v>1144</v>
      </c>
      <c r="D52" t="s">
        <v>1145</v>
      </c>
      <c r="E52" t="s">
        <v>1146</v>
      </c>
      <c r="L52" t="s">
        <v>1147</v>
      </c>
      <c r="M52">
        <f t="shared" si="0"/>
        <v>4</v>
      </c>
      <c r="O52" t="s">
        <v>1142</v>
      </c>
      <c r="P52" t="s">
        <v>3196</v>
      </c>
      <c r="R52">
        <v>2</v>
      </c>
      <c r="S52">
        <v>410</v>
      </c>
    </row>
    <row r="53" spans="1:19" x14ac:dyDescent="0.25">
      <c r="A53" t="s">
        <v>2926</v>
      </c>
      <c r="B53" t="s">
        <v>2927</v>
      </c>
      <c r="C53" t="s">
        <v>1133</v>
      </c>
      <c r="D53" t="s">
        <v>1134</v>
      </c>
      <c r="E53" t="s">
        <v>2928</v>
      </c>
      <c r="F53" t="s">
        <v>2929</v>
      </c>
      <c r="G53" t="s">
        <v>2930</v>
      </c>
      <c r="H53" t="s">
        <v>2931</v>
      </c>
      <c r="L53" t="s">
        <v>2932</v>
      </c>
      <c r="M53">
        <f t="shared" si="0"/>
        <v>7</v>
      </c>
      <c r="O53" t="s">
        <v>2926</v>
      </c>
      <c r="P53" t="s">
        <v>3197</v>
      </c>
      <c r="R53">
        <v>3</v>
      </c>
      <c r="S53">
        <v>750</v>
      </c>
    </row>
    <row r="54" spans="1:19" x14ac:dyDescent="0.25">
      <c r="A54" t="s">
        <v>1148</v>
      </c>
      <c r="B54" t="s">
        <v>1140</v>
      </c>
      <c r="C54" t="s">
        <v>1149</v>
      </c>
      <c r="D54" t="s">
        <v>1150</v>
      </c>
      <c r="E54" t="s">
        <v>1151</v>
      </c>
      <c r="L54" t="s">
        <v>1152</v>
      </c>
      <c r="M54">
        <f t="shared" si="0"/>
        <v>4</v>
      </c>
      <c r="O54" t="s">
        <v>1148</v>
      </c>
      <c r="P54" t="s">
        <v>3198</v>
      </c>
      <c r="R54">
        <v>3</v>
      </c>
      <c r="S54">
        <v>710</v>
      </c>
    </row>
    <row r="55" spans="1:19" x14ac:dyDescent="0.25">
      <c r="A55" t="s">
        <v>2151</v>
      </c>
      <c r="B55" t="s">
        <v>1134</v>
      </c>
      <c r="C55" t="s">
        <v>2152</v>
      </c>
      <c r="D55" t="s">
        <v>2153</v>
      </c>
      <c r="E55" t="s">
        <v>2154</v>
      </c>
      <c r="F55" t="s">
        <v>2155</v>
      </c>
      <c r="L55" t="s">
        <v>2156</v>
      </c>
      <c r="M55">
        <f t="shared" si="0"/>
        <v>5</v>
      </c>
      <c r="O55" t="s">
        <v>2151</v>
      </c>
      <c r="P55" t="s">
        <v>3199</v>
      </c>
      <c r="R55">
        <v>2</v>
      </c>
      <c r="S55">
        <v>500</v>
      </c>
    </row>
    <row r="56" spans="1:19" x14ac:dyDescent="0.25">
      <c r="A56" t="s">
        <v>1153</v>
      </c>
      <c r="B56" t="s">
        <v>34</v>
      </c>
      <c r="C56" t="s">
        <v>1154</v>
      </c>
      <c r="D56" t="s">
        <v>1155</v>
      </c>
      <c r="E56" t="s">
        <v>1156</v>
      </c>
      <c r="L56" t="s">
        <v>1157</v>
      </c>
      <c r="M56">
        <f t="shared" si="0"/>
        <v>4</v>
      </c>
      <c r="O56" t="s">
        <v>1153</v>
      </c>
      <c r="P56" t="s">
        <v>3200</v>
      </c>
      <c r="R56">
        <v>2</v>
      </c>
      <c r="S56">
        <v>450</v>
      </c>
    </row>
    <row r="57" spans="1:19" x14ac:dyDescent="0.25">
      <c r="A57" t="s">
        <v>1158</v>
      </c>
      <c r="B57" t="s">
        <v>1140</v>
      </c>
      <c r="C57" t="s">
        <v>1159</v>
      </c>
      <c r="D57" t="s">
        <v>1160</v>
      </c>
      <c r="E57" t="s">
        <v>1161</v>
      </c>
      <c r="L57" t="s">
        <v>1162</v>
      </c>
      <c r="M57">
        <f t="shared" si="0"/>
        <v>4</v>
      </c>
      <c r="O57" t="s">
        <v>1158</v>
      </c>
      <c r="P57" t="s">
        <v>3201</v>
      </c>
      <c r="R57">
        <v>3</v>
      </c>
      <c r="S57">
        <v>570</v>
      </c>
    </row>
    <row r="58" spans="1:19" x14ac:dyDescent="0.25">
      <c r="A58" t="s">
        <v>290</v>
      </c>
      <c r="B58" t="s">
        <v>291</v>
      </c>
      <c r="C58" t="s">
        <v>292</v>
      </c>
      <c r="D58" t="s">
        <v>293</v>
      </c>
      <c r="L58" t="s">
        <v>294</v>
      </c>
      <c r="M58">
        <f t="shared" si="0"/>
        <v>3</v>
      </c>
      <c r="O58" t="s">
        <v>290</v>
      </c>
      <c r="P58" t="s">
        <v>3202</v>
      </c>
      <c r="R58">
        <v>1</v>
      </c>
      <c r="S58">
        <v>330</v>
      </c>
    </row>
    <row r="59" spans="1:19" x14ac:dyDescent="0.25">
      <c r="A59" t="s">
        <v>295</v>
      </c>
      <c r="B59" t="s">
        <v>296</v>
      </c>
      <c r="C59" t="s">
        <v>297</v>
      </c>
      <c r="D59" t="s">
        <v>298</v>
      </c>
      <c r="L59" t="s">
        <v>299</v>
      </c>
      <c r="M59">
        <f t="shared" si="0"/>
        <v>3</v>
      </c>
      <c r="O59" t="s">
        <v>295</v>
      </c>
      <c r="P59" t="s">
        <v>3203</v>
      </c>
      <c r="R59">
        <v>2</v>
      </c>
      <c r="S59">
        <v>470</v>
      </c>
    </row>
    <row r="60" spans="1:19" x14ac:dyDescent="0.25">
      <c r="A60" t="s">
        <v>300</v>
      </c>
      <c r="B60" t="s">
        <v>301</v>
      </c>
      <c r="C60" t="s">
        <v>302</v>
      </c>
      <c r="D60" t="s">
        <v>303</v>
      </c>
      <c r="L60" t="s">
        <v>304</v>
      </c>
      <c r="M60">
        <f t="shared" si="0"/>
        <v>3</v>
      </c>
      <c r="O60" t="s">
        <v>300</v>
      </c>
      <c r="P60" t="s">
        <v>3204</v>
      </c>
      <c r="R60">
        <v>3</v>
      </c>
      <c r="S60">
        <v>510</v>
      </c>
    </row>
    <row r="61" spans="1:19" x14ac:dyDescent="0.25">
      <c r="A61" t="s">
        <v>40</v>
      </c>
      <c r="B61" t="s">
        <v>41</v>
      </c>
      <c r="C61" t="s">
        <v>34</v>
      </c>
      <c r="L61" t="s">
        <v>42</v>
      </c>
      <c r="M61">
        <f t="shared" si="0"/>
        <v>2</v>
      </c>
      <c r="O61" t="s">
        <v>40</v>
      </c>
      <c r="P61" t="s">
        <v>3205</v>
      </c>
      <c r="R61">
        <v>2</v>
      </c>
      <c r="S61">
        <v>280</v>
      </c>
    </row>
    <row r="62" spans="1:19" x14ac:dyDescent="0.25">
      <c r="A62" t="s">
        <v>43</v>
      </c>
      <c r="B62" t="s">
        <v>44</v>
      </c>
      <c r="C62" t="s">
        <v>34</v>
      </c>
      <c r="L62" t="s">
        <v>45</v>
      </c>
      <c r="M62">
        <f t="shared" si="0"/>
        <v>2</v>
      </c>
      <c r="O62" t="s">
        <v>43</v>
      </c>
      <c r="P62" t="s">
        <v>3206</v>
      </c>
      <c r="R62">
        <v>2</v>
      </c>
      <c r="S62">
        <v>250</v>
      </c>
    </row>
    <row r="63" spans="1:19" x14ac:dyDescent="0.25">
      <c r="A63" t="s">
        <v>2697</v>
      </c>
      <c r="B63" t="s">
        <v>2698</v>
      </c>
      <c r="C63" t="s">
        <v>2699</v>
      </c>
      <c r="D63" t="s">
        <v>2700</v>
      </c>
      <c r="E63" t="s">
        <v>1102</v>
      </c>
      <c r="F63" t="s">
        <v>2701</v>
      </c>
      <c r="G63" t="s">
        <v>306</v>
      </c>
      <c r="L63" t="s">
        <v>2702</v>
      </c>
      <c r="M63">
        <f t="shared" si="0"/>
        <v>6</v>
      </c>
      <c r="O63" t="s">
        <v>2697</v>
      </c>
      <c r="P63" t="s">
        <v>3207</v>
      </c>
      <c r="R63">
        <v>2</v>
      </c>
      <c r="S63">
        <v>600</v>
      </c>
    </row>
    <row r="64" spans="1:19" x14ac:dyDescent="0.25">
      <c r="A64" t="s">
        <v>1163</v>
      </c>
      <c r="B64" t="s">
        <v>1120</v>
      </c>
      <c r="C64" t="s">
        <v>1164</v>
      </c>
      <c r="D64" t="s">
        <v>1165</v>
      </c>
      <c r="E64" t="s">
        <v>1166</v>
      </c>
      <c r="L64" t="s">
        <v>1167</v>
      </c>
      <c r="M64">
        <f t="shared" si="0"/>
        <v>4</v>
      </c>
      <c r="O64" t="s">
        <v>1163</v>
      </c>
      <c r="P64" t="s">
        <v>3208</v>
      </c>
      <c r="R64">
        <v>3</v>
      </c>
      <c r="S64">
        <v>610</v>
      </c>
    </row>
    <row r="65" spans="1:19" x14ac:dyDescent="0.25">
      <c r="A65" t="s">
        <v>1168</v>
      </c>
      <c r="B65" t="s">
        <v>1166</v>
      </c>
      <c r="C65" t="s">
        <v>1169</v>
      </c>
      <c r="D65" t="s">
        <v>1170</v>
      </c>
      <c r="E65" t="s">
        <v>1171</v>
      </c>
      <c r="L65" t="s">
        <v>1172</v>
      </c>
      <c r="M65">
        <f t="shared" si="0"/>
        <v>4</v>
      </c>
      <c r="O65" t="s">
        <v>1168</v>
      </c>
      <c r="P65" t="s">
        <v>3209</v>
      </c>
      <c r="R65">
        <v>3</v>
      </c>
      <c r="S65">
        <v>630</v>
      </c>
    </row>
    <row r="66" spans="1:19" x14ac:dyDescent="0.25">
      <c r="A66" t="s">
        <v>2157</v>
      </c>
      <c r="B66" t="s">
        <v>306</v>
      </c>
      <c r="C66" t="s">
        <v>2158</v>
      </c>
      <c r="D66" t="s">
        <v>2159</v>
      </c>
      <c r="E66" t="s">
        <v>2160</v>
      </c>
      <c r="F66" t="s">
        <v>2161</v>
      </c>
      <c r="L66" t="s">
        <v>2162</v>
      </c>
      <c r="M66">
        <f t="shared" si="0"/>
        <v>5</v>
      </c>
      <c r="O66" t="s">
        <v>2157</v>
      </c>
      <c r="P66" t="s">
        <v>3210</v>
      </c>
      <c r="R66">
        <v>2</v>
      </c>
      <c r="S66">
        <v>570</v>
      </c>
    </row>
    <row r="67" spans="1:19" x14ac:dyDescent="0.25">
      <c r="A67" t="s">
        <v>305</v>
      </c>
      <c r="B67" t="s">
        <v>306</v>
      </c>
      <c r="C67" t="s">
        <v>307</v>
      </c>
      <c r="D67" t="s">
        <v>308</v>
      </c>
      <c r="L67" t="s">
        <v>309</v>
      </c>
      <c r="M67">
        <f t="shared" ref="M67:M130" si="1">10-COUNTBLANK(B67:K67)</f>
        <v>3</v>
      </c>
      <c r="O67" t="s">
        <v>305</v>
      </c>
      <c r="P67" t="s">
        <v>3211</v>
      </c>
      <c r="R67">
        <v>2</v>
      </c>
      <c r="S67">
        <v>490</v>
      </c>
    </row>
    <row r="68" spans="1:19" x14ac:dyDescent="0.25">
      <c r="A68" t="s">
        <v>310</v>
      </c>
      <c r="B68" t="s">
        <v>311</v>
      </c>
      <c r="C68" t="s">
        <v>312</v>
      </c>
      <c r="D68" t="s">
        <v>313</v>
      </c>
      <c r="L68" t="s">
        <v>314</v>
      </c>
      <c r="M68">
        <f t="shared" si="1"/>
        <v>3</v>
      </c>
      <c r="O68" t="s">
        <v>310</v>
      </c>
      <c r="P68" t="s">
        <v>3212</v>
      </c>
      <c r="R68">
        <v>1</v>
      </c>
      <c r="S68">
        <v>270</v>
      </c>
    </row>
    <row r="69" spans="1:19" x14ac:dyDescent="0.25">
      <c r="A69" t="s">
        <v>2703</v>
      </c>
      <c r="B69" t="s">
        <v>1166</v>
      </c>
      <c r="C69" t="s">
        <v>1169</v>
      </c>
      <c r="D69" t="s">
        <v>2704</v>
      </c>
      <c r="E69" t="s">
        <v>2705</v>
      </c>
      <c r="F69" t="s">
        <v>2706</v>
      </c>
      <c r="G69" t="s">
        <v>2707</v>
      </c>
      <c r="L69" t="s">
        <v>2708</v>
      </c>
      <c r="M69">
        <f t="shared" si="1"/>
        <v>6</v>
      </c>
      <c r="O69" t="s">
        <v>2703</v>
      </c>
      <c r="P69" t="s">
        <v>3213</v>
      </c>
      <c r="R69">
        <v>3</v>
      </c>
      <c r="S69">
        <v>740</v>
      </c>
    </row>
    <row r="70" spans="1:19" x14ac:dyDescent="0.25">
      <c r="A70" t="s">
        <v>315</v>
      </c>
      <c r="B70" t="s">
        <v>316</v>
      </c>
      <c r="C70" t="s">
        <v>317</v>
      </c>
      <c r="D70" t="s">
        <v>318</v>
      </c>
      <c r="L70" t="s">
        <v>319</v>
      </c>
      <c r="M70">
        <f t="shared" si="1"/>
        <v>3</v>
      </c>
      <c r="O70" t="s">
        <v>315</v>
      </c>
      <c r="P70" t="s">
        <v>3214</v>
      </c>
      <c r="R70">
        <v>1</v>
      </c>
      <c r="S70">
        <v>270</v>
      </c>
    </row>
    <row r="71" spans="1:19" x14ac:dyDescent="0.25">
      <c r="A71" t="s">
        <v>320</v>
      </c>
      <c r="B71" t="s">
        <v>321</v>
      </c>
      <c r="C71" t="s">
        <v>322</v>
      </c>
      <c r="D71" t="s">
        <v>323</v>
      </c>
      <c r="L71" t="s">
        <v>324</v>
      </c>
      <c r="M71">
        <f t="shared" si="1"/>
        <v>3</v>
      </c>
      <c r="O71" t="s">
        <v>320</v>
      </c>
      <c r="P71" t="s">
        <v>3215</v>
      </c>
      <c r="R71">
        <v>2</v>
      </c>
      <c r="S71">
        <v>490</v>
      </c>
    </row>
    <row r="72" spans="1:19" x14ac:dyDescent="0.25">
      <c r="A72" t="s">
        <v>2163</v>
      </c>
      <c r="B72" t="s">
        <v>296</v>
      </c>
      <c r="C72" t="s">
        <v>321</v>
      </c>
      <c r="D72" t="s">
        <v>2164</v>
      </c>
      <c r="E72" t="s">
        <v>2165</v>
      </c>
      <c r="F72" t="s">
        <v>2166</v>
      </c>
      <c r="L72" t="s">
        <v>2167</v>
      </c>
      <c r="M72">
        <f t="shared" si="1"/>
        <v>5</v>
      </c>
      <c r="O72" t="s">
        <v>2163</v>
      </c>
      <c r="P72" t="s">
        <v>3216</v>
      </c>
      <c r="R72">
        <v>2</v>
      </c>
      <c r="S72">
        <v>580</v>
      </c>
    </row>
    <row r="73" spans="1:19" x14ac:dyDescent="0.25">
      <c r="A73" t="s">
        <v>2709</v>
      </c>
      <c r="B73" t="s">
        <v>2710</v>
      </c>
      <c r="C73" t="s">
        <v>2711</v>
      </c>
      <c r="D73" t="s">
        <v>2712</v>
      </c>
      <c r="E73" t="s">
        <v>2713</v>
      </c>
      <c r="F73" t="s">
        <v>2714</v>
      </c>
      <c r="G73" t="s">
        <v>2715</v>
      </c>
      <c r="L73" t="s">
        <v>2716</v>
      </c>
      <c r="M73">
        <f t="shared" si="1"/>
        <v>6</v>
      </c>
      <c r="O73" t="s">
        <v>2709</v>
      </c>
      <c r="P73" t="s">
        <v>3217</v>
      </c>
      <c r="R73">
        <v>2</v>
      </c>
      <c r="S73">
        <v>630</v>
      </c>
    </row>
    <row r="74" spans="1:19" x14ac:dyDescent="0.25">
      <c r="A74" t="s">
        <v>2717</v>
      </c>
      <c r="B74" t="s">
        <v>296</v>
      </c>
      <c r="C74" t="s">
        <v>321</v>
      </c>
      <c r="D74" t="s">
        <v>2718</v>
      </c>
      <c r="E74" t="s">
        <v>2719</v>
      </c>
      <c r="F74" t="s">
        <v>2720</v>
      </c>
      <c r="G74" t="s">
        <v>2721</v>
      </c>
      <c r="L74" t="s">
        <v>2722</v>
      </c>
      <c r="M74">
        <f t="shared" si="1"/>
        <v>6</v>
      </c>
      <c r="O74" t="s">
        <v>2717</v>
      </c>
      <c r="P74" t="s">
        <v>3218</v>
      </c>
      <c r="R74">
        <v>2</v>
      </c>
      <c r="S74">
        <v>760</v>
      </c>
    </row>
    <row r="75" spans="1:19" x14ac:dyDescent="0.25">
      <c r="A75" t="s">
        <v>1173</v>
      </c>
      <c r="B75" t="s">
        <v>1174</v>
      </c>
      <c r="C75" t="s">
        <v>1175</v>
      </c>
      <c r="D75" t="s">
        <v>1176</v>
      </c>
      <c r="E75" t="s">
        <v>1177</v>
      </c>
      <c r="L75" t="s">
        <v>1178</v>
      </c>
      <c r="M75">
        <f t="shared" si="1"/>
        <v>4</v>
      </c>
      <c r="O75" t="s">
        <v>1173</v>
      </c>
      <c r="P75" t="s">
        <v>3219</v>
      </c>
      <c r="R75">
        <v>3</v>
      </c>
      <c r="S75">
        <v>820</v>
      </c>
    </row>
    <row r="76" spans="1:19" x14ac:dyDescent="0.25">
      <c r="A76" t="s">
        <v>1179</v>
      </c>
      <c r="B76" t="s">
        <v>1177</v>
      </c>
      <c r="C76" t="s">
        <v>1180</v>
      </c>
      <c r="D76" t="s">
        <v>1181</v>
      </c>
      <c r="E76" t="s">
        <v>1182</v>
      </c>
      <c r="L76" t="s">
        <v>1183</v>
      </c>
      <c r="M76">
        <f t="shared" si="1"/>
        <v>4</v>
      </c>
      <c r="O76" t="s">
        <v>1179</v>
      </c>
      <c r="P76" t="s">
        <v>3220</v>
      </c>
      <c r="R76">
        <v>3</v>
      </c>
      <c r="S76">
        <v>540</v>
      </c>
    </row>
    <row r="77" spans="1:19" x14ac:dyDescent="0.25">
      <c r="A77" t="s">
        <v>2168</v>
      </c>
      <c r="B77" t="s">
        <v>1177</v>
      </c>
      <c r="C77" t="s">
        <v>2169</v>
      </c>
      <c r="D77" t="s">
        <v>2170</v>
      </c>
      <c r="E77" t="s">
        <v>2171</v>
      </c>
      <c r="F77" t="s">
        <v>2172</v>
      </c>
      <c r="L77" t="s">
        <v>2173</v>
      </c>
      <c r="M77">
        <f t="shared" si="1"/>
        <v>5</v>
      </c>
      <c r="O77" t="s">
        <v>2168</v>
      </c>
      <c r="P77" t="s">
        <v>3221</v>
      </c>
      <c r="R77">
        <v>3</v>
      </c>
      <c r="S77">
        <v>870</v>
      </c>
    </row>
    <row r="78" spans="1:19" x14ac:dyDescent="0.25">
      <c r="A78" t="s">
        <v>1184</v>
      </c>
      <c r="B78" t="s">
        <v>1185</v>
      </c>
      <c r="C78" t="s">
        <v>1186</v>
      </c>
      <c r="D78" t="s">
        <v>1187</v>
      </c>
      <c r="E78" t="s">
        <v>1188</v>
      </c>
      <c r="L78" t="s">
        <v>1189</v>
      </c>
      <c r="M78">
        <f t="shared" si="1"/>
        <v>4</v>
      </c>
      <c r="O78" t="s">
        <v>1184</v>
      </c>
      <c r="P78" t="s">
        <v>3222</v>
      </c>
      <c r="R78">
        <v>1</v>
      </c>
      <c r="S78">
        <v>510</v>
      </c>
    </row>
    <row r="79" spans="1:19" x14ac:dyDescent="0.25">
      <c r="A79" t="s">
        <v>325</v>
      </c>
      <c r="B79" t="s">
        <v>326</v>
      </c>
      <c r="C79" t="s">
        <v>327</v>
      </c>
      <c r="D79" t="s">
        <v>328</v>
      </c>
      <c r="L79" t="s">
        <v>329</v>
      </c>
      <c r="M79">
        <f t="shared" si="1"/>
        <v>3</v>
      </c>
      <c r="O79" t="s">
        <v>325</v>
      </c>
      <c r="P79" t="s">
        <v>3223</v>
      </c>
      <c r="R79">
        <v>1</v>
      </c>
      <c r="S79">
        <v>370</v>
      </c>
    </row>
    <row r="80" spans="1:19" x14ac:dyDescent="0.25">
      <c r="A80" t="s">
        <v>1190</v>
      </c>
      <c r="B80" t="s">
        <v>331</v>
      </c>
      <c r="C80" t="s">
        <v>1191</v>
      </c>
      <c r="D80" t="s">
        <v>1192</v>
      </c>
      <c r="E80" t="s">
        <v>1193</v>
      </c>
      <c r="L80" t="s">
        <v>1194</v>
      </c>
      <c r="M80">
        <f t="shared" si="1"/>
        <v>4</v>
      </c>
      <c r="O80" t="s">
        <v>1190</v>
      </c>
      <c r="P80" t="s">
        <v>3224</v>
      </c>
      <c r="R80">
        <v>2</v>
      </c>
      <c r="S80">
        <v>480</v>
      </c>
    </row>
    <row r="81" spans="1:19" x14ac:dyDescent="0.25">
      <c r="A81" t="s">
        <v>330</v>
      </c>
      <c r="B81" t="s">
        <v>331</v>
      </c>
      <c r="C81" t="s">
        <v>332</v>
      </c>
      <c r="D81" t="s">
        <v>333</v>
      </c>
      <c r="L81" t="s">
        <v>334</v>
      </c>
      <c r="M81">
        <f t="shared" si="1"/>
        <v>3</v>
      </c>
      <c r="O81" t="s">
        <v>330</v>
      </c>
      <c r="P81" t="s">
        <v>3225</v>
      </c>
      <c r="R81">
        <v>2</v>
      </c>
      <c r="S81">
        <v>450</v>
      </c>
    </row>
    <row r="82" spans="1:19" x14ac:dyDescent="0.25">
      <c r="A82" t="s">
        <v>2723</v>
      </c>
      <c r="B82" t="s">
        <v>2724</v>
      </c>
      <c r="C82" t="s">
        <v>2725</v>
      </c>
      <c r="D82" t="s">
        <v>2726</v>
      </c>
      <c r="E82" t="s">
        <v>2727</v>
      </c>
      <c r="F82" t="s">
        <v>2728</v>
      </c>
      <c r="G82" t="s">
        <v>2729</v>
      </c>
      <c r="L82" t="s">
        <v>2730</v>
      </c>
      <c r="M82">
        <f t="shared" si="1"/>
        <v>6</v>
      </c>
      <c r="O82" t="s">
        <v>2723</v>
      </c>
      <c r="P82" t="s">
        <v>3226</v>
      </c>
      <c r="R82">
        <v>3</v>
      </c>
      <c r="S82">
        <v>800</v>
      </c>
    </row>
    <row r="83" spans="1:19" x14ac:dyDescent="0.25">
      <c r="A83" t="s">
        <v>2174</v>
      </c>
      <c r="B83" t="s">
        <v>2175</v>
      </c>
      <c r="C83" t="s">
        <v>2176</v>
      </c>
      <c r="D83" t="s">
        <v>2177</v>
      </c>
      <c r="E83" t="s">
        <v>2178</v>
      </c>
      <c r="F83" t="s">
        <v>2179</v>
      </c>
      <c r="L83" t="s">
        <v>2180</v>
      </c>
      <c r="M83">
        <f t="shared" si="1"/>
        <v>5</v>
      </c>
      <c r="O83" t="s">
        <v>2174</v>
      </c>
      <c r="P83" t="s">
        <v>3227</v>
      </c>
      <c r="R83">
        <v>3</v>
      </c>
      <c r="S83">
        <v>750</v>
      </c>
    </row>
    <row r="84" spans="1:19" x14ac:dyDescent="0.25">
      <c r="A84" t="s">
        <v>1195</v>
      </c>
      <c r="B84" t="s">
        <v>331</v>
      </c>
      <c r="C84" t="s">
        <v>1196</v>
      </c>
      <c r="D84" t="s">
        <v>1197</v>
      </c>
      <c r="E84" t="s">
        <v>1198</v>
      </c>
      <c r="L84" t="s">
        <v>1199</v>
      </c>
      <c r="M84">
        <f t="shared" si="1"/>
        <v>4</v>
      </c>
      <c r="O84" t="s">
        <v>1195</v>
      </c>
      <c r="P84" t="s">
        <v>3228</v>
      </c>
      <c r="R84">
        <v>2</v>
      </c>
      <c r="S84">
        <v>570</v>
      </c>
    </row>
    <row r="85" spans="1:19" x14ac:dyDescent="0.25">
      <c r="A85" t="s">
        <v>1200</v>
      </c>
      <c r="B85" t="s">
        <v>336</v>
      </c>
      <c r="C85" t="s">
        <v>1201</v>
      </c>
      <c r="D85" t="s">
        <v>1202</v>
      </c>
      <c r="E85" t="s">
        <v>1203</v>
      </c>
      <c r="L85" t="s">
        <v>1204</v>
      </c>
      <c r="M85">
        <f t="shared" si="1"/>
        <v>4</v>
      </c>
      <c r="O85" t="s">
        <v>1200</v>
      </c>
      <c r="P85" t="s">
        <v>3229</v>
      </c>
      <c r="R85">
        <v>2</v>
      </c>
      <c r="S85">
        <v>450</v>
      </c>
    </row>
    <row r="86" spans="1:19" x14ac:dyDescent="0.25">
      <c r="A86" t="s">
        <v>1205</v>
      </c>
      <c r="B86" t="s">
        <v>336</v>
      </c>
      <c r="C86" t="s">
        <v>1201</v>
      </c>
      <c r="D86" t="s">
        <v>1206</v>
      </c>
      <c r="E86" t="s">
        <v>1207</v>
      </c>
      <c r="L86" t="s">
        <v>1208</v>
      </c>
      <c r="M86">
        <f t="shared" si="1"/>
        <v>4</v>
      </c>
      <c r="O86" t="s">
        <v>1205</v>
      </c>
      <c r="P86" t="s">
        <v>3230</v>
      </c>
      <c r="R86">
        <v>2</v>
      </c>
      <c r="S86">
        <v>420</v>
      </c>
    </row>
    <row r="87" spans="1:19" x14ac:dyDescent="0.25">
      <c r="A87" t="s">
        <v>2181</v>
      </c>
      <c r="B87" t="s">
        <v>2182</v>
      </c>
      <c r="C87" t="s">
        <v>2183</v>
      </c>
      <c r="D87" t="s">
        <v>2184</v>
      </c>
      <c r="E87" t="s">
        <v>2185</v>
      </c>
      <c r="F87" t="s">
        <v>2186</v>
      </c>
      <c r="L87" t="s">
        <v>2187</v>
      </c>
      <c r="M87">
        <f t="shared" si="1"/>
        <v>5</v>
      </c>
      <c r="O87" t="s">
        <v>2181</v>
      </c>
      <c r="P87" t="s">
        <v>3231</v>
      </c>
      <c r="R87">
        <v>3</v>
      </c>
      <c r="S87">
        <v>660</v>
      </c>
    </row>
    <row r="88" spans="1:19" x14ac:dyDescent="0.25">
      <c r="A88" t="s">
        <v>1209</v>
      </c>
      <c r="B88" t="s">
        <v>336</v>
      </c>
      <c r="C88" t="s">
        <v>1201</v>
      </c>
      <c r="D88" t="s">
        <v>1210</v>
      </c>
      <c r="E88" t="s">
        <v>1211</v>
      </c>
      <c r="L88" t="s">
        <v>1212</v>
      </c>
      <c r="M88">
        <f t="shared" si="1"/>
        <v>4</v>
      </c>
      <c r="O88" t="s">
        <v>1209</v>
      </c>
      <c r="P88" t="s">
        <v>3232</v>
      </c>
      <c r="R88">
        <v>2</v>
      </c>
      <c r="S88">
        <v>480</v>
      </c>
    </row>
    <row r="89" spans="1:19" x14ac:dyDescent="0.25">
      <c r="A89" t="s">
        <v>1213</v>
      </c>
      <c r="B89" t="s">
        <v>1214</v>
      </c>
      <c r="C89" t="s">
        <v>1215</v>
      </c>
      <c r="D89" t="s">
        <v>1216</v>
      </c>
      <c r="E89" t="s">
        <v>1217</v>
      </c>
      <c r="L89" t="s">
        <v>1218</v>
      </c>
      <c r="M89">
        <f t="shared" si="1"/>
        <v>4</v>
      </c>
      <c r="O89" t="s">
        <v>1213</v>
      </c>
      <c r="P89" t="s">
        <v>3233</v>
      </c>
      <c r="R89">
        <v>3</v>
      </c>
      <c r="S89">
        <v>600</v>
      </c>
    </row>
    <row r="90" spans="1:19" x14ac:dyDescent="0.25">
      <c r="A90" t="s">
        <v>1219</v>
      </c>
      <c r="B90" t="s">
        <v>1220</v>
      </c>
      <c r="C90" t="s">
        <v>1221</v>
      </c>
      <c r="D90" t="s">
        <v>1222</v>
      </c>
      <c r="E90" t="s">
        <v>1223</v>
      </c>
      <c r="L90" t="s">
        <v>1224</v>
      </c>
      <c r="M90">
        <f t="shared" si="1"/>
        <v>4</v>
      </c>
      <c r="O90" t="s">
        <v>1219</v>
      </c>
      <c r="P90" t="s">
        <v>3234</v>
      </c>
      <c r="R90">
        <v>3</v>
      </c>
      <c r="S90">
        <v>480</v>
      </c>
    </row>
    <row r="91" spans="1:19" x14ac:dyDescent="0.25">
      <c r="A91" t="s">
        <v>2731</v>
      </c>
      <c r="B91" t="s">
        <v>2729</v>
      </c>
      <c r="C91" t="s">
        <v>2732</v>
      </c>
      <c r="D91" t="s">
        <v>2733</v>
      </c>
      <c r="E91" t="s">
        <v>2734</v>
      </c>
      <c r="F91" t="s">
        <v>2735</v>
      </c>
      <c r="G91" t="s">
        <v>2736</v>
      </c>
      <c r="L91" t="s">
        <v>2737</v>
      </c>
      <c r="M91">
        <f t="shared" si="1"/>
        <v>6</v>
      </c>
      <c r="O91" t="s">
        <v>2731</v>
      </c>
      <c r="P91" t="s">
        <v>3235</v>
      </c>
      <c r="R91">
        <v>3</v>
      </c>
      <c r="S91">
        <v>750</v>
      </c>
    </row>
    <row r="92" spans="1:19" x14ac:dyDescent="0.25">
      <c r="A92" t="s">
        <v>1225</v>
      </c>
      <c r="B92" t="s">
        <v>336</v>
      </c>
      <c r="C92" t="s">
        <v>1226</v>
      </c>
      <c r="D92" t="s">
        <v>1227</v>
      </c>
      <c r="E92" t="s">
        <v>1228</v>
      </c>
      <c r="L92" t="s">
        <v>1229</v>
      </c>
      <c r="M92">
        <f t="shared" si="1"/>
        <v>4</v>
      </c>
      <c r="O92" t="s">
        <v>1225</v>
      </c>
      <c r="P92" t="s">
        <v>3236</v>
      </c>
      <c r="R92">
        <v>2</v>
      </c>
      <c r="S92">
        <v>560</v>
      </c>
    </row>
    <row r="93" spans="1:19" x14ac:dyDescent="0.25">
      <c r="A93" t="s">
        <v>1230</v>
      </c>
      <c r="B93" t="s">
        <v>336</v>
      </c>
      <c r="C93" t="s">
        <v>1226</v>
      </c>
      <c r="D93" t="s">
        <v>1231</v>
      </c>
      <c r="E93" t="s">
        <v>1232</v>
      </c>
      <c r="L93" t="s">
        <v>1233</v>
      </c>
      <c r="M93">
        <f t="shared" si="1"/>
        <v>4</v>
      </c>
      <c r="O93" t="s">
        <v>1230</v>
      </c>
      <c r="P93" t="s">
        <v>3237</v>
      </c>
      <c r="R93">
        <v>2</v>
      </c>
      <c r="S93">
        <v>450</v>
      </c>
    </row>
    <row r="94" spans="1:19" x14ac:dyDescent="0.25">
      <c r="A94" t="s">
        <v>2738</v>
      </c>
      <c r="B94" t="s">
        <v>2182</v>
      </c>
      <c r="C94" t="s">
        <v>2183</v>
      </c>
      <c r="D94" t="s">
        <v>2739</v>
      </c>
      <c r="E94" t="s">
        <v>2740</v>
      </c>
      <c r="F94" t="s">
        <v>2741</v>
      </c>
      <c r="G94" t="s">
        <v>2742</v>
      </c>
      <c r="L94" t="s">
        <v>2743</v>
      </c>
      <c r="M94">
        <f t="shared" si="1"/>
        <v>6</v>
      </c>
      <c r="O94" t="s">
        <v>2738</v>
      </c>
      <c r="P94" t="s">
        <v>3238</v>
      </c>
      <c r="R94">
        <v>3</v>
      </c>
      <c r="S94">
        <v>810</v>
      </c>
    </row>
    <row r="95" spans="1:19" x14ac:dyDescent="0.25">
      <c r="A95" t="s">
        <v>335</v>
      </c>
      <c r="B95" t="s">
        <v>336</v>
      </c>
      <c r="C95" t="s">
        <v>337</v>
      </c>
      <c r="D95" t="s">
        <v>338</v>
      </c>
      <c r="L95" t="s">
        <v>339</v>
      </c>
      <c r="M95">
        <f t="shared" si="1"/>
        <v>3</v>
      </c>
      <c r="O95" t="s">
        <v>335</v>
      </c>
      <c r="P95" t="s">
        <v>3239</v>
      </c>
      <c r="R95">
        <v>2</v>
      </c>
      <c r="S95">
        <v>440</v>
      </c>
    </row>
    <row r="96" spans="1:19" x14ac:dyDescent="0.25">
      <c r="A96" t="s">
        <v>1234</v>
      </c>
      <c r="B96" t="s">
        <v>336</v>
      </c>
      <c r="C96" t="s">
        <v>1226</v>
      </c>
      <c r="D96" t="s">
        <v>1235</v>
      </c>
      <c r="E96" t="s">
        <v>1236</v>
      </c>
      <c r="L96" t="s">
        <v>1237</v>
      </c>
      <c r="M96">
        <f t="shared" si="1"/>
        <v>4</v>
      </c>
      <c r="O96" t="s">
        <v>1234</v>
      </c>
      <c r="P96" t="s">
        <v>3240</v>
      </c>
      <c r="R96">
        <v>2</v>
      </c>
      <c r="S96">
        <v>450</v>
      </c>
    </row>
    <row r="97" spans="1:19" x14ac:dyDescent="0.25">
      <c r="A97" t="s">
        <v>340</v>
      </c>
      <c r="B97" t="s">
        <v>341</v>
      </c>
      <c r="C97" t="s">
        <v>342</v>
      </c>
      <c r="D97" t="s">
        <v>343</v>
      </c>
      <c r="L97" t="s">
        <v>344</v>
      </c>
      <c r="M97">
        <f t="shared" si="1"/>
        <v>3</v>
      </c>
      <c r="O97" t="s">
        <v>340</v>
      </c>
      <c r="P97" t="s">
        <v>3241</v>
      </c>
      <c r="R97">
        <v>1</v>
      </c>
      <c r="S97">
        <v>300</v>
      </c>
    </row>
    <row r="98" spans="1:19" x14ac:dyDescent="0.25">
      <c r="A98" t="s">
        <v>1238</v>
      </c>
      <c r="B98" t="s">
        <v>336</v>
      </c>
      <c r="C98" t="s">
        <v>1226</v>
      </c>
      <c r="D98" t="s">
        <v>1239</v>
      </c>
      <c r="E98" t="s">
        <v>1240</v>
      </c>
      <c r="L98" t="s">
        <v>1241</v>
      </c>
      <c r="M98">
        <f t="shared" si="1"/>
        <v>4</v>
      </c>
      <c r="O98" t="s">
        <v>1238</v>
      </c>
      <c r="P98" t="s">
        <v>3242</v>
      </c>
      <c r="R98">
        <v>2</v>
      </c>
      <c r="S98">
        <v>450</v>
      </c>
    </row>
    <row r="99" spans="1:19" x14ac:dyDescent="0.25">
      <c r="A99" t="s">
        <v>345</v>
      </c>
      <c r="B99" t="s">
        <v>346</v>
      </c>
      <c r="C99" t="s">
        <v>347</v>
      </c>
      <c r="D99" t="s">
        <v>348</v>
      </c>
      <c r="L99" t="s">
        <v>349</v>
      </c>
      <c r="M99">
        <f t="shared" si="1"/>
        <v>3</v>
      </c>
      <c r="O99" t="s">
        <v>345</v>
      </c>
      <c r="P99" t="s">
        <v>3243</v>
      </c>
      <c r="R99">
        <v>3</v>
      </c>
      <c r="S99">
        <v>540</v>
      </c>
    </row>
    <row r="100" spans="1:19" x14ac:dyDescent="0.25">
      <c r="A100" t="s">
        <v>1242</v>
      </c>
      <c r="B100" t="s">
        <v>1243</v>
      </c>
      <c r="C100" t="s">
        <v>1244</v>
      </c>
      <c r="D100" t="s">
        <v>1245</v>
      </c>
      <c r="E100" t="s">
        <v>1246</v>
      </c>
      <c r="L100" t="s">
        <v>1247</v>
      </c>
      <c r="M100">
        <f t="shared" si="1"/>
        <v>4</v>
      </c>
      <c r="O100" t="s">
        <v>1242</v>
      </c>
      <c r="P100" t="s">
        <v>3244</v>
      </c>
      <c r="R100">
        <v>3</v>
      </c>
      <c r="S100">
        <v>570</v>
      </c>
    </row>
    <row r="101" spans="1:19" x14ac:dyDescent="0.25">
      <c r="A101" t="s">
        <v>1248</v>
      </c>
      <c r="B101" t="s">
        <v>1249</v>
      </c>
      <c r="C101" t="s">
        <v>1250</v>
      </c>
      <c r="D101" t="s">
        <v>1251</v>
      </c>
      <c r="E101" t="s">
        <v>1252</v>
      </c>
      <c r="L101" t="s">
        <v>1253</v>
      </c>
      <c r="M101">
        <f t="shared" si="1"/>
        <v>4</v>
      </c>
      <c r="O101" t="s">
        <v>1248</v>
      </c>
      <c r="P101" t="s">
        <v>3245</v>
      </c>
      <c r="R101">
        <v>3</v>
      </c>
      <c r="S101">
        <v>570</v>
      </c>
    </row>
    <row r="102" spans="1:19" x14ac:dyDescent="0.25">
      <c r="A102" t="s">
        <v>1254</v>
      </c>
      <c r="B102" t="s">
        <v>336</v>
      </c>
      <c r="C102" t="s">
        <v>1255</v>
      </c>
      <c r="D102" t="s">
        <v>1256</v>
      </c>
      <c r="E102" t="s">
        <v>1257</v>
      </c>
      <c r="L102" t="s">
        <v>1258</v>
      </c>
      <c r="M102">
        <f t="shared" si="1"/>
        <v>4</v>
      </c>
      <c r="O102" t="s">
        <v>1254</v>
      </c>
      <c r="P102" t="s">
        <v>3246</v>
      </c>
      <c r="R102">
        <v>2</v>
      </c>
      <c r="S102">
        <v>620</v>
      </c>
    </row>
    <row r="103" spans="1:19" x14ac:dyDescent="0.25">
      <c r="A103" t="s">
        <v>2744</v>
      </c>
      <c r="B103" t="s">
        <v>2182</v>
      </c>
      <c r="C103" t="s">
        <v>2183</v>
      </c>
      <c r="D103" t="s">
        <v>2739</v>
      </c>
      <c r="E103" t="s">
        <v>2745</v>
      </c>
      <c r="F103" t="s">
        <v>2746</v>
      </c>
      <c r="G103" t="s">
        <v>2747</v>
      </c>
      <c r="L103" t="s">
        <v>2748</v>
      </c>
      <c r="M103">
        <f t="shared" si="1"/>
        <v>6</v>
      </c>
      <c r="O103" t="s">
        <v>2744</v>
      </c>
      <c r="P103" t="s">
        <v>3247</v>
      </c>
      <c r="R103">
        <v>3</v>
      </c>
      <c r="S103">
        <v>750</v>
      </c>
    </row>
    <row r="104" spans="1:19" x14ac:dyDescent="0.25">
      <c r="A104" t="s">
        <v>2188</v>
      </c>
      <c r="B104" t="s">
        <v>336</v>
      </c>
      <c r="C104" t="s">
        <v>2189</v>
      </c>
      <c r="D104" t="s">
        <v>2190</v>
      </c>
      <c r="E104" t="s">
        <v>2191</v>
      </c>
      <c r="F104" t="s">
        <v>2192</v>
      </c>
      <c r="L104" t="s">
        <v>2193</v>
      </c>
      <c r="M104">
        <f t="shared" si="1"/>
        <v>5</v>
      </c>
      <c r="O104" t="s">
        <v>2188</v>
      </c>
      <c r="P104" t="s">
        <v>3248</v>
      </c>
      <c r="R104">
        <v>2</v>
      </c>
      <c r="S104">
        <v>450</v>
      </c>
    </row>
    <row r="105" spans="1:19" x14ac:dyDescent="0.25">
      <c r="A105" t="s">
        <v>350</v>
      </c>
      <c r="B105" t="s">
        <v>336</v>
      </c>
      <c r="C105" t="s">
        <v>351</v>
      </c>
      <c r="D105" t="s">
        <v>352</v>
      </c>
      <c r="L105" t="s">
        <v>353</v>
      </c>
      <c r="M105">
        <f t="shared" si="1"/>
        <v>3</v>
      </c>
      <c r="O105" t="s">
        <v>350</v>
      </c>
      <c r="P105" t="s">
        <v>3249</v>
      </c>
      <c r="R105">
        <v>2</v>
      </c>
      <c r="S105">
        <v>330</v>
      </c>
    </row>
    <row r="106" spans="1:19" x14ac:dyDescent="0.25">
      <c r="A106" t="s">
        <v>354</v>
      </c>
      <c r="B106" t="s">
        <v>355</v>
      </c>
      <c r="C106" t="s">
        <v>356</v>
      </c>
      <c r="D106" t="s">
        <v>357</v>
      </c>
      <c r="L106" t="s">
        <v>358</v>
      </c>
      <c r="M106">
        <f t="shared" si="1"/>
        <v>3</v>
      </c>
      <c r="O106" t="s">
        <v>354</v>
      </c>
      <c r="P106" t="s">
        <v>3250</v>
      </c>
      <c r="R106">
        <v>1</v>
      </c>
      <c r="S106">
        <v>300</v>
      </c>
    </row>
    <row r="107" spans="1:19" x14ac:dyDescent="0.25">
      <c r="A107" t="s">
        <v>2194</v>
      </c>
      <c r="B107" t="s">
        <v>2182</v>
      </c>
      <c r="C107" t="s">
        <v>2183</v>
      </c>
      <c r="D107" t="s">
        <v>2195</v>
      </c>
      <c r="E107" t="s">
        <v>2196</v>
      </c>
      <c r="F107" t="s">
        <v>2197</v>
      </c>
      <c r="L107" t="s">
        <v>2198</v>
      </c>
      <c r="M107">
        <f t="shared" si="1"/>
        <v>5</v>
      </c>
      <c r="O107" t="s">
        <v>2194</v>
      </c>
      <c r="P107" t="s">
        <v>3251</v>
      </c>
      <c r="R107">
        <v>3</v>
      </c>
      <c r="S107">
        <v>630</v>
      </c>
    </row>
    <row r="108" spans="1:19" x14ac:dyDescent="0.25">
      <c r="A108" t="s">
        <v>1259</v>
      </c>
      <c r="B108" t="s">
        <v>375</v>
      </c>
      <c r="C108" t="s">
        <v>1260</v>
      </c>
      <c r="D108" t="s">
        <v>1261</v>
      </c>
      <c r="E108" t="s">
        <v>355</v>
      </c>
      <c r="L108" t="s">
        <v>1262</v>
      </c>
      <c r="M108">
        <f t="shared" si="1"/>
        <v>4</v>
      </c>
      <c r="O108" t="s">
        <v>1259</v>
      </c>
      <c r="P108" t="s">
        <v>3252</v>
      </c>
      <c r="R108">
        <v>1</v>
      </c>
      <c r="S108">
        <v>360</v>
      </c>
    </row>
    <row r="109" spans="1:19" x14ac:dyDescent="0.25">
      <c r="A109" t="s">
        <v>1263</v>
      </c>
      <c r="B109" t="s">
        <v>1264</v>
      </c>
      <c r="C109" t="s">
        <v>1265</v>
      </c>
      <c r="D109" t="s">
        <v>1266</v>
      </c>
      <c r="E109" t="s">
        <v>1267</v>
      </c>
      <c r="L109" t="s">
        <v>1268</v>
      </c>
      <c r="M109">
        <f t="shared" si="1"/>
        <v>4</v>
      </c>
      <c r="O109" t="s">
        <v>1263</v>
      </c>
      <c r="P109" t="s">
        <v>3253</v>
      </c>
      <c r="R109">
        <v>2</v>
      </c>
      <c r="S109">
        <v>420</v>
      </c>
    </row>
    <row r="110" spans="1:19" x14ac:dyDescent="0.25">
      <c r="A110" t="s">
        <v>2933</v>
      </c>
      <c r="B110" t="s">
        <v>336</v>
      </c>
      <c r="C110" t="s">
        <v>1264</v>
      </c>
      <c r="D110" t="s">
        <v>2934</v>
      </c>
      <c r="E110" t="s">
        <v>2935</v>
      </c>
      <c r="F110" t="s">
        <v>2936</v>
      </c>
      <c r="G110" t="s">
        <v>2937</v>
      </c>
      <c r="H110" t="s">
        <v>2938</v>
      </c>
      <c r="L110" t="s">
        <v>2939</v>
      </c>
      <c r="M110">
        <f t="shared" si="1"/>
        <v>7</v>
      </c>
      <c r="O110" t="s">
        <v>2933</v>
      </c>
      <c r="P110" t="s">
        <v>3254</v>
      </c>
      <c r="R110">
        <v>2</v>
      </c>
      <c r="S110">
        <v>600</v>
      </c>
    </row>
    <row r="111" spans="1:19" x14ac:dyDescent="0.25">
      <c r="A111" t="s">
        <v>1269</v>
      </c>
      <c r="B111" t="s">
        <v>360</v>
      </c>
      <c r="C111" t="s">
        <v>1270</v>
      </c>
      <c r="D111" t="s">
        <v>1271</v>
      </c>
      <c r="E111" t="s">
        <v>1272</v>
      </c>
      <c r="L111" t="s">
        <v>1273</v>
      </c>
      <c r="M111">
        <f t="shared" si="1"/>
        <v>4</v>
      </c>
      <c r="O111" t="s">
        <v>1269</v>
      </c>
      <c r="P111" t="s">
        <v>3255</v>
      </c>
      <c r="R111">
        <v>2</v>
      </c>
      <c r="S111">
        <v>500</v>
      </c>
    </row>
    <row r="112" spans="1:19" x14ac:dyDescent="0.25">
      <c r="A112" t="s">
        <v>2199</v>
      </c>
      <c r="B112" t="s">
        <v>360</v>
      </c>
      <c r="C112" t="s">
        <v>2200</v>
      </c>
      <c r="D112" t="s">
        <v>2201</v>
      </c>
      <c r="E112" t="s">
        <v>2202</v>
      </c>
      <c r="F112" t="s">
        <v>2203</v>
      </c>
      <c r="L112" t="s">
        <v>2204</v>
      </c>
      <c r="M112">
        <f t="shared" si="1"/>
        <v>5</v>
      </c>
      <c r="O112" t="s">
        <v>2199</v>
      </c>
      <c r="P112" t="s">
        <v>3256</v>
      </c>
      <c r="R112">
        <v>2</v>
      </c>
      <c r="S112">
        <v>510</v>
      </c>
    </row>
    <row r="113" spans="1:19" x14ac:dyDescent="0.25">
      <c r="A113" t="s">
        <v>2205</v>
      </c>
      <c r="B113" t="s">
        <v>360</v>
      </c>
      <c r="C113" t="s">
        <v>2206</v>
      </c>
      <c r="D113" t="s">
        <v>2207</v>
      </c>
      <c r="E113" t="s">
        <v>2208</v>
      </c>
      <c r="F113" t="s">
        <v>2209</v>
      </c>
      <c r="L113" t="s">
        <v>2210</v>
      </c>
      <c r="M113">
        <f t="shared" si="1"/>
        <v>5</v>
      </c>
      <c r="O113" t="s">
        <v>2205</v>
      </c>
      <c r="P113" t="s">
        <v>3257</v>
      </c>
      <c r="R113">
        <v>2</v>
      </c>
      <c r="S113">
        <v>620</v>
      </c>
    </row>
    <row r="114" spans="1:19" x14ac:dyDescent="0.25">
      <c r="A114" t="s">
        <v>359</v>
      </c>
      <c r="B114" t="s">
        <v>360</v>
      </c>
      <c r="C114" t="s">
        <v>361</v>
      </c>
      <c r="D114" t="s">
        <v>362</v>
      </c>
      <c r="L114" t="s">
        <v>363</v>
      </c>
      <c r="M114">
        <f t="shared" si="1"/>
        <v>3</v>
      </c>
      <c r="O114" t="s">
        <v>359</v>
      </c>
      <c r="P114" t="s">
        <v>3258</v>
      </c>
      <c r="R114">
        <v>2</v>
      </c>
      <c r="S114">
        <v>460</v>
      </c>
    </row>
    <row r="115" spans="1:19" x14ac:dyDescent="0.25">
      <c r="A115" t="s">
        <v>1274</v>
      </c>
      <c r="B115" t="s">
        <v>360</v>
      </c>
      <c r="C115" t="s">
        <v>1275</v>
      </c>
      <c r="D115" t="s">
        <v>1276</v>
      </c>
      <c r="E115" t="s">
        <v>1277</v>
      </c>
      <c r="L115" t="s">
        <v>1278</v>
      </c>
      <c r="M115">
        <f t="shared" si="1"/>
        <v>4</v>
      </c>
      <c r="O115" t="s">
        <v>1274</v>
      </c>
      <c r="P115" t="s">
        <v>3259</v>
      </c>
      <c r="R115">
        <v>2</v>
      </c>
      <c r="S115">
        <v>590</v>
      </c>
    </row>
    <row r="116" spans="1:19" x14ac:dyDescent="0.25">
      <c r="A116" t="s">
        <v>2211</v>
      </c>
      <c r="B116" t="s">
        <v>2212</v>
      </c>
      <c r="C116" t="s">
        <v>2213</v>
      </c>
      <c r="D116" t="s">
        <v>2214</v>
      </c>
      <c r="E116" t="s">
        <v>2215</v>
      </c>
      <c r="F116" t="s">
        <v>2216</v>
      </c>
      <c r="L116" t="s">
        <v>2217</v>
      </c>
      <c r="M116">
        <f t="shared" si="1"/>
        <v>5</v>
      </c>
      <c r="O116" t="s">
        <v>2211</v>
      </c>
      <c r="P116" t="s">
        <v>3260</v>
      </c>
      <c r="R116">
        <v>2</v>
      </c>
      <c r="S116">
        <v>680</v>
      </c>
    </row>
    <row r="117" spans="1:19" x14ac:dyDescent="0.25">
      <c r="A117" t="s">
        <v>2218</v>
      </c>
      <c r="B117" t="s">
        <v>2212</v>
      </c>
      <c r="C117" t="s">
        <v>2213</v>
      </c>
      <c r="D117" t="s">
        <v>2219</v>
      </c>
      <c r="E117" t="s">
        <v>2220</v>
      </c>
      <c r="F117" t="s">
        <v>2221</v>
      </c>
      <c r="L117" t="s">
        <v>2222</v>
      </c>
      <c r="M117">
        <f t="shared" si="1"/>
        <v>5</v>
      </c>
      <c r="O117" t="s">
        <v>2218</v>
      </c>
      <c r="P117" t="s">
        <v>3261</v>
      </c>
      <c r="R117">
        <v>2</v>
      </c>
      <c r="S117">
        <v>680</v>
      </c>
    </row>
    <row r="118" spans="1:19" x14ac:dyDescent="0.25">
      <c r="A118" t="s">
        <v>2749</v>
      </c>
      <c r="B118" t="s">
        <v>360</v>
      </c>
      <c r="C118" t="s">
        <v>2750</v>
      </c>
      <c r="D118" t="s">
        <v>2751</v>
      </c>
      <c r="E118" t="s">
        <v>2752</v>
      </c>
      <c r="F118" t="s">
        <v>2753</v>
      </c>
      <c r="G118" t="s">
        <v>2754</v>
      </c>
      <c r="L118" t="s">
        <v>2755</v>
      </c>
      <c r="M118">
        <f t="shared" si="1"/>
        <v>6</v>
      </c>
      <c r="O118" t="s">
        <v>2749</v>
      </c>
      <c r="P118" t="s">
        <v>3262</v>
      </c>
      <c r="R118">
        <v>3</v>
      </c>
      <c r="S118">
        <v>810</v>
      </c>
    </row>
    <row r="119" spans="1:19" x14ac:dyDescent="0.25">
      <c r="A119" t="s">
        <v>2756</v>
      </c>
      <c r="B119" t="s">
        <v>360</v>
      </c>
      <c r="C119" t="s">
        <v>2757</v>
      </c>
      <c r="D119" t="s">
        <v>2758</v>
      </c>
      <c r="E119" t="s">
        <v>2759</v>
      </c>
      <c r="F119" t="s">
        <v>2760</v>
      </c>
      <c r="G119" t="s">
        <v>2761</v>
      </c>
      <c r="L119" t="s">
        <v>2762</v>
      </c>
      <c r="M119">
        <f t="shared" si="1"/>
        <v>6</v>
      </c>
      <c r="O119" t="s">
        <v>2756</v>
      </c>
      <c r="P119" t="s">
        <v>3263</v>
      </c>
      <c r="R119">
        <v>3</v>
      </c>
      <c r="S119">
        <v>810</v>
      </c>
    </row>
    <row r="120" spans="1:19" x14ac:dyDescent="0.25">
      <c r="A120" t="s">
        <v>2940</v>
      </c>
      <c r="B120" t="s">
        <v>360</v>
      </c>
      <c r="C120" t="s">
        <v>2757</v>
      </c>
      <c r="D120" t="s">
        <v>2758</v>
      </c>
      <c r="E120" t="s">
        <v>2759</v>
      </c>
      <c r="F120" t="s">
        <v>2941</v>
      </c>
      <c r="G120" t="s">
        <v>2942</v>
      </c>
      <c r="H120" t="s">
        <v>2943</v>
      </c>
      <c r="L120" t="s">
        <v>2944</v>
      </c>
      <c r="M120">
        <f t="shared" si="1"/>
        <v>7</v>
      </c>
      <c r="O120" t="s">
        <v>2940</v>
      </c>
      <c r="P120" t="s">
        <v>3264</v>
      </c>
      <c r="R120">
        <v>3</v>
      </c>
      <c r="S120">
        <v>990</v>
      </c>
    </row>
    <row r="121" spans="1:19" x14ac:dyDescent="0.25">
      <c r="A121" t="s">
        <v>2223</v>
      </c>
      <c r="B121" t="s">
        <v>360</v>
      </c>
      <c r="C121" t="s">
        <v>2224</v>
      </c>
      <c r="D121" t="s">
        <v>2225</v>
      </c>
      <c r="E121" t="s">
        <v>2226</v>
      </c>
      <c r="F121" t="s">
        <v>2227</v>
      </c>
      <c r="L121" t="s">
        <v>2228</v>
      </c>
      <c r="M121">
        <f t="shared" si="1"/>
        <v>5</v>
      </c>
      <c r="O121" t="s">
        <v>2223</v>
      </c>
      <c r="P121" t="s">
        <v>3265</v>
      </c>
      <c r="R121">
        <v>2</v>
      </c>
      <c r="S121">
        <v>660</v>
      </c>
    </row>
    <row r="122" spans="1:19" x14ac:dyDescent="0.25">
      <c r="A122" t="s">
        <v>46</v>
      </c>
      <c r="B122" t="s">
        <v>47</v>
      </c>
      <c r="C122" t="s">
        <v>48</v>
      </c>
      <c r="L122" t="s">
        <v>49</v>
      </c>
      <c r="M122">
        <f t="shared" si="1"/>
        <v>2</v>
      </c>
      <c r="O122" t="s">
        <v>46</v>
      </c>
      <c r="P122" t="s">
        <v>3266</v>
      </c>
      <c r="R122">
        <v>1</v>
      </c>
      <c r="S122">
        <v>300</v>
      </c>
    </row>
    <row r="123" spans="1:19" x14ac:dyDescent="0.25">
      <c r="A123" t="s">
        <v>1279</v>
      </c>
      <c r="B123" t="s">
        <v>1280</v>
      </c>
      <c r="C123" t="s">
        <v>1281</v>
      </c>
      <c r="D123" t="s">
        <v>1282</v>
      </c>
      <c r="E123" t="s">
        <v>1283</v>
      </c>
      <c r="L123" t="s">
        <v>1284</v>
      </c>
      <c r="M123">
        <f t="shared" si="1"/>
        <v>4</v>
      </c>
      <c r="O123" t="s">
        <v>1279</v>
      </c>
      <c r="P123" t="s">
        <v>3267</v>
      </c>
      <c r="R123">
        <v>3</v>
      </c>
      <c r="S123">
        <v>620</v>
      </c>
    </row>
    <row r="124" spans="1:19" x14ac:dyDescent="0.25">
      <c r="A124" t="s">
        <v>2229</v>
      </c>
      <c r="B124" t="s">
        <v>2230</v>
      </c>
      <c r="C124" t="s">
        <v>2231</v>
      </c>
      <c r="D124" t="s">
        <v>2232</v>
      </c>
      <c r="E124" t="s">
        <v>2233</v>
      </c>
      <c r="F124" t="s">
        <v>360</v>
      </c>
      <c r="L124" t="s">
        <v>2234</v>
      </c>
      <c r="M124">
        <f t="shared" si="1"/>
        <v>5</v>
      </c>
      <c r="O124" t="s">
        <v>2229</v>
      </c>
      <c r="P124" t="s">
        <v>3268</v>
      </c>
      <c r="R124">
        <v>2</v>
      </c>
      <c r="S124">
        <v>600</v>
      </c>
    </row>
    <row r="125" spans="1:19" x14ac:dyDescent="0.25">
      <c r="A125" t="s">
        <v>1285</v>
      </c>
      <c r="B125" t="s">
        <v>360</v>
      </c>
      <c r="C125" t="s">
        <v>1286</v>
      </c>
      <c r="D125" t="s">
        <v>1287</v>
      </c>
      <c r="E125" t="s">
        <v>1288</v>
      </c>
      <c r="L125" t="s">
        <v>1289</v>
      </c>
      <c r="M125">
        <f t="shared" si="1"/>
        <v>4</v>
      </c>
      <c r="O125" t="s">
        <v>1285</v>
      </c>
      <c r="P125" t="s">
        <v>3269</v>
      </c>
      <c r="R125">
        <v>2</v>
      </c>
      <c r="S125">
        <v>580</v>
      </c>
    </row>
    <row r="126" spans="1:19" x14ac:dyDescent="0.25">
      <c r="A126" t="s">
        <v>2763</v>
      </c>
      <c r="B126" t="s">
        <v>360</v>
      </c>
      <c r="C126" t="s">
        <v>2224</v>
      </c>
      <c r="D126" t="s">
        <v>2764</v>
      </c>
      <c r="E126" t="s">
        <v>2765</v>
      </c>
      <c r="F126" t="s">
        <v>2766</v>
      </c>
      <c r="G126" t="s">
        <v>2767</v>
      </c>
      <c r="L126" t="s">
        <v>2768</v>
      </c>
      <c r="M126">
        <f t="shared" si="1"/>
        <v>6</v>
      </c>
      <c r="O126" t="s">
        <v>2763</v>
      </c>
      <c r="P126" t="s">
        <v>3270</v>
      </c>
      <c r="R126">
        <v>2</v>
      </c>
      <c r="S126">
        <v>670</v>
      </c>
    </row>
    <row r="127" spans="1:19" x14ac:dyDescent="0.25">
      <c r="A127" t="s">
        <v>50</v>
      </c>
      <c r="B127" t="s">
        <v>51</v>
      </c>
      <c r="C127" t="s">
        <v>52</v>
      </c>
      <c r="L127" t="s">
        <v>53</v>
      </c>
      <c r="M127">
        <f t="shared" si="1"/>
        <v>2</v>
      </c>
      <c r="O127" t="s">
        <v>50</v>
      </c>
      <c r="P127" t="s">
        <v>3271</v>
      </c>
      <c r="R127">
        <v>3</v>
      </c>
      <c r="S127">
        <v>750</v>
      </c>
    </row>
    <row r="128" spans="1:19" x14ac:dyDescent="0.25">
      <c r="A128" t="s">
        <v>1290</v>
      </c>
      <c r="B128" t="s">
        <v>1291</v>
      </c>
      <c r="C128" t="s">
        <v>1292</v>
      </c>
      <c r="D128" t="s">
        <v>1293</v>
      </c>
      <c r="E128" t="s">
        <v>1294</v>
      </c>
      <c r="L128" t="s">
        <v>1295</v>
      </c>
      <c r="M128">
        <f t="shared" si="1"/>
        <v>4</v>
      </c>
      <c r="O128" t="s">
        <v>1290</v>
      </c>
      <c r="P128" t="s">
        <v>3272</v>
      </c>
      <c r="R128">
        <v>3</v>
      </c>
      <c r="S128">
        <v>830</v>
      </c>
    </row>
    <row r="129" spans="1:19" x14ac:dyDescent="0.25">
      <c r="A129" t="s">
        <v>1296</v>
      </c>
      <c r="B129" t="s">
        <v>1291</v>
      </c>
      <c r="C129" t="s">
        <v>1297</v>
      </c>
      <c r="D129" t="s">
        <v>1298</v>
      </c>
      <c r="E129" t="s">
        <v>1299</v>
      </c>
      <c r="L129" t="s">
        <v>1300</v>
      </c>
      <c r="M129">
        <f t="shared" si="1"/>
        <v>4</v>
      </c>
      <c r="O129" t="s">
        <v>1296</v>
      </c>
      <c r="P129" t="s">
        <v>3273</v>
      </c>
      <c r="R129">
        <v>3</v>
      </c>
      <c r="S129">
        <v>830</v>
      </c>
    </row>
    <row r="130" spans="1:19" x14ac:dyDescent="0.25">
      <c r="A130" t="s">
        <v>2235</v>
      </c>
      <c r="B130" t="s">
        <v>2236</v>
      </c>
      <c r="C130" t="s">
        <v>2237</v>
      </c>
      <c r="D130" t="s">
        <v>2238</v>
      </c>
      <c r="E130" t="s">
        <v>2239</v>
      </c>
      <c r="F130" t="s">
        <v>2240</v>
      </c>
      <c r="L130" t="s">
        <v>2241</v>
      </c>
      <c r="M130">
        <f t="shared" si="1"/>
        <v>5</v>
      </c>
      <c r="O130" t="s">
        <v>2235</v>
      </c>
      <c r="P130" t="s">
        <v>3274</v>
      </c>
      <c r="R130">
        <v>3</v>
      </c>
      <c r="S130">
        <v>840</v>
      </c>
    </row>
    <row r="131" spans="1:19" x14ac:dyDescent="0.25">
      <c r="A131" t="s">
        <v>364</v>
      </c>
      <c r="B131" t="s">
        <v>365</v>
      </c>
      <c r="C131" t="s">
        <v>366</v>
      </c>
      <c r="D131" t="s">
        <v>367</v>
      </c>
      <c r="L131" t="s">
        <v>368</v>
      </c>
      <c r="M131">
        <f t="shared" ref="M131:M194" si="2">10-COUNTBLANK(B131:K131)</f>
        <v>3</v>
      </c>
      <c r="O131" t="s">
        <v>364</v>
      </c>
      <c r="P131" t="s">
        <v>3275</v>
      </c>
      <c r="R131">
        <v>3</v>
      </c>
      <c r="S131">
        <v>530</v>
      </c>
    </row>
    <row r="132" spans="1:19" x14ac:dyDescent="0.25">
      <c r="A132" t="s">
        <v>369</v>
      </c>
      <c r="B132" t="s">
        <v>370</v>
      </c>
      <c r="C132" t="s">
        <v>371</v>
      </c>
      <c r="D132" t="s">
        <v>372</v>
      </c>
      <c r="L132" t="s">
        <v>373</v>
      </c>
      <c r="M132">
        <f t="shared" si="2"/>
        <v>3</v>
      </c>
      <c r="O132" t="s">
        <v>3276</v>
      </c>
      <c r="P132" t="s">
        <v>3277</v>
      </c>
      <c r="R132">
        <v>1</v>
      </c>
      <c r="S132">
        <v>210</v>
      </c>
    </row>
    <row r="133" spans="1:19" x14ac:dyDescent="0.25">
      <c r="A133" t="s">
        <v>374</v>
      </c>
      <c r="B133" t="s">
        <v>375</v>
      </c>
      <c r="C133" t="s">
        <v>376</v>
      </c>
      <c r="D133" t="s">
        <v>377</v>
      </c>
      <c r="L133" t="s">
        <v>378</v>
      </c>
      <c r="M133">
        <f t="shared" si="2"/>
        <v>3</v>
      </c>
      <c r="O133" t="s">
        <v>369</v>
      </c>
      <c r="P133" t="s">
        <v>3278</v>
      </c>
      <c r="R133">
        <v>3</v>
      </c>
      <c r="S133">
        <v>520</v>
      </c>
    </row>
    <row r="134" spans="1:19" x14ac:dyDescent="0.25">
      <c r="A134" t="s">
        <v>1301</v>
      </c>
      <c r="B134" t="s">
        <v>1302</v>
      </c>
      <c r="C134" t="s">
        <v>1303</v>
      </c>
      <c r="D134" t="s">
        <v>1304</v>
      </c>
      <c r="E134" t="s">
        <v>1305</v>
      </c>
      <c r="L134" t="s">
        <v>1306</v>
      </c>
      <c r="M134">
        <f t="shared" si="2"/>
        <v>4</v>
      </c>
      <c r="O134" t="s">
        <v>374</v>
      </c>
      <c r="P134" t="s">
        <v>3279</v>
      </c>
      <c r="R134">
        <v>1</v>
      </c>
      <c r="S134">
        <v>210</v>
      </c>
    </row>
    <row r="135" spans="1:19" x14ac:dyDescent="0.25">
      <c r="A135" t="s">
        <v>54</v>
      </c>
      <c r="B135" t="s">
        <v>55</v>
      </c>
      <c r="C135" t="s">
        <v>56</v>
      </c>
      <c r="L135" t="s">
        <v>57</v>
      </c>
      <c r="M135">
        <f t="shared" si="2"/>
        <v>2</v>
      </c>
      <c r="O135" t="s">
        <v>1301</v>
      </c>
      <c r="P135" t="s">
        <v>3280</v>
      </c>
      <c r="R135">
        <v>3</v>
      </c>
      <c r="S135">
        <v>450</v>
      </c>
    </row>
    <row r="136" spans="1:19" x14ac:dyDescent="0.25">
      <c r="A136" t="s">
        <v>1307</v>
      </c>
      <c r="B136" t="s">
        <v>380</v>
      </c>
      <c r="C136" t="s">
        <v>372</v>
      </c>
      <c r="D136" t="s">
        <v>1308</v>
      </c>
      <c r="E136" t="s">
        <v>1309</v>
      </c>
      <c r="L136" t="s">
        <v>1310</v>
      </c>
      <c r="M136">
        <f t="shared" si="2"/>
        <v>4</v>
      </c>
      <c r="O136" t="s">
        <v>1307</v>
      </c>
      <c r="P136" t="s">
        <v>3281</v>
      </c>
      <c r="R136">
        <v>3</v>
      </c>
      <c r="S136">
        <v>420</v>
      </c>
    </row>
    <row r="137" spans="1:19" x14ac:dyDescent="0.25">
      <c r="A137" t="s">
        <v>1311</v>
      </c>
      <c r="B137" t="s">
        <v>1312</v>
      </c>
      <c r="C137" t="s">
        <v>1313</v>
      </c>
      <c r="D137" t="s">
        <v>380</v>
      </c>
      <c r="E137" t="s">
        <v>372</v>
      </c>
      <c r="L137" t="s">
        <v>1314</v>
      </c>
      <c r="M137">
        <f t="shared" si="2"/>
        <v>4</v>
      </c>
      <c r="O137" t="s">
        <v>1311</v>
      </c>
      <c r="P137" t="s">
        <v>3282</v>
      </c>
      <c r="R137">
        <v>3</v>
      </c>
      <c r="S137">
        <v>450</v>
      </c>
    </row>
    <row r="138" spans="1:19" x14ac:dyDescent="0.25">
      <c r="A138" t="s">
        <v>2242</v>
      </c>
      <c r="B138" t="s">
        <v>372</v>
      </c>
      <c r="C138" t="s">
        <v>1305</v>
      </c>
      <c r="D138" t="s">
        <v>2243</v>
      </c>
      <c r="E138" t="s">
        <v>2244</v>
      </c>
      <c r="F138" t="s">
        <v>2245</v>
      </c>
      <c r="L138" t="s">
        <v>2246</v>
      </c>
      <c r="M138">
        <f t="shared" si="2"/>
        <v>5</v>
      </c>
      <c r="O138" t="s">
        <v>2242</v>
      </c>
      <c r="P138" t="s">
        <v>3283</v>
      </c>
      <c r="R138">
        <v>3</v>
      </c>
      <c r="S138">
        <v>630</v>
      </c>
    </row>
    <row r="139" spans="1:19" x14ac:dyDescent="0.25">
      <c r="A139" t="s">
        <v>379</v>
      </c>
      <c r="B139" t="s">
        <v>380</v>
      </c>
      <c r="C139" t="s">
        <v>381</v>
      </c>
      <c r="D139" t="s">
        <v>382</v>
      </c>
      <c r="L139" t="s">
        <v>383</v>
      </c>
      <c r="M139">
        <f t="shared" si="2"/>
        <v>3</v>
      </c>
      <c r="O139" t="s">
        <v>379</v>
      </c>
      <c r="P139" t="s">
        <v>3284</v>
      </c>
      <c r="R139">
        <v>3</v>
      </c>
      <c r="S139">
        <v>390</v>
      </c>
    </row>
    <row r="140" spans="1:19" x14ac:dyDescent="0.25">
      <c r="A140" t="s">
        <v>2247</v>
      </c>
      <c r="B140" t="s">
        <v>2248</v>
      </c>
      <c r="C140" t="s">
        <v>2249</v>
      </c>
      <c r="D140" t="s">
        <v>2250</v>
      </c>
      <c r="E140" t="s">
        <v>1336</v>
      </c>
      <c r="F140" t="s">
        <v>2251</v>
      </c>
      <c r="L140" t="s">
        <v>2252</v>
      </c>
      <c r="M140">
        <f t="shared" si="2"/>
        <v>5</v>
      </c>
      <c r="O140" t="s">
        <v>2247</v>
      </c>
      <c r="P140" t="s">
        <v>3285</v>
      </c>
      <c r="R140">
        <v>3</v>
      </c>
      <c r="S140">
        <v>750</v>
      </c>
    </row>
    <row r="141" spans="1:19" x14ac:dyDescent="0.25">
      <c r="A141" t="s">
        <v>1315</v>
      </c>
      <c r="B141" t="s">
        <v>1316</v>
      </c>
      <c r="C141" t="s">
        <v>1317</v>
      </c>
      <c r="D141" t="s">
        <v>1318</v>
      </c>
      <c r="E141" t="s">
        <v>1319</v>
      </c>
      <c r="L141" t="s">
        <v>1320</v>
      </c>
      <c r="M141">
        <f t="shared" si="2"/>
        <v>4</v>
      </c>
      <c r="O141" t="s">
        <v>1315</v>
      </c>
      <c r="P141" t="s">
        <v>3286</v>
      </c>
      <c r="R141">
        <v>3</v>
      </c>
      <c r="S141">
        <v>510</v>
      </c>
    </row>
    <row r="142" spans="1:19" x14ac:dyDescent="0.25">
      <c r="A142" t="s">
        <v>2945</v>
      </c>
      <c r="B142" t="s">
        <v>1330</v>
      </c>
      <c r="C142" t="s">
        <v>2248</v>
      </c>
      <c r="D142" t="s">
        <v>2946</v>
      </c>
      <c r="E142" t="s">
        <v>2947</v>
      </c>
      <c r="F142" t="s">
        <v>2948</v>
      </c>
      <c r="G142" t="s">
        <v>2949</v>
      </c>
      <c r="H142" t="s">
        <v>2950</v>
      </c>
      <c r="L142" t="s">
        <v>2951</v>
      </c>
      <c r="M142">
        <f t="shared" si="2"/>
        <v>7</v>
      </c>
      <c r="O142" t="s">
        <v>2945</v>
      </c>
      <c r="P142" t="s">
        <v>3287</v>
      </c>
      <c r="R142">
        <v>3</v>
      </c>
      <c r="S142">
        <v>810</v>
      </c>
    </row>
    <row r="143" spans="1:19" x14ac:dyDescent="0.25">
      <c r="A143" t="s">
        <v>1321</v>
      </c>
      <c r="B143" t="s">
        <v>1322</v>
      </c>
      <c r="C143" t="s">
        <v>1323</v>
      </c>
      <c r="D143" t="s">
        <v>1324</v>
      </c>
      <c r="E143" t="s">
        <v>1325</v>
      </c>
      <c r="L143" t="s">
        <v>1326</v>
      </c>
      <c r="M143">
        <f t="shared" si="2"/>
        <v>4</v>
      </c>
      <c r="O143" t="s">
        <v>1321</v>
      </c>
      <c r="P143" t="s">
        <v>3288</v>
      </c>
      <c r="R143">
        <v>3</v>
      </c>
      <c r="S143">
        <v>390</v>
      </c>
    </row>
    <row r="144" spans="1:19" x14ac:dyDescent="0.25">
      <c r="A144" t="s">
        <v>1327</v>
      </c>
      <c r="B144" t="s">
        <v>1328</v>
      </c>
      <c r="C144" t="s">
        <v>1329</v>
      </c>
      <c r="D144" t="s">
        <v>385</v>
      </c>
      <c r="E144" t="s">
        <v>1330</v>
      </c>
      <c r="L144" t="s">
        <v>1331</v>
      </c>
      <c r="M144">
        <f t="shared" si="2"/>
        <v>4</v>
      </c>
      <c r="O144" t="s">
        <v>1327</v>
      </c>
      <c r="P144" t="s">
        <v>3289</v>
      </c>
      <c r="R144">
        <v>3</v>
      </c>
      <c r="S144">
        <v>460</v>
      </c>
    </row>
    <row r="145" spans="1:19" x14ac:dyDescent="0.25">
      <c r="A145" t="s">
        <v>2253</v>
      </c>
      <c r="B145" t="s">
        <v>2254</v>
      </c>
      <c r="C145" t="s">
        <v>2255</v>
      </c>
      <c r="D145" t="s">
        <v>2256</v>
      </c>
      <c r="E145" t="s">
        <v>1330</v>
      </c>
      <c r="F145" t="s">
        <v>2257</v>
      </c>
      <c r="L145" t="s">
        <v>2258</v>
      </c>
      <c r="M145">
        <f t="shared" si="2"/>
        <v>5</v>
      </c>
      <c r="O145" t="s">
        <v>2253</v>
      </c>
      <c r="P145" t="s">
        <v>3290</v>
      </c>
      <c r="R145">
        <v>3</v>
      </c>
      <c r="S145">
        <v>580</v>
      </c>
    </row>
    <row r="146" spans="1:19" x14ac:dyDescent="0.25">
      <c r="A146" t="s">
        <v>2259</v>
      </c>
      <c r="B146" t="s">
        <v>1344</v>
      </c>
      <c r="C146" t="s">
        <v>2099</v>
      </c>
      <c r="D146" t="s">
        <v>2260</v>
      </c>
      <c r="E146" t="s">
        <v>2261</v>
      </c>
      <c r="F146" t="s">
        <v>2262</v>
      </c>
      <c r="L146" t="s">
        <v>2263</v>
      </c>
      <c r="M146">
        <f t="shared" si="2"/>
        <v>5</v>
      </c>
      <c r="O146" t="s">
        <v>2259</v>
      </c>
      <c r="P146" t="s">
        <v>3291</v>
      </c>
      <c r="R146">
        <v>2</v>
      </c>
      <c r="S146">
        <v>530</v>
      </c>
    </row>
    <row r="147" spans="1:19" x14ac:dyDescent="0.25">
      <c r="A147" t="s">
        <v>1332</v>
      </c>
      <c r="B147" t="s">
        <v>1333</v>
      </c>
      <c r="C147" t="s">
        <v>1334</v>
      </c>
      <c r="D147" t="s">
        <v>1335</v>
      </c>
      <c r="E147" t="s">
        <v>1336</v>
      </c>
      <c r="L147" t="s">
        <v>1337</v>
      </c>
      <c r="M147">
        <f t="shared" si="2"/>
        <v>4</v>
      </c>
      <c r="O147" t="s">
        <v>1332</v>
      </c>
      <c r="P147" t="s">
        <v>3292</v>
      </c>
      <c r="R147">
        <v>3</v>
      </c>
      <c r="S147">
        <v>660</v>
      </c>
    </row>
    <row r="148" spans="1:19" x14ac:dyDescent="0.25">
      <c r="A148" t="s">
        <v>1338</v>
      </c>
      <c r="B148" t="s">
        <v>377</v>
      </c>
      <c r="C148" t="s">
        <v>1339</v>
      </c>
      <c r="D148" t="s">
        <v>1340</v>
      </c>
      <c r="E148" t="s">
        <v>1341</v>
      </c>
      <c r="L148" t="s">
        <v>1342</v>
      </c>
      <c r="M148">
        <f t="shared" si="2"/>
        <v>4</v>
      </c>
      <c r="O148" t="s">
        <v>1338</v>
      </c>
      <c r="P148" t="s">
        <v>3293</v>
      </c>
      <c r="R148">
        <v>1</v>
      </c>
      <c r="S148">
        <v>270</v>
      </c>
    </row>
    <row r="149" spans="1:19" x14ac:dyDescent="0.25">
      <c r="A149" t="s">
        <v>384</v>
      </c>
      <c r="B149" t="s">
        <v>385</v>
      </c>
      <c r="C149" t="s">
        <v>386</v>
      </c>
      <c r="D149" t="s">
        <v>387</v>
      </c>
      <c r="L149" t="s">
        <v>388</v>
      </c>
      <c r="M149">
        <f t="shared" si="2"/>
        <v>3</v>
      </c>
      <c r="O149" t="s">
        <v>384</v>
      </c>
      <c r="P149" t="s">
        <v>3294</v>
      </c>
      <c r="R149">
        <v>3</v>
      </c>
      <c r="S149">
        <v>540</v>
      </c>
    </row>
    <row r="150" spans="1:19" x14ac:dyDescent="0.25">
      <c r="A150" t="s">
        <v>2264</v>
      </c>
      <c r="B150" t="s">
        <v>1344</v>
      </c>
      <c r="C150" t="s">
        <v>1324</v>
      </c>
      <c r="D150" t="s">
        <v>2265</v>
      </c>
      <c r="E150" t="s">
        <v>2256</v>
      </c>
      <c r="F150" t="s">
        <v>1330</v>
      </c>
      <c r="L150" t="s">
        <v>2266</v>
      </c>
      <c r="M150">
        <f t="shared" si="2"/>
        <v>5</v>
      </c>
      <c r="O150" t="s">
        <v>2264</v>
      </c>
      <c r="P150" t="s">
        <v>3295</v>
      </c>
      <c r="R150">
        <v>3</v>
      </c>
      <c r="S150">
        <v>610</v>
      </c>
    </row>
    <row r="151" spans="1:19" x14ac:dyDescent="0.25">
      <c r="A151" t="s">
        <v>1343</v>
      </c>
      <c r="B151" t="s">
        <v>1344</v>
      </c>
      <c r="C151" t="s">
        <v>1345</v>
      </c>
      <c r="D151" t="s">
        <v>1328</v>
      </c>
      <c r="E151" t="s">
        <v>1330</v>
      </c>
      <c r="L151" t="s">
        <v>1346</v>
      </c>
      <c r="M151">
        <f t="shared" si="2"/>
        <v>4</v>
      </c>
      <c r="O151" t="s">
        <v>1343</v>
      </c>
      <c r="P151" t="s">
        <v>3296</v>
      </c>
      <c r="R151">
        <v>2</v>
      </c>
      <c r="S151">
        <v>590</v>
      </c>
    </row>
    <row r="152" spans="1:19" x14ac:dyDescent="0.25">
      <c r="A152" t="s">
        <v>58</v>
      </c>
      <c r="B152" t="s">
        <v>59</v>
      </c>
      <c r="C152" t="s">
        <v>60</v>
      </c>
      <c r="L152" t="s">
        <v>61</v>
      </c>
      <c r="M152">
        <f t="shared" si="2"/>
        <v>2</v>
      </c>
      <c r="O152" t="s">
        <v>58</v>
      </c>
      <c r="P152" t="s">
        <v>3297</v>
      </c>
      <c r="R152">
        <v>1</v>
      </c>
      <c r="S152">
        <v>220</v>
      </c>
    </row>
    <row r="153" spans="1:19" x14ac:dyDescent="0.25">
      <c r="A153" t="s">
        <v>2769</v>
      </c>
      <c r="B153" t="s">
        <v>2770</v>
      </c>
      <c r="C153" t="s">
        <v>2771</v>
      </c>
      <c r="D153" t="s">
        <v>2772</v>
      </c>
      <c r="E153" t="s">
        <v>2773</v>
      </c>
      <c r="F153" t="s">
        <v>2774</v>
      </c>
      <c r="G153" t="s">
        <v>2775</v>
      </c>
      <c r="L153" t="s">
        <v>2776</v>
      </c>
      <c r="M153">
        <f t="shared" si="2"/>
        <v>6</v>
      </c>
      <c r="O153" t="s">
        <v>2769</v>
      </c>
      <c r="P153" t="s">
        <v>3298</v>
      </c>
      <c r="R153">
        <v>2</v>
      </c>
      <c r="S153">
        <v>920</v>
      </c>
    </row>
    <row r="154" spans="1:19" x14ac:dyDescent="0.25">
      <c r="A154" t="s">
        <v>62</v>
      </c>
      <c r="B154" t="s">
        <v>63</v>
      </c>
      <c r="C154" t="s">
        <v>64</v>
      </c>
      <c r="L154" t="s">
        <v>65</v>
      </c>
      <c r="M154">
        <f t="shared" si="2"/>
        <v>2</v>
      </c>
      <c r="O154" t="s">
        <v>62</v>
      </c>
      <c r="P154" t="s">
        <v>3299</v>
      </c>
      <c r="R154">
        <v>3</v>
      </c>
      <c r="S154">
        <v>520</v>
      </c>
    </row>
    <row r="155" spans="1:19" x14ac:dyDescent="0.25">
      <c r="A155" t="s">
        <v>389</v>
      </c>
      <c r="B155" t="s">
        <v>390</v>
      </c>
      <c r="C155" t="s">
        <v>391</v>
      </c>
      <c r="D155" t="s">
        <v>392</v>
      </c>
      <c r="L155" t="s">
        <v>393</v>
      </c>
      <c r="M155">
        <f t="shared" si="2"/>
        <v>3</v>
      </c>
      <c r="O155" t="s">
        <v>389</v>
      </c>
      <c r="P155" t="s">
        <v>3300</v>
      </c>
      <c r="R155">
        <v>2</v>
      </c>
      <c r="S155">
        <v>490</v>
      </c>
    </row>
    <row r="156" spans="1:19" x14ac:dyDescent="0.25">
      <c r="A156" t="s">
        <v>1347</v>
      </c>
      <c r="B156" t="s">
        <v>1348</v>
      </c>
      <c r="C156" t="s">
        <v>1349</v>
      </c>
      <c r="D156" t="s">
        <v>1350</v>
      </c>
      <c r="E156" t="s">
        <v>1351</v>
      </c>
      <c r="L156" t="s">
        <v>1352</v>
      </c>
      <c r="M156">
        <f t="shared" si="2"/>
        <v>4</v>
      </c>
      <c r="O156" t="s">
        <v>1347</v>
      </c>
      <c r="P156" t="s">
        <v>3301</v>
      </c>
      <c r="R156">
        <v>3</v>
      </c>
      <c r="S156">
        <v>690</v>
      </c>
    </row>
    <row r="157" spans="1:19" x14ac:dyDescent="0.25">
      <c r="A157" t="s">
        <v>1353</v>
      </c>
      <c r="B157" t="s">
        <v>1354</v>
      </c>
      <c r="C157" t="s">
        <v>1355</v>
      </c>
      <c r="D157" t="s">
        <v>1356</v>
      </c>
      <c r="E157" t="s">
        <v>1357</v>
      </c>
      <c r="L157" t="s">
        <v>1358</v>
      </c>
      <c r="M157">
        <f t="shared" si="2"/>
        <v>4</v>
      </c>
      <c r="O157" t="s">
        <v>1353</v>
      </c>
      <c r="P157" t="s">
        <v>3302</v>
      </c>
      <c r="R157">
        <v>3</v>
      </c>
      <c r="S157">
        <v>700</v>
      </c>
    </row>
    <row r="158" spans="1:19" x14ac:dyDescent="0.25">
      <c r="A158" t="s">
        <v>394</v>
      </c>
      <c r="B158" t="s">
        <v>395</v>
      </c>
      <c r="C158" t="s">
        <v>396</v>
      </c>
      <c r="D158" t="s">
        <v>397</v>
      </c>
      <c r="L158" t="s">
        <v>398</v>
      </c>
      <c r="M158">
        <f t="shared" si="2"/>
        <v>3</v>
      </c>
      <c r="O158" t="s">
        <v>394</v>
      </c>
      <c r="P158" t="s">
        <v>3303</v>
      </c>
      <c r="R158">
        <v>3</v>
      </c>
      <c r="S158">
        <v>640</v>
      </c>
    </row>
    <row r="159" spans="1:19" x14ac:dyDescent="0.25">
      <c r="A159" t="s">
        <v>399</v>
      </c>
      <c r="B159" t="s">
        <v>400</v>
      </c>
      <c r="C159" t="s">
        <v>401</v>
      </c>
      <c r="D159" t="s">
        <v>402</v>
      </c>
      <c r="L159" t="s">
        <v>403</v>
      </c>
      <c r="M159">
        <f t="shared" si="2"/>
        <v>3</v>
      </c>
      <c r="O159" t="s">
        <v>399</v>
      </c>
      <c r="P159" t="s">
        <v>3304</v>
      </c>
      <c r="R159">
        <v>3</v>
      </c>
      <c r="S159">
        <v>640</v>
      </c>
    </row>
    <row r="160" spans="1:19" x14ac:dyDescent="0.25">
      <c r="A160" t="s">
        <v>404</v>
      </c>
      <c r="B160" t="s">
        <v>405</v>
      </c>
      <c r="C160" t="s">
        <v>406</v>
      </c>
      <c r="D160" t="s">
        <v>407</v>
      </c>
      <c r="L160" t="s">
        <v>408</v>
      </c>
      <c r="M160">
        <f t="shared" si="2"/>
        <v>3</v>
      </c>
      <c r="O160" t="s">
        <v>404</v>
      </c>
      <c r="P160" t="s">
        <v>3305</v>
      </c>
      <c r="R160">
        <v>3</v>
      </c>
      <c r="S160">
        <v>620</v>
      </c>
    </row>
    <row r="161" spans="1:19" x14ac:dyDescent="0.25">
      <c r="A161" t="s">
        <v>409</v>
      </c>
      <c r="B161" t="s">
        <v>410</v>
      </c>
      <c r="C161" t="s">
        <v>411</v>
      </c>
      <c r="D161" t="s">
        <v>412</v>
      </c>
      <c r="L161" t="s">
        <v>413</v>
      </c>
      <c r="M161">
        <f t="shared" si="2"/>
        <v>3</v>
      </c>
      <c r="O161" t="s">
        <v>409</v>
      </c>
      <c r="P161" t="s">
        <v>3306</v>
      </c>
      <c r="R161">
        <v>3</v>
      </c>
      <c r="S161">
        <v>630</v>
      </c>
    </row>
    <row r="162" spans="1:19" x14ac:dyDescent="0.25">
      <c r="A162" t="s">
        <v>66</v>
      </c>
      <c r="B162" t="s">
        <v>67</v>
      </c>
      <c r="C162" t="s">
        <v>68</v>
      </c>
      <c r="L162" t="s">
        <v>69</v>
      </c>
      <c r="M162">
        <f t="shared" si="2"/>
        <v>2</v>
      </c>
      <c r="O162" t="s">
        <v>66</v>
      </c>
      <c r="P162" t="s">
        <v>3307</v>
      </c>
      <c r="R162">
        <v>2</v>
      </c>
      <c r="S162">
        <v>480</v>
      </c>
    </row>
    <row r="163" spans="1:19" x14ac:dyDescent="0.25">
      <c r="A163" t="s">
        <v>414</v>
      </c>
      <c r="B163" t="s">
        <v>415</v>
      </c>
      <c r="C163" t="s">
        <v>416</v>
      </c>
      <c r="D163" t="s">
        <v>417</v>
      </c>
      <c r="L163" t="s">
        <v>418</v>
      </c>
      <c r="M163">
        <f t="shared" si="2"/>
        <v>3</v>
      </c>
      <c r="O163" t="s">
        <v>414</v>
      </c>
      <c r="P163" t="s">
        <v>3308</v>
      </c>
      <c r="R163">
        <v>3</v>
      </c>
      <c r="S163">
        <v>650</v>
      </c>
    </row>
    <row r="164" spans="1:19" x14ac:dyDescent="0.25">
      <c r="A164" t="s">
        <v>419</v>
      </c>
      <c r="B164" t="s">
        <v>420</v>
      </c>
      <c r="C164" t="s">
        <v>421</v>
      </c>
      <c r="D164" t="s">
        <v>422</v>
      </c>
      <c r="L164" t="s">
        <v>423</v>
      </c>
      <c r="M164">
        <f t="shared" si="2"/>
        <v>3</v>
      </c>
      <c r="O164" t="s">
        <v>419</v>
      </c>
      <c r="P164" t="s">
        <v>3309</v>
      </c>
      <c r="R164">
        <v>3</v>
      </c>
      <c r="S164">
        <v>550</v>
      </c>
    </row>
    <row r="165" spans="1:19" x14ac:dyDescent="0.25">
      <c r="A165" t="s">
        <v>70</v>
      </c>
      <c r="B165" t="s">
        <v>71</v>
      </c>
      <c r="C165" t="s">
        <v>72</v>
      </c>
      <c r="L165" t="s">
        <v>73</v>
      </c>
      <c r="M165">
        <f t="shared" si="2"/>
        <v>2</v>
      </c>
      <c r="O165" t="s">
        <v>70</v>
      </c>
      <c r="P165" t="s">
        <v>3310</v>
      </c>
      <c r="R165">
        <v>2</v>
      </c>
      <c r="S165">
        <v>510</v>
      </c>
    </row>
    <row r="166" spans="1:19" x14ac:dyDescent="0.25">
      <c r="A166" t="s">
        <v>424</v>
      </c>
      <c r="B166" t="s">
        <v>425</v>
      </c>
      <c r="C166" t="s">
        <v>426</v>
      </c>
      <c r="D166" t="s">
        <v>427</v>
      </c>
      <c r="L166" t="s">
        <v>428</v>
      </c>
      <c r="M166">
        <f t="shared" si="2"/>
        <v>3</v>
      </c>
      <c r="O166" t="s">
        <v>424</v>
      </c>
      <c r="P166" t="s">
        <v>3311</v>
      </c>
      <c r="R166">
        <v>2</v>
      </c>
      <c r="S166">
        <v>500</v>
      </c>
    </row>
    <row r="167" spans="1:19" x14ac:dyDescent="0.25">
      <c r="A167" t="s">
        <v>429</v>
      </c>
      <c r="B167" t="s">
        <v>430</v>
      </c>
      <c r="C167" t="s">
        <v>431</v>
      </c>
      <c r="D167" t="s">
        <v>432</v>
      </c>
      <c r="L167" t="s">
        <v>433</v>
      </c>
      <c r="M167">
        <f t="shared" si="2"/>
        <v>3</v>
      </c>
      <c r="O167" t="s">
        <v>429</v>
      </c>
      <c r="P167" t="s">
        <v>3312</v>
      </c>
      <c r="R167">
        <v>3</v>
      </c>
      <c r="S167">
        <v>550</v>
      </c>
    </row>
    <row r="168" spans="1:19" x14ac:dyDescent="0.25">
      <c r="A168" t="s">
        <v>74</v>
      </c>
      <c r="B168" t="s">
        <v>75</v>
      </c>
      <c r="C168" t="s">
        <v>76</v>
      </c>
      <c r="L168" t="s">
        <v>77</v>
      </c>
      <c r="M168">
        <f t="shared" si="2"/>
        <v>2</v>
      </c>
      <c r="O168" t="s">
        <v>74</v>
      </c>
      <c r="P168" t="s">
        <v>3313</v>
      </c>
      <c r="R168">
        <v>2</v>
      </c>
      <c r="S168">
        <v>600</v>
      </c>
    </row>
    <row r="169" spans="1:19" x14ac:dyDescent="0.25">
      <c r="A169" t="s">
        <v>434</v>
      </c>
      <c r="B169" t="s">
        <v>435</v>
      </c>
      <c r="C169" t="s">
        <v>436</v>
      </c>
      <c r="D169" t="s">
        <v>437</v>
      </c>
      <c r="L169" t="s">
        <v>438</v>
      </c>
      <c r="M169">
        <f t="shared" si="2"/>
        <v>3</v>
      </c>
      <c r="O169" t="s">
        <v>434</v>
      </c>
      <c r="P169" t="s">
        <v>3314</v>
      </c>
      <c r="R169">
        <v>1</v>
      </c>
      <c r="S169">
        <v>390</v>
      </c>
    </row>
    <row r="170" spans="1:19" x14ac:dyDescent="0.25">
      <c r="A170" t="s">
        <v>1359</v>
      </c>
      <c r="B170" t="s">
        <v>1360</v>
      </c>
      <c r="C170" t="s">
        <v>1361</v>
      </c>
      <c r="D170" t="s">
        <v>1362</v>
      </c>
      <c r="E170" t="s">
        <v>1363</v>
      </c>
      <c r="L170" t="s">
        <v>1364</v>
      </c>
      <c r="M170">
        <f t="shared" si="2"/>
        <v>4</v>
      </c>
      <c r="O170" t="s">
        <v>1359</v>
      </c>
      <c r="P170" t="s">
        <v>3315</v>
      </c>
      <c r="R170">
        <v>3</v>
      </c>
      <c r="S170">
        <v>700</v>
      </c>
    </row>
    <row r="171" spans="1:19" x14ac:dyDescent="0.25">
      <c r="A171" t="s">
        <v>247</v>
      </c>
      <c r="B171" t="s">
        <v>248</v>
      </c>
      <c r="C171" t="s">
        <v>249</v>
      </c>
      <c r="L171" t="s">
        <v>250</v>
      </c>
      <c r="M171">
        <f t="shared" si="2"/>
        <v>2</v>
      </c>
      <c r="O171" t="s">
        <v>247</v>
      </c>
      <c r="P171" t="s">
        <v>3316</v>
      </c>
      <c r="R171">
        <v>2</v>
      </c>
      <c r="S171">
        <v>580</v>
      </c>
    </row>
    <row r="172" spans="1:19" x14ac:dyDescent="0.25">
      <c r="A172" t="s">
        <v>1365</v>
      </c>
      <c r="B172" t="s">
        <v>1366</v>
      </c>
      <c r="C172" t="s">
        <v>1367</v>
      </c>
      <c r="D172" t="s">
        <v>1368</v>
      </c>
      <c r="E172" t="s">
        <v>1369</v>
      </c>
      <c r="L172" t="s">
        <v>1370</v>
      </c>
      <c r="M172">
        <f t="shared" si="2"/>
        <v>4</v>
      </c>
      <c r="O172" t="s">
        <v>1365</v>
      </c>
      <c r="P172" t="s">
        <v>3317</v>
      </c>
      <c r="R172">
        <v>3</v>
      </c>
      <c r="S172">
        <v>680</v>
      </c>
    </row>
    <row r="173" spans="1:19" x14ac:dyDescent="0.25">
      <c r="A173" t="s">
        <v>78</v>
      </c>
      <c r="B173" t="s">
        <v>79</v>
      </c>
      <c r="C173" t="s">
        <v>80</v>
      </c>
      <c r="L173" t="s">
        <v>81</v>
      </c>
      <c r="M173">
        <f t="shared" si="2"/>
        <v>2</v>
      </c>
      <c r="O173" t="s">
        <v>78</v>
      </c>
      <c r="P173" t="s">
        <v>3318</v>
      </c>
      <c r="R173">
        <v>2</v>
      </c>
      <c r="S173">
        <v>450</v>
      </c>
    </row>
    <row r="174" spans="1:19" x14ac:dyDescent="0.25">
      <c r="A174" t="s">
        <v>82</v>
      </c>
      <c r="B174" t="s">
        <v>83</v>
      </c>
      <c r="C174" t="s">
        <v>84</v>
      </c>
      <c r="L174" t="s">
        <v>85</v>
      </c>
      <c r="M174">
        <f t="shared" si="2"/>
        <v>2</v>
      </c>
      <c r="O174" t="s">
        <v>82</v>
      </c>
      <c r="P174" t="s">
        <v>3319</v>
      </c>
      <c r="R174">
        <v>2</v>
      </c>
      <c r="S174">
        <v>350</v>
      </c>
    </row>
    <row r="175" spans="1:19" x14ac:dyDescent="0.25">
      <c r="A175" t="s">
        <v>439</v>
      </c>
      <c r="B175" t="s">
        <v>440</v>
      </c>
      <c r="C175" t="s">
        <v>441</v>
      </c>
      <c r="D175" t="s">
        <v>442</v>
      </c>
      <c r="L175" t="s">
        <v>443</v>
      </c>
      <c r="M175">
        <f t="shared" si="2"/>
        <v>3</v>
      </c>
      <c r="O175" t="s">
        <v>439</v>
      </c>
      <c r="P175" t="s">
        <v>3320</v>
      </c>
      <c r="R175">
        <v>3</v>
      </c>
      <c r="S175">
        <v>500</v>
      </c>
    </row>
    <row r="176" spans="1:19" x14ac:dyDescent="0.25">
      <c r="A176" t="s">
        <v>1371</v>
      </c>
      <c r="B176" t="s">
        <v>1372</v>
      </c>
      <c r="C176" t="s">
        <v>1373</v>
      </c>
      <c r="D176" t="s">
        <v>1374</v>
      </c>
      <c r="E176" t="s">
        <v>1375</v>
      </c>
      <c r="L176" t="s">
        <v>1376</v>
      </c>
      <c r="M176">
        <f t="shared" si="2"/>
        <v>4</v>
      </c>
      <c r="O176" t="s">
        <v>1371</v>
      </c>
      <c r="P176" t="s">
        <v>3321</v>
      </c>
      <c r="R176">
        <v>2</v>
      </c>
      <c r="S176">
        <v>590</v>
      </c>
    </row>
    <row r="177" spans="1:19" x14ac:dyDescent="0.25">
      <c r="A177" t="s">
        <v>86</v>
      </c>
      <c r="B177" t="s">
        <v>87</v>
      </c>
      <c r="C177" t="s">
        <v>88</v>
      </c>
      <c r="L177" t="s">
        <v>89</v>
      </c>
      <c r="M177">
        <f t="shared" si="2"/>
        <v>2</v>
      </c>
      <c r="O177" t="s">
        <v>86</v>
      </c>
      <c r="P177" t="s">
        <v>3322</v>
      </c>
      <c r="R177">
        <v>1</v>
      </c>
      <c r="S177">
        <v>380</v>
      </c>
    </row>
    <row r="178" spans="1:19" x14ac:dyDescent="0.25">
      <c r="A178" t="s">
        <v>90</v>
      </c>
      <c r="B178" t="s">
        <v>91</v>
      </c>
      <c r="C178" t="s">
        <v>92</v>
      </c>
      <c r="L178" t="s">
        <v>93</v>
      </c>
      <c r="M178">
        <f t="shared" si="2"/>
        <v>2</v>
      </c>
      <c r="O178" t="s">
        <v>90</v>
      </c>
      <c r="P178" t="s">
        <v>3323</v>
      </c>
      <c r="R178">
        <v>2</v>
      </c>
      <c r="S178">
        <v>420</v>
      </c>
    </row>
    <row r="179" spans="1:19" x14ac:dyDescent="0.25">
      <c r="A179" t="s">
        <v>1377</v>
      </c>
      <c r="B179" t="s">
        <v>1378</v>
      </c>
      <c r="C179" t="s">
        <v>1379</v>
      </c>
      <c r="D179" t="s">
        <v>1380</v>
      </c>
      <c r="E179" t="s">
        <v>1381</v>
      </c>
      <c r="L179" t="s">
        <v>1382</v>
      </c>
      <c r="M179">
        <f t="shared" si="2"/>
        <v>4</v>
      </c>
      <c r="O179" t="s">
        <v>1377</v>
      </c>
      <c r="P179" t="s">
        <v>3324</v>
      </c>
      <c r="R179">
        <v>3</v>
      </c>
      <c r="S179">
        <v>680</v>
      </c>
    </row>
    <row r="180" spans="1:19" x14ac:dyDescent="0.25">
      <c r="A180" t="s">
        <v>94</v>
      </c>
      <c r="B180" t="s">
        <v>95</v>
      </c>
      <c r="C180" t="s">
        <v>96</v>
      </c>
      <c r="L180" t="s">
        <v>97</v>
      </c>
      <c r="M180">
        <f t="shared" si="2"/>
        <v>2</v>
      </c>
      <c r="O180" t="s">
        <v>94</v>
      </c>
      <c r="P180" t="s">
        <v>3325</v>
      </c>
      <c r="R180">
        <v>2</v>
      </c>
      <c r="S180">
        <v>440</v>
      </c>
    </row>
    <row r="181" spans="1:19" x14ac:dyDescent="0.25">
      <c r="A181" t="s">
        <v>1383</v>
      </c>
      <c r="B181" t="s">
        <v>1384</v>
      </c>
      <c r="C181" t="s">
        <v>1385</v>
      </c>
      <c r="D181" t="s">
        <v>1386</v>
      </c>
      <c r="E181" t="s">
        <v>1387</v>
      </c>
      <c r="L181" t="s">
        <v>1388</v>
      </c>
      <c r="M181">
        <f t="shared" si="2"/>
        <v>4</v>
      </c>
      <c r="O181" t="s">
        <v>1383</v>
      </c>
      <c r="P181" t="s">
        <v>3326</v>
      </c>
      <c r="R181">
        <v>3</v>
      </c>
      <c r="S181">
        <v>680</v>
      </c>
    </row>
    <row r="182" spans="1:19" x14ac:dyDescent="0.25">
      <c r="A182" t="s">
        <v>1389</v>
      </c>
      <c r="B182" t="s">
        <v>1390</v>
      </c>
      <c r="C182" t="s">
        <v>1391</v>
      </c>
      <c r="D182" t="s">
        <v>1392</v>
      </c>
      <c r="E182" t="s">
        <v>1393</v>
      </c>
      <c r="L182" t="s">
        <v>1394</v>
      </c>
      <c r="M182">
        <f t="shared" si="2"/>
        <v>4</v>
      </c>
      <c r="O182" t="s">
        <v>1389</v>
      </c>
      <c r="P182" t="s">
        <v>3327</v>
      </c>
      <c r="R182">
        <v>3</v>
      </c>
      <c r="S182">
        <v>770</v>
      </c>
    </row>
    <row r="183" spans="1:19" x14ac:dyDescent="0.25">
      <c r="A183" t="s">
        <v>1395</v>
      </c>
      <c r="B183" t="s">
        <v>1396</v>
      </c>
      <c r="C183" t="s">
        <v>1397</v>
      </c>
      <c r="D183" t="s">
        <v>1398</v>
      </c>
      <c r="E183" t="s">
        <v>1399</v>
      </c>
      <c r="L183" t="s">
        <v>1400</v>
      </c>
      <c r="M183">
        <f t="shared" si="2"/>
        <v>4</v>
      </c>
      <c r="O183" t="s">
        <v>1395</v>
      </c>
      <c r="P183" t="s">
        <v>3328</v>
      </c>
      <c r="R183">
        <v>3</v>
      </c>
      <c r="S183">
        <v>510</v>
      </c>
    </row>
    <row r="184" spans="1:19" x14ac:dyDescent="0.25">
      <c r="A184" t="s">
        <v>2777</v>
      </c>
      <c r="B184" t="s">
        <v>2270</v>
      </c>
      <c r="C184" t="s">
        <v>2778</v>
      </c>
      <c r="D184" t="s">
        <v>2779</v>
      </c>
      <c r="E184" t="s">
        <v>2780</v>
      </c>
      <c r="F184" t="s">
        <v>2781</v>
      </c>
      <c r="G184" t="s">
        <v>2782</v>
      </c>
      <c r="L184" t="s">
        <v>2783</v>
      </c>
      <c r="M184">
        <f t="shared" si="2"/>
        <v>6</v>
      </c>
      <c r="O184" t="s">
        <v>2777</v>
      </c>
      <c r="P184" t="s">
        <v>3329</v>
      </c>
      <c r="R184">
        <v>3</v>
      </c>
      <c r="S184">
        <v>760</v>
      </c>
    </row>
    <row r="185" spans="1:19" x14ac:dyDescent="0.25">
      <c r="A185" t="s">
        <v>2267</v>
      </c>
      <c r="B185" t="s">
        <v>1407</v>
      </c>
      <c r="C185" t="s">
        <v>2268</v>
      </c>
      <c r="D185" t="s">
        <v>2269</v>
      </c>
      <c r="E185" t="s">
        <v>2270</v>
      </c>
      <c r="F185" t="s">
        <v>2271</v>
      </c>
      <c r="L185" t="s">
        <v>2272</v>
      </c>
      <c r="M185">
        <f t="shared" si="2"/>
        <v>5</v>
      </c>
      <c r="O185" t="s">
        <v>2267</v>
      </c>
      <c r="P185" t="s">
        <v>3330</v>
      </c>
      <c r="R185">
        <v>3</v>
      </c>
      <c r="S185">
        <v>920</v>
      </c>
    </row>
    <row r="186" spans="1:19" x14ac:dyDescent="0.25">
      <c r="A186" t="s">
        <v>444</v>
      </c>
      <c r="B186" t="s">
        <v>445</v>
      </c>
      <c r="C186" t="s">
        <v>446</v>
      </c>
      <c r="D186" t="s">
        <v>447</v>
      </c>
      <c r="L186" t="s">
        <v>448</v>
      </c>
      <c r="M186">
        <f t="shared" si="2"/>
        <v>3</v>
      </c>
      <c r="O186" t="s">
        <v>444</v>
      </c>
      <c r="P186" t="s">
        <v>3331</v>
      </c>
      <c r="R186">
        <v>2</v>
      </c>
      <c r="S186">
        <v>540</v>
      </c>
    </row>
    <row r="187" spans="1:19" x14ac:dyDescent="0.25">
      <c r="A187" t="s">
        <v>1401</v>
      </c>
      <c r="B187" t="s">
        <v>955</v>
      </c>
      <c r="C187" t="s">
        <v>1402</v>
      </c>
      <c r="D187" t="s">
        <v>1403</v>
      </c>
      <c r="E187" t="s">
        <v>1404</v>
      </c>
      <c r="L187" t="s">
        <v>1405</v>
      </c>
      <c r="M187">
        <f t="shared" si="2"/>
        <v>4</v>
      </c>
      <c r="O187" t="s">
        <v>1401</v>
      </c>
      <c r="P187" t="s">
        <v>3332</v>
      </c>
      <c r="R187">
        <v>1</v>
      </c>
      <c r="S187">
        <v>540</v>
      </c>
    </row>
    <row r="188" spans="1:19" x14ac:dyDescent="0.25">
      <c r="A188" t="s">
        <v>2273</v>
      </c>
      <c r="B188" t="s">
        <v>2274</v>
      </c>
      <c r="C188" t="s">
        <v>2275</v>
      </c>
      <c r="D188" t="s">
        <v>2276</v>
      </c>
      <c r="E188" t="s">
        <v>2277</v>
      </c>
      <c r="F188" t="s">
        <v>2278</v>
      </c>
      <c r="L188" t="s">
        <v>2279</v>
      </c>
      <c r="M188">
        <f t="shared" si="2"/>
        <v>5</v>
      </c>
      <c r="O188" t="s">
        <v>2273</v>
      </c>
      <c r="P188" t="s">
        <v>3333</v>
      </c>
      <c r="R188">
        <v>2</v>
      </c>
      <c r="S188">
        <v>580</v>
      </c>
    </row>
    <row r="189" spans="1:19" x14ac:dyDescent="0.25">
      <c r="A189" t="s">
        <v>1406</v>
      </c>
      <c r="B189" t="s">
        <v>1407</v>
      </c>
      <c r="C189" t="s">
        <v>1408</v>
      </c>
      <c r="D189" t="s">
        <v>1409</v>
      </c>
      <c r="E189" t="s">
        <v>1410</v>
      </c>
      <c r="L189" t="s">
        <v>1411</v>
      </c>
      <c r="M189">
        <f t="shared" si="2"/>
        <v>4</v>
      </c>
      <c r="O189" t="s">
        <v>1406</v>
      </c>
      <c r="P189" t="s">
        <v>3334</v>
      </c>
      <c r="R189">
        <v>3</v>
      </c>
      <c r="S189">
        <v>630</v>
      </c>
    </row>
    <row r="190" spans="1:19" x14ac:dyDescent="0.25">
      <c r="A190" t="s">
        <v>2280</v>
      </c>
      <c r="B190" t="s">
        <v>2281</v>
      </c>
      <c r="C190" t="s">
        <v>2282</v>
      </c>
      <c r="D190" t="s">
        <v>2283</v>
      </c>
      <c r="E190" t="s">
        <v>2284</v>
      </c>
      <c r="F190" t="s">
        <v>2285</v>
      </c>
      <c r="L190" t="s">
        <v>2286</v>
      </c>
      <c r="M190">
        <f t="shared" si="2"/>
        <v>5</v>
      </c>
      <c r="O190" t="s">
        <v>2280</v>
      </c>
      <c r="P190" t="s">
        <v>3335</v>
      </c>
      <c r="R190">
        <v>3</v>
      </c>
      <c r="S190">
        <v>620</v>
      </c>
    </row>
    <row r="191" spans="1:19" x14ac:dyDescent="0.25">
      <c r="A191" t="s">
        <v>1412</v>
      </c>
      <c r="B191" t="s">
        <v>1407</v>
      </c>
      <c r="C191" t="s">
        <v>1413</v>
      </c>
      <c r="D191" t="s">
        <v>1414</v>
      </c>
      <c r="E191" t="s">
        <v>1415</v>
      </c>
      <c r="L191" t="s">
        <v>1416</v>
      </c>
      <c r="M191">
        <f t="shared" si="2"/>
        <v>4</v>
      </c>
      <c r="O191" t="s">
        <v>1412</v>
      </c>
      <c r="P191" t="s">
        <v>3336</v>
      </c>
      <c r="R191">
        <v>3</v>
      </c>
      <c r="S191">
        <v>630</v>
      </c>
    </row>
    <row r="192" spans="1:19" x14ac:dyDescent="0.25">
      <c r="A192" t="s">
        <v>1417</v>
      </c>
      <c r="B192" t="s">
        <v>1418</v>
      </c>
      <c r="C192" t="s">
        <v>1419</v>
      </c>
      <c r="D192" t="s">
        <v>1420</v>
      </c>
      <c r="E192" t="s">
        <v>1421</v>
      </c>
      <c r="L192" t="s">
        <v>1422</v>
      </c>
      <c r="M192">
        <f t="shared" si="2"/>
        <v>4</v>
      </c>
      <c r="O192" t="s">
        <v>1417</v>
      </c>
      <c r="P192" t="s">
        <v>3337</v>
      </c>
      <c r="R192">
        <v>3</v>
      </c>
      <c r="S192">
        <v>750</v>
      </c>
    </row>
    <row r="193" spans="1:19" x14ac:dyDescent="0.25">
      <c r="A193" t="s">
        <v>2287</v>
      </c>
      <c r="B193" t="s">
        <v>1420</v>
      </c>
      <c r="C193" t="s">
        <v>2288</v>
      </c>
      <c r="D193" t="s">
        <v>2289</v>
      </c>
      <c r="E193" t="s">
        <v>2290</v>
      </c>
      <c r="F193" t="s">
        <v>1424</v>
      </c>
      <c r="L193" t="s">
        <v>2291</v>
      </c>
      <c r="M193">
        <f t="shared" si="2"/>
        <v>5</v>
      </c>
      <c r="O193" t="s">
        <v>2287</v>
      </c>
      <c r="P193" t="s">
        <v>3338</v>
      </c>
      <c r="R193">
        <v>3</v>
      </c>
      <c r="S193">
        <v>730</v>
      </c>
    </row>
    <row r="194" spans="1:19" x14ac:dyDescent="0.25">
      <c r="A194" t="s">
        <v>1423</v>
      </c>
      <c r="B194" t="s">
        <v>1424</v>
      </c>
      <c r="C194" t="s">
        <v>1425</v>
      </c>
      <c r="D194" t="s">
        <v>1426</v>
      </c>
      <c r="E194" t="s">
        <v>1427</v>
      </c>
      <c r="L194" t="s">
        <v>1428</v>
      </c>
      <c r="M194">
        <f t="shared" si="2"/>
        <v>4</v>
      </c>
      <c r="O194" t="s">
        <v>1423</v>
      </c>
      <c r="P194" t="s">
        <v>3339</v>
      </c>
      <c r="R194">
        <v>3</v>
      </c>
      <c r="S194">
        <v>620</v>
      </c>
    </row>
    <row r="195" spans="1:19" x14ac:dyDescent="0.25">
      <c r="A195" t="s">
        <v>2292</v>
      </c>
      <c r="B195" t="s">
        <v>2293</v>
      </c>
      <c r="C195" t="s">
        <v>2294</v>
      </c>
      <c r="D195" t="s">
        <v>2295</v>
      </c>
      <c r="E195" t="s">
        <v>2296</v>
      </c>
      <c r="F195" t="s">
        <v>2297</v>
      </c>
      <c r="L195" t="s">
        <v>2298</v>
      </c>
      <c r="M195">
        <f t="shared" ref="M195:M258" si="3">10-COUNTBLANK(B195:K195)</f>
        <v>5</v>
      </c>
      <c r="O195" t="s">
        <v>2292</v>
      </c>
      <c r="P195" t="s">
        <v>3340</v>
      </c>
      <c r="R195">
        <v>2</v>
      </c>
      <c r="S195">
        <v>450</v>
      </c>
    </row>
    <row r="196" spans="1:19" x14ac:dyDescent="0.25">
      <c r="A196" t="s">
        <v>2659</v>
      </c>
      <c r="B196" t="s">
        <v>2660</v>
      </c>
      <c r="C196" t="s">
        <v>2661</v>
      </c>
      <c r="D196" t="s">
        <v>2662</v>
      </c>
      <c r="E196" t="s">
        <v>2663</v>
      </c>
      <c r="F196" t="s">
        <v>2664</v>
      </c>
      <c r="L196" t="s">
        <v>2665</v>
      </c>
      <c r="M196">
        <f t="shared" si="3"/>
        <v>5</v>
      </c>
      <c r="O196" t="s">
        <v>2659</v>
      </c>
      <c r="P196" t="s">
        <v>3341</v>
      </c>
      <c r="R196">
        <v>2</v>
      </c>
      <c r="S196">
        <v>540</v>
      </c>
    </row>
    <row r="197" spans="1:19" x14ac:dyDescent="0.25">
      <c r="A197" t="s">
        <v>2299</v>
      </c>
      <c r="B197" t="s">
        <v>2300</v>
      </c>
      <c r="C197" t="s">
        <v>2301</v>
      </c>
      <c r="D197" t="s">
        <v>2302</v>
      </c>
      <c r="E197" t="s">
        <v>2303</v>
      </c>
      <c r="F197" t="s">
        <v>2304</v>
      </c>
      <c r="L197" t="s">
        <v>2305</v>
      </c>
      <c r="M197">
        <f t="shared" si="3"/>
        <v>5</v>
      </c>
      <c r="O197" t="s">
        <v>2299</v>
      </c>
      <c r="P197" t="s">
        <v>3342</v>
      </c>
      <c r="R197">
        <v>3</v>
      </c>
      <c r="S197">
        <v>520</v>
      </c>
    </row>
    <row r="198" spans="1:19" x14ac:dyDescent="0.25">
      <c r="A198" t="s">
        <v>1429</v>
      </c>
      <c r="B198" t="s">
        <v>1430</v>
      </c>
      <c r="C198" t="s">
        <v>1431</v>
      </c>
      <c r="D198" t="s">
        <v>1432</v>
      </c>
      <c r="E198" t="s">
        <v>1433</v>
      </c>
      <c r="L198" t="s">
        <v>1434</v>
      </c>
      <c r="M198">
        <f t="shared" si="3"/>
        <v>4</v>
      </c>
      <c r="O198" t="s">
        <v>1429</v>
      </c>
      <c r="P198" t="s">
        <v>3343</v>
      </c>
      <c r="R198">
        <v>2</v>
      </c>
      <c r="S198">
        <v>450</v>
      </c>
    </row>
    <row r="199" spans="1:19" x14ac:dyDescent="0.25">
      <c r="A199" t="s">
        <v>1435</v>
      </c>
      <c r="B199" t="s">
        <v>1436</v>
      </c>
      <c r="C199" t="s">
        <v>1437</v>
      </c>
      <c r="D199" t="s">
        <v>1438</v>
      </c>
      <c r="E199" t="s">
        <v>1439</v>
      </c>
      <c r="L199" t="s">
        <v>1440</v>
      </c>
      <c r="M199">
        <f t="shared" si="3"/>
        <v>4</v>
      </c>
      <c r="O199" t="s">
        <v>1435</v>
      </c>
      <c r="P199" t="s">
        <v>3344</v>
      </c>
      <c r="R199">
        <v>2</v>
      </c>
      <c r="S199">
        <v>490</v>
      </c>
    </row>
    <row r="200" spans="1:19" x14ac:dyDescent="0.25">
      <c r="A200" t="s">
        <v>2306</v>
      </c>
      <c r="B200" t="s">
        <v>1442</v>
      </c>
      <c r="C200" t="s">
        <v>1439</v>
      </c>
      <c r="D200" t="s">
        <v>1456</v>
      </c>
      <c r="E200" t="s">
        <v>2307</v>
      </c>
      <c r="F200" t="s">
        <v>2308</v>
      </c>
      <c r="L200" t="s">
        <v>2309</v>
      </c>
      <c r="M200">
        <f t="shared" si="3"/>
        <v>5</v>
      </c>
      <c r="O200" t="s">
        <v>2306</v>
      </c>
      <c r="P200" t="s">
        <v>3345</v>
      </c>
      <c r="R200">
        <v>1</v>
      </c>
      <c r="S200">
        <v>440</v>
      </c>
    </row>
    <row r="201" spans="1:19" x14ac:dyDescent="0.25">
      <c r="A201" t="s">
        <v>2784</v>
      </c>
      <c r="B201" t="s">
        <v>1456</v>
      </c>
      <c r="C201" t="s">
        <v>2308</v>
      </c>
      <c r="D201" t="s">
        <v>1450</v>
      </c>
      <c r="E201" t="s">
        <v>2785</v>
      </c>
      <c r="F201" t="s">
        <v>2786</v>
      </c>
      <c r="G201" t="s">
        <v>2787</v>
      </c>
      <c r="L201" t="s">
        <v>2788</v>
      </c>
      <c r="M201">
        <f t="shared" si="3"/>
        <v>6</v>
      </c>
      <c r="O201" t="s">
        <v>2784</v>
      </c>
      <c r="P201" t="s">
        <v>3346</v>
      </c>
      <c r="R201">
        <v>2</v>
      </c>
      <c r="S201">
        <v>640</v>
      </c>
    </row>
    <row r="202" spans="1:19" x14ac:dyDescent="0.25">
      <c r="A202" t="s">
        <v>2952</v>
      </c>
      <c r="B202" t="s">
        <v>1439</v>
      </c>
      <c r="C202" t="s">
        <v>1443</v>
      </c>
      <c r="D202" t="s">
        <v>1450</v>
      </c>
      <c r="E202" t="s">
        <v>2953</v>
      </c>
      <c r="F202" t="s">
        <v>2954</v>
      </c>
      <c r="G202" t="s">
        <v>2955</v>
      </c>
      <c r="H202" t="s">
        <v>2806</v>
      </c>
      <c r="L202" t="s">
        <v>2956</v>
      </c>
      <c r="M202">
        <f t="shared" si="3"/>
        <v>7</v>
      </c>
      <c r="O202" t="s">
        <v>2952</v>
      </c>
      <c r="P202" t="s">
        <v>3347</v>
      </c>
      <c r="R202">
        <v>2</v>
      </c>
      <c r="S202">
        <v>650</v>
      </c>
    </row>
    <row r="203" spans="1:19" x14ac:dyDescent="0.25">
      <c r="A203" t="s">
        <v>1441</v>
      </c>
      <c r="B203" t="s">
        <v>1437</v>
      </c>
      <c r="C203" t="s">
        <v>1442</v>
      </c>
      <c r="D203" t="s">
        <v>1439</v>
      </c>
      <c r="E203" t="s">
        <v>1443</v>
      </c>
      <c r="L203" t="s">
        <v>1444</v>
      </c>
      <c r="M203">
        <f t="shared" si="3"/>
        <v>4</v>
      </c>
      <c r="O203" t="s">
        <v>1441</v>
      </c>
      <c r="P203" t="s">
        <v>3348</v>
      </c>
      <c r="R203">
        <v>1</v>
      </c>
      <c r="S203">
        <v>320</v>
      </c>
    </row>
    <row r="204" spans="1:19" x14ac:dyDescent="0.25">
      <c r="A204" t="s">
        <v>2310</v>
      </c>
      <c r="B204" t="s">
        <v>1442</v>
      </c>
      <c r="C204" t="s">
        <v>1439</v>
      </c>
      <c r="D204" t="s">
        <v>1456</v>
      </c>
      <c r="E204" t="s">
        <v>2311</v>
      </c>
      <c r="F204" t="s">
        <v>2312</v>
      </c>
      <c r="L204" t="s">
        <v>2313</v>
      </c>
      <c r="M204">
        <f t="shared" si="3"/>
        <v>5</v>
      </c>
      <c r="O204" t="s">
        <v>2310</v>
      </c>
      <c r="P204" t="s">
        <v>3349</v>
      </c>
      <c r="R204">
        <v>1</v>
      </c>
      <c r="S204">
        <v>340</v>
      </c>
    </row>
    <row r="205" spans="1:19" x14ac:dyDescent="0.25">
      <c r="A205" t="s">
        <v>3041</v>
      </c>
      <c r="B205" t="s">
        <v>1439</v>
      </c>
      <c r="C205" t="s">
        <v>1456</v>
      </c>
      <c r="D205" t="s">
        <v>2307</v>
      </c>
      <c r="E205" t="s">
        <v>1450</v>
      </c>
      <c r="F205" t="s">
        <v>3042</v>
      </c>
      <c r="G205" t="s">
        <v>3043</v>
      </c>
      <c r="H205" t="s">
        <v>3044</v>
      </c>
      <c r="I205" t="s">
        <v>3045</v>
      </c>
      <c r="L205" t="s">
        <v>3046</v>
      </c>
      <c r="M205">
        <f t="shared" si="3"/>
        <v>8</v>
      </c>
      <c r="O205" t="s">
        <v>3041</v>
      </c>
      <c r="P205" t="s">
        <v>3350</v>
      </c>
      <c r="R205">
        <v>2</v>
      </c>
      <c r="S205">
        <v>670</v>
      </c>
    </row>
    <row r="206" spans="1:19" x14ac:dyDescent="0.25">
      <c r="A206" t="s">
        <v>2957</v>
      </c>
      <c r="B206" t="s">
        <v>1439</v>
      </c>
      <c r="C206" t="s">
        <v>2312</v>
      </c>
      <c r="D206" t="s">
        <v>1450</v>
      </c>
      <c r="E206" t="s">
        <v>2958</v>
      </c>
      <c r="F206" t="s">
        <v>2959</v>
      </c>
      <c r="G206" t="s">
        <v>2960</v>
      </c>
      <c r="H206" t="s">
        <v>2961</v>
      </c>
      <c r="L206" t="s">
        <v>2962</v>
      </c>
      <c r="M206">
        <f t="shared" si="3"/>
        <v>7</v>
      </c>
      <c r="O206" t="s">
        <v>2957</v>
      </c>
      <c r="P206" t="s">
        <v>3351</v>
      </c>
      <c r="R206">
        <v>2</v>
      </c>
      <c r="S206">
        <v>490</v>
      </c>
    </row>
    <row r="207" spans="1:19" x14ac:dyDescent="0.25">
      <c r="A207" t="s">
        <v>3047</v>
      </c>
      <c r="B207" t="s">
        <v>1439</v>
      </c>
      <c r="C207" t="s">
        <v>1456</v>
      </c>
      <c r="D207" t="s">
        <v>2311</v>
      </c>
      <c r="E207" t="s">
        <v>1450</v>
      </c>
      <c r="F207" t="s">
        <v>3042</v>
      </c>
      <c r="G207" t="s">
        <v>3045</v>
      </c>
      <c r="H207" t="s">
        <v>3048</v>
      </c>
      <c r="I207" t="s">
        <v>3049</v>
      </c>
      <c r="L207" t="s">
        <v>3050</v>
      </c>
      <c r="M207">
        <f t="shared" si="3"/>
        <v>8</v>
      </c>
      <c r="O207" t="s">
        <v>3047</v>
      </c>
      <c r="P207" t="s">
        <v>3352</v>
      </c>
      <c r="R207">
        <v>2</v>
      </c>
      <c r="S207">
        <v>750</v>
      </c>
    </row>
    <row r="208" spans="1:19" x14ac:dyDescent="0.25">
      <c r="A208" t="s">
        <v>2789</v>
      </c>
      <c r="B208" t="s">
        <v>1456</v>
      </c>
      <c r="C208" t="s">
        <v>2308</v>
      </c>
      <c r="D208" t="s">
        <v>1450</v>
      </c>
      <c r="E208" t="s">
        <v>2787</v>
      </c>
      <c r="F208" t="s">
        <v>2790</v>
      </c>
      <c r="G208" t="s">
        <v>2791</v>
      </c>
      <c r="L208" t="s">
        <v>2792</v>
      </c>
      <c r="M208">
        <f t="shared" si="3"/>
        <v>6</v>
      </c>
      <c r="O208" t="s">
        <v>2789</v>
      </c>
      <c r="P208" t="s">
        <v>3353</v>
      </c>
      <c r="R208">
        <v>2</v>
      </c>
      <c r="S208">
        <v>600</v>
      </c>
    </row>
    <row r="209" spans="1:19" x14ac:dyDescent="0.25">
      <c r="A209" t="s">
        <v>449</v>
      </c>
      <c r="B209" t="s">
        <v>450</v>
      </c>
      <c r="C209" t="s">
        <v>451</v>
      </c>
      <c r="D209" t="s">
        <v>452</v>
      </c>
      <c r="L209" t="s">
        <v>453</v>
      </c>
      <c r="M209">
        <f t="shared" si="3"/>
        <v>3</v>
      </c>
      <c r="O209" t="s">
        <v>449</v>
      </c>
      <c r="P209" t="s">
        <v>3354</v>
      </c>
      <c r="R209">
        <v>3</v>
      </c>
      <c r="S209">
        <v>600</v>
      </c>
    </row>
    <row r="210" spans="1:19" x14ac:dyDescent="0.25">
      <c r="A210" t="s">
        <v>2793</v>
      </c>
      <c r="B210" t="s">
        <v>1531</v>
      </c>
      <c r="C210" t="s">
        <v>1450</v>
      </c>
      <c r="D210" t="s">
        <v>2794</v>
      </c>
      <c r="E210" t="s">
        <v>2795</v>
      </c>
      <c r="F210" t="s">
        <v>2796</v>
      </c>
      <c r="G210" t="s">
        <v>2797</v>
      </c>
      <c r="L210" t="s">
        <v>2798</v>
      </c>
      <c r="M210">
        <f t="shared" si="3"/>
        <v>6</v>
      </c>
      <c r="O210" t="s">
        <v>2793</v>
      </c>
      <c r="P210" t="s">
        <v>3355</v>
      </c>
      <c r="R210">
        <v>2</v>
      </c>
      <c r="S210">
        <v>610</v>
      </c>
    </row>
    <row r="211" spans="1:19" x14ac:dyDescent="0.25">
      <c r="A211" t="s">
        <v>2963</v>
      </c>
      <c r="B211" t="s">
        <v>1447</v>
      </c>
      <c r="C211" t="s">
        <v>1450</v>
      </c>
      <c r="D211" t="s">
        <v>2964</v>
      </c>
      <c r="E211" t="s">
        <v>2965</v>
      </c>
      <c r="F211" t="s">
        <v>2966</v>
      </c>
      <c r="G211" t="s">
        <v>2967</v>
      </c>
      <c r="H211" t="s">
        <v>2968</v>
      </c>
      <c r="L211" t="s">
        <v>2969</v>
      </c>
      <c r="M211">
        <f t="shared" si="3"/>
        <v>7</v>
      </c>
      <c r="O211" t="s">
        <v>2963</v>
      </c>
      <c r="P211" t="s">
        <v>3356</v>
      </c>
      <c r="R211">
        <v>2</v>
      </c>
      <c r="S211">
        <v>610</v>
      </c>
    </row>
    <row r="212" spans="1:19" x14ac:dyDescent="0.25">
      <c r="A212" t="s">
        <v>1445</v>
      </c>
      <c r="B212" t="s">
        <v>1442</v>
      </c>
      <c r="C212" t="s">
        <v>1446</v>
      </c>
      <c r="D212" t="s">
        <v>1447</v>
      </c>
      <c r="E212" t="s">
        <v>1439</v>
      </c>
      <c r="L212" t="s">
        <v>1448</v>
      </c>
      <c r="M212">
        <f t="shared" si="3"/>
        <v>4</v>
      </c>
      <c r="O212" t="s">
        <v>1445</v>
      </c>
      <c r="P212" t="s">
        <v>3357</v>
      </c>
      <c r="R212">
        <v>1</v>
      </c>
      <c r="S212">
        <v>260</v>
      </c>
    </row>
    <row r="213" spans="1:19" x14ac:dyDescent="0.25">
      <c r="A213" t="s">
        <v>1449</v>
      </c>
      <c r="B213" t="s">
        <v>1450</v>
      </c>
      <c r="C213" t="s">
        <v>1451</v>
      </c>
      <c r="D213" t="s">
        <v>1452</v>
      </c>
      <c r="E213" t="s">
        <v>1453</v>
      </c>
      <c r="L213" t="s">
        <v>1454</v>
      </c>
      <c r="M213">
        <f t="shared" si="3"/>
        <v>4</v>
      </c>
      <c r="O213" t="s">
        <v>1449</v>
      </c>
      <c r="P213" t="s">
        <v>3358</v>
      </c>
      <c r="R213">
        <v>2</v>
      </c>
      <c r="S213">
        <v>360</v>
      </c>
    </row>
    <row r="214" spans="1:19" x14ac:dyDescent="0.25">
      <c r="A214" t="s">
        <v>2799</v>
      </c>
      <c r="B214" t="s">
        <v>1450</v>
      </c>
      <c r="C214" t="s">
        <v>1458</v>
      </c>
      <c r="D214" t="s">
        <v>2800</v>
      </c>
      <c r="E214" t="s">
        <v>2801</v>
      </c>
      <c r="F214" t="s">
        <v>2802</v>
      </c>
      <c r="G214" t="s">
        <v>2803</v>
      </c>
      <c r="L214" t="s">
        <v>2804</v>
      </c>
      <c r="M214">
        <f t="shared" si="3"/>
        <v>6</v>
      </c>
      <c r="O214" t="s">
        <v>2799</v>
      </c>
      <c r="P214" t="s">
        <v>3359</v>
      </c>
      <c r="R214">
        <v>2</v>
      </c>
      <c r="S214">
        <v>550</v>
      </c>
    </row>
    <row r="215" spans="1:19" x14ac:dyDescent="0.25">
      <c r="A215" t="s">
        <v>2805</v>
      </c>
      <c r="B215" t="s">
        <v>1439</v>
      </c>
      <c r="C215" t="s">
        <v>1450</v>
      </c>
      <c r="D215" t="s">
        <v>2806</v>
      </c>
      <c r="E215" t="s">
        <v>2807</v>
      </c>
      <c r="F215" t="s">
        <v>2808</v>
      </c>
      <c r="G215" t="s">
        <v>2809</v>
      </c>
      <c r="L215" t="s">
        <v>2810</v>
      </c>
      <c r="M215">
        <f t="shared" si="3"/>
        <v>6</v>
      </c>
      <c r="O215" t="s">
        <v>2805</v>
      </c>
      <c r="P215" t="s">
        <v>3360</v>
      </c>
      <c r="R215">
        <v>2</v>
      </c>
      <c r="S215">
        <v>590</v>
      </c>
    </row>
    <row r="216" spans="1:19" x14ac:dyDescent="0.25">
      <c r="A216" t="s">
        <v>2314</v>
      </c>
      <c r="B216" t="s">
        <v>1456</v>
      </c>
      <c r="C216" t="s">
        <v>1450</v>
      </c>
      <c r="D216" t="s">
        <v>1457</v>
      </c>
      <c r="E216" t="s">
        <v>2315</v>
      </c>
      <c r="F216" t="s">
        <v>2316</v>
      </c>
      <c r="L216" t="s">
        <v>2317</v>
      </c>
      <c r="M216">
        <f t="shared" si="3"/>
        <v>5</v>
      </c>
      <c r="O216" t="s">
        <v>2314</v>
      </c>
      <c r="P216" t="s">
        <v>3361</v>
      </c>
      <c r="R216">
        <v>2</v>
      </c>
      <c r="S216">
        <v>390</v>
      </c>
    </row>
    <row r="217" spans="1:19" x14ac:dyDescent="0.25">
      <c r="A217" t="s">
        <v>1455</v>
      </c>
      <c r="B217" t="s">
        <v>1442</v>
      </c>
      <c r="C217" t="s">
        <v>1456</v>
      </c>
      <c r="D217" t="s">
        <v>1457</v>
      </c>
      <c r="E217" t="s">
        <v>1458</v>
      </c>
      <c r="L217" t="s">
        <v>1459</v>
      </c>
      <c r="M217">
        <f t="shared" si="3"/>
        <v>4</v>
      </c>
      <c r="O217" t="s">
        <v>1455</v>
      </c>
      <c r="P217" t="s">
        <v>3362</v>
      </c>
      <c r="R217">
        <v>1</v>
      </c>
      <c r="S217">
        <v>310</v>
      </c>
    </row>
    <row r="218" spans="1:19" x14ac:dyDescent="0.25">
      <c r="A218" t="s">
        <v>454</v>
      </c>
      <c r="B218" t="s">
        <v>455</v>
      </c>
      <c r="C218" t="s">
        <v>456</v>
      </c>
      <c r="D218" t="s">
        <v>457</v>
      </c>
      <c r="L218" t="s">
        <v>458</v>
      </c>
      <c r="M218">
        <f t="shared" si="3"/>
        <v>3</v>
      </c>
      <c r="O218" t="s">
        <v>454</v>
      </c>
      <c r="P218" t="s">
        <v>3363</v>
      </c>
      <c r="R218">
        <v>3</v>
      </c>
      <c r="S218">
        <v>600</v>
      </c>
    </row>
    <row r="219" spans="1:19" x14ac:dyDescent="0.25">
      <c r="A219" t="s">
        <v>459</v>
      </c>
      <c r="B219" t="s">
        <v>460</v>
      </c>
      <c r="C219" t="s">
        <v>461</v>
      </c>
      <c r="D219" t="s">
        <v>462</v>
      </c>
      <c r="L219" t="s">
        <v>463</v>
      </c>
      <c r="M219">
        <f t="shared" si="3"/>
        <v>3</v>
      </c>
      <c r="O219" t="s">
        <v>459</v>
      </c>
      <c r="P219" t="s">
        <v>3364</v>
      </c>
      <c r="R219">
        <v>3</v>
      </c>
      <c r="S219">
        <v>550</v>
      </c>
    </row>
    <row r="220" spans="1:19" x14ac:dyDescent="0.25">
      <c r="A220" t="s">
        <v>3051</v>
      </c>
      <c r="B220" t="s">
        <v>1450</v>
      </c>
      <c r="C220" t="s">
        <v>3052</v>
      </c>
      <c r="D220" t="s">
        <v>3053</v>
      </c>
      <c r="E220" t="s">
        <v>3054</v>
      </c>
      <c r="F220" t="s">
        <v>3055</v>
      </c>
      <c r="G220" t="s">
        <v>3056</v>
      </c>
      <c r="H220" t="s">
        <v>3057</v>
      </c>
      <c r="I220" t="s">
        <v>3058</v>
      </c>
      <c r="L220" t="s">
        <v>3059</v>
      </c>
      <c r="M220">
        <f t="shared" si="3"/>
        <v>8</v>
      </c>
      <c r="O220" t="s">
        <v>3051</v>
      </c>
      <c r="P220" t="s">
        <v>3365</v>
      </c>
      <c r="R220">
        <v>3</v>
      </c>
      <c r="S220">
        <v>750</v>
      </c>
    </row>
    <row r="221" spans="1:19" x14ac:dyDescent="0.25">
      <c r="A221" t="s">
        <v>464</v>
      </c>
      <c r="B221" t="s">
        <v>455</v>
      </c>
      <c r="C221" t="s">
        <v>465</v>
      </c>
      <c r="D221" t="s">
        <v>466</v>
      </c>
      <c r="L221" t="s">
        <v>467</v>
      </c>
      <c r="M221">
        <f t="shared" si="3"/>
        <v>3</v>
      </c>
      <c r="O221" t="s">
        <v>464</v>
      </c>
      <c r="P221" t="s">
        <v>3366</v>
      </c>
      <c r="R221">
        <v>3</v>
      </c>
      <c r="S221">
        <v>600</v>
      </c>
    </row>
    <row r="222" spans="1:19" x14ac:dyDescent="0.25">
      <c r="A222" t="s">
        <v>3060</v>
      </c>
      <c r="B222" t="s">
        <v>1450</v>
      </c>
      <c r="C222" t="s">
        <v>3052</v>
      </c>
      <c r="D222" t="s">
        <v>3053</v>
      </c>
      <c r="E222" t="s">
        <v>3061</v>
      </c>
      <c r="F222" t="s">
        <v>3062</v>
      </c>
      <c r="G222" t="s">
        <v>3063</v>
      </c>
      <c r="H222" t="s">
        <v>3064</v>
      </c>
      <c r="I222" t="s">
        <v>3054</v>
      </c>
      <c r="L222" t="s">
        <v>3065</v>
      </c>
      <c r="M222">
        <f t="shared" si="3"/>
        <v>8</v>
      </c>
      <c r="O222" t="s">
        <v>3060</v>
      </c>
      <c r="P222" t="s">
        <v>3367</v>
      </c>
      <c r="R222">
        <v>3</v>
      </c>
      <c r="S222">
        <v>650</v>
      </c>
    </row>
    <row r="223" spans="1:19" x14ac:dyDescent="0.25">
      <c r="A223" t="s">
        <v>468</v>
      </c>
      <c r="B223" t="s">
        <v>469</v>
      </c>
      <c r="C223" t="s">
        <v>470</v>
      </c>
      <c r="D223" t="s">
        <v>471</v>
      </c>
      <c r="L223" t="s">
        <v>472</v>
      </c>
      <c r="M223">
        <f t="shared" si="3"/>
        <v>3</v>
      </c>
      <c r="O223" t="s">
        <v>468</v>
      </c>
      <c r="P223" t="s">
        <v>3368</v>
      </c>
      <c r="R223">
        <v>2</v>
      </c>
      <c r="S223">
        <v>580</v>
      </c>
    </row>
    <row r="224" spans="1:19" x14ac:dyDescent="0.25">
      <c r="A224" t="s">
        <v>2318</v>
      </c>
      <c r="B224" t="s">
        <v>2319</v>
      </c>
      <c r="C224" t="s">
        <v>2320</v>
      </c>
      <c r="D224" t="s">
        <v>2321</v>
      </c>
      <c r="E224" t="s">
        <v>2322</v>
      </c>
      <c r="F224" t="s">
        <v>2323</v>
      </c>
      <c r="L224" t="s">
        <v>2324</v>
      </c>
      <c r="M224">
        <f t="shared" si="3"/>
        <v>5</v>
      </c>
      <c r="O224" t="s">
        <v>2318</v>
      </c>
      <c r="P224" t="s">
        <v>3369</v>
      </c>
      <c r="R224">
        <v>2</v>
      </c>
      <c r="S224">
        <v>660</v>
      </c>
    </row>
    <row r="225" spans="1:19" x14ac:dyDescent="0.25">
      <c r="A225" t="s">
        <v>473</v>
      </c>
      <c r="B225" t="s">
        <v>474</v>
      </c>
      <c r="C225" t="s">
        <v>475</v>
      </c>
      <c r="D225" t="s">
        <v>476</v>
      </c>
      <c r="L225" t="s">
        <v>477</v>
      </c>
      <c r="M225">
        <f t="shared" si="3"/>
        <v>3</v>
      </c>
      <c r="O225" t="s">
        <v>473</v>
      </c>
      <c r="P225" t="s">
        <v>3370</v>
      </c>
      <c r="R225">
        <v>2</v>
      </c>
      <c r="S225">
        <v>530</v>
      </c>
    </row>
    <row r="226" spans="1:19" x14ac:dyDescent="0.25">
      <c r="A226" t="s">
        <v>1460</v>
      </c>
      <c r="B226" t="s">
        <v>1461</v>
      </c>
      <c r="C226" t="s">
        <v>1462</v>
      </c>
      <c r="D226" t="s">
        <v>1463</v>
      </c>
      <c r="E226" t="s">
        <v>1464</v>
      </c>
      <c r="L226" t="s">
        <v>1465</v>
      </c>
      <c r="M226">
        <f t="shared" si="3"/>
        <v>4</v>
      </c>
      <c r="O226" t="s">
        <v>1460</v>
      </c>
      <c r="P226" t="s">
        <v>3371</v>
      </c>
      <c r="R226">
        <v>3</v>
      </c>
      <c r="S226">
        <v>490</v>
      </c>
    </row>
    <row r="227" spans="1:19" x14ac:dyDescent="0.25">
      <c r="A227" t="s">
        <v>98</v>
      </c>
      <c r="B227" t="s">
        <v>99</v>
      </c>
      <c r="C227" t="s">
        <v>100</v>
      </c>
      <c r="L227" t="s">
        <v>101</v>
      </c>
      <c r="M227">
        <f t="shared" si="3"/>
        <v>2</v>
      </c>
      <c r="O227" t="s">
        <v>98</v>
      </c>
      <c r="P227" t="s">
        <v>3916</v>
      </c>
      <c r="R227">
        <v>2</v>
      </c>
      <c r="S227" s="85">
        <v>680</v>
      </c>
    </row>
    <row r="228" spans="1:19" x14ac:dyDescent="0.25">
      <c r="A228" t="s">
        <v>251</v>
      </c>
      <c r="B228" t="s">
        <v>252</v>
      </c>
      <c r="C228" t="s">
        <v>253</v>
      </c>
      <c r="D228" t="s">
        <v>254</v>
      </c>
      <c r="L228" t="s">
        <v>255</v>
      </c>
      <c r="M228">
        <f t="shared" si="3"/>
        <v>3</v>
      </c>
      <c r="O228" t="s">
        <v>251</v>
      </c>
      <c r="P228" t="s">
        <v>3372</v>
      </c>
      <c r="R228">
        <v>2</v>
      </c>
      <c r="S228">
        <v>490</v>
      </c>
    </row>
    <row r="229" spans="1:19" x14ac:dyDescent="0.25">
      <c r="A229" t="s">
        <v>1466</v>
      </c>
      <c r="B229" t="s">
        <v>1467</v>
      </c>
      <c r="C229" t="s">
        <v>1468</v>
      </c>
      <c r="D229" t="s">
        <v>1469</v>
      </c>
      <c r="E229" t="s">
        <v>479</v>
      </c>
      <c r="L229" t="s">
        <v>1470</v>
      </c>
      <c r="M229">
        <f t="shared" si="3"/>
        <v>4</v>
      </c>
      <c r="O229" t="s">
        <v>256</v>
      </c>
      <c r="P229" t="s">
        <v>3373</v>
      </c>
      <c r="R229">
        <v>2</v>
      </c>
      <c r="S229">
        <v>490</v>
      </c>
    </row>
    <row r="230" spans="1:19" x14ac:dyDescent="0.25">
      <c r="A230" t="s">
        <v>478</v>
      </c>
      <c r="B230" t="s">
        <v>479</v>
      </c>
      <c r="C230" t="s">
        <v>480</v>
      </c>
      <c r="D230" t="s">
        <v>481</v>
      </c>
      <c r="L230" t="s">
        <v>482</v>
      </c>
      <c r="M230">
        <f t="shared" si="3"/>
        <v>3</v>
      </c>
      <c r="O230" t="s">
        <v>259</v>
      </c>
      <c r="P230" t="s">
        <v>3374</v>
      </c>
      <c r="R230">
        <v>2</v>
      </c>
      <c r="S230">
        <v>550</v>
      </c>
    </row>
    <row r="231" spans="1:19" x14ac:dyDescent="0.25">
      <c r="A231" t="s">
        <v>102</v>
      </c>
      <c r="B231" t="s">
        <v>103</v>
      </c>
      <c r="C231" t="s">
        <v>104</v>
      </c>
      <c r="L231" t="s">
        <v>105</v>
      </c>
      <c r="M231">
        <f t="shared" si="3"/>
        <v>2</v>
      </c>
      <c r="O231" t="s">
        <v>1466</v>
      </c>
      <c r="P231" t="s">
        <v>3375</v>
      </c>
      <c r="R231">
        <v>3</v>
      </c>
      <c r="S231">
        <v>660</v>
      </c>
    </row>
    <row r="232" spans="1:19" x14ac:dyDescent="0.25">
      <c r="A232" t="s">
        <v>256</v>
      </c>
      <c r="B232" t="s">
        <v>252</v>
      </c>
      <c r="C232" t="s">
        <v>257</v>
      </c>
      <c r="D232" t="s">
        <v>254</v>
      </c>
      <c r="L232" t="s">
        <v>258</v>
      </c>
      <c r="M232">
        <f t="shared" si="3"/>
        <v>3</v>
      </c>
      <c r="O232" t="s">
        <v>478</v>
      </c>
      <c r="P232" t="s">
        <v>3376</v>
      </c>
      <c r="R232">
        <v>3</v>
      </c>
      <c r="S232">
        <v>480</v>
      </c>
    </row>
    <row r="233" spans="1:19" x14ac:dyDescent="0.25">
      <c r="A233" t="s">
        <v>1471</v>
      </c>
      <c r="B233" t="s">
        <v>1472</v>
      </c>
      <c r="C233" t="s">
        <v>1473</v>
      </c>
      <c r="D233" t="s">
        <v>1474</v>
      </c>
      <c r="E233" t="s">
        <v>1475</v>
      </c>
      <c r="L233" t="s">
        <v>1476</v>
      </c>
      <c r="M233">
        <f t="shared" si="3"/>
        <v>4</v>
      </c>
      <c r="O233" t="s">
        <v>102</v>
      </c>
      <c r="P233" t="s">
        <v>3917</v>
      </c>
      <c r="R233">
        <v>2</v>
      </c>
      <c r="S233" s="85">
        <v>600</v>
      </c>
    </row>
    <row r="234" spans="1:19" x14ac:dyDescent="0.25">
      <c r="A234" t="s">
        <v>259</v>
      </c>
      <c r="B234" t="s">
        <v>252</v>
      </c>
      <c r="C234" t="s">
        <v>260</v>
      </c>
      <c r="D234" t="s">
        <v>254</v>
      </c>
      <c r="L234" t="s">
        <v>261</v>
      </c>
      <c r="M234">
        <f t="shared" si="3"/>
        <v>3</v>
      </c>
      <c r="O234" t="s">
        <v>1471</v>
      </c>
      <c r="P234" t="s">
        <v>3377</v>
      </c>
      <c r="R234">
        <v>3</v>
      </c>
      <c r="S234">
        <v>640</v>
      </c>
    </row>
    <row r="235" spans="1:19" x14ac:dyDescent="0.25">
      <c r="A235" t="s">
        <v>106</v>
      </c>
      <c r="B235" t="s">
        <v>107</v>
      </c>
      <c r="C235" t="s">
        <v>108</v>
      </c>
      <c r="L235" t="s">
        <v>109</v>
      </c>
      <c r="M235">
        <f t="shared" si="3"/>
        <v>2</v>
      </c>
      <c r="O235" t="s">
        <v>106</v>
      </c>
      <c r="P235" t="s">
        <v>3378</v>
      </c>
      <c r="R235">
        <v>1</v>
      </c>
      <c r="S235">
        <v>440</v>
      </c>
    </row>
    <row r="236" spans="1:19" x14ac:dyDescent="0.25">
      <c r="A236" t="s">
        <v>483</v>
      </c>
      <c r="B236" t="s">
        <v>484</v>
      </c>
      <c r="C236" t="s">
        <v>485</v>
      </c>
      <c r="D236" t="s">
        <v>486</v>
      </c>
      <c r="L236" t="s">
        <v>487</v>
      </c>
      <c r="M236">
        <f t="shared" si="3"/>
        <v>3</v>
      </c>
      <c r="O236" t="s">
        <v>483</v>
      </c>
      <c r="P236" t="s">
        <v>3379</v>
      </c>
      <c r="R236">
        <v>2</v>
      </c>
      <c r="S236">
        <v>690</v>
      </c>
    </row>
    <row r="237" spans="1:19" x14ac:dyDescent="0.25">
      <c r="A237" t="s">
        <v>488</v>
      </c>
      <c r="B237" t="s">
        <v>489</v>
      </c>
      <c r="C237" t="s">
        <v>490</v>
      </c>
      <c r="D237" t="s">
        <v>491</v>
      </c>
      <c r="L237" t="s">
        <v>492</v>
      </c>
      <c r="M237">
        <f t="shared" si="3"/>
        <v>3</v>
      </c>
      <c r="O237" t="s">
        <v>488</v>
      </c>
      <c r="P237" t="s">
        <v>3380</v>
      </c>
      <c r="R237">
        <v>3</v>
      </c>
      <c r="S237">
        <v>680</v>
      </c>
    </row>
    <row r="238" spans="1:19" x14ac:dyDescent="0.25">
      <c r="A238" t="s">
        <v>110</v>
      </c>
      <c r="B238" t="s">
        <v>111</v>
      </c>
      <c r="C238" t="s">
        <v>112</v>
      </c>
      <c r="L238" t="s">
        <v>113</v>
      </c>
      <c r="M238">
        <f t="shared" si="3"/>
        <v>2</v>
      </c>
      <c r="O238" t="s">
        <v>110</v>
      </c>
      <c r="P238" t="s">
        <v>3381</v>
      </c>
      <c r="R238">
        <v>2</v>
      </c>
      <c r="S238">
        <v>400</v>
      </c>
    </row>
    <row r="239" spans="1:19" x14ac:dyDescent="0.25">
      <c r="A239" t="s">
        <v>114</v>
      </c>
      <c r="B239" t="s">
        <v>112</v>
      </c>
      <c r="C239" t="s">
        <v>115</v>
      </c>
      <c r="L239" t="s">
        <v>116</v>
      </c>
      <c r="M239">
        <f t="shared" si="3"/>
        <v>2</v>
      </c>
      <c r="O239" t="s">
        <v>114</v>
      </c>
      <c r="P239" t="s">
        <v>3382</v>
      </c>
      <c r="R239">
        <v>2</v>
      </c>
      <c r="S239">
        <v>400</v>
      </c>
    </row>
    <row r="240" spans="1:19" x14ac:dyDescent="0.25">
      <c r="A240" t="s">
        <v>1477</v>
      </c>
      <c r="B240" t="s">
        <v>1478</v>
      </c>
      <c r="C240" t="s">
        <v>1479</v>
      </c>
      <c r="D240" t="s">
        <v>1480</v>
      </c>
      <c r="E240" t="s">
        <v>1461</v>
      </c>
      <c r="L240" t="s">
        <v>1481</v>
      </c>
      <c r="M240">
        <f t="shared" si="3"/>
        <v>4</v>
      </c>
      <c r="O240" t="s">
        <v>1477</v>
      </c>
      <c r="P240" t="s">
        <v>3383</v>
      </c>
      <c r="R240">
        <v>3</v>
      </c>
      <c r="S240">
        <v>560</v>
      </c>
    </row>
    <row r="241" spans="1:19" x14ac:dyDescent="0.25">
      <c r="A241" t="s">
        <v>493</v>
      </c>
      <c r="B241" t="s">
        <v>494</v>
      </c>
      <c r="C241" t="s">
        <v>495</v>
      </c>
      <c r="D241" t="s">
        <v>496</v>
      </c>
      <c r="L241" t="s">
        <v>497</v>
      </c>
      <c r="M241">
        <f t="shared" si="3"/>
        <v>3</v>
      </c>
      <c r="O241" t="s">
        <v>493</v>
      </c>
      <c r="P241" t="s">
        <v>3384</v>
      </c>
      <c r="R241">
        <v>2</v>
      </c>
      <c r="S241">
        <v>620</v>
      </c>
    </row>
    <row r="242" spans="1:19" x14ac:dyDescent="0.25">
      <c r="A242" t="s">
        <v>117</v>
      </c>
      <c r="B242" t="s">
        <v>118</v>
      </c>
      <c r="C242" t="s">
        <v>119</v>
      </c>
      <c r="L242" t="s">
        <v>120</v>
      </c>
      <c r="M242">
        <f t="shared" si="3"/>
        <v>2</v>
      </c>
      <c r="O242" t="s">
        <v>117</v>
      </c>
      <c r="P242" t="s">
        <v>3385</v>
      </c>
      <c r="R242">
        <v>2</v>
      </c>
      <c r="S242">
        <v>370</v>
      </c>
    </row>
    <row r="243" spans="1:19" x14ac:dyDescent="0.25">
      <c r="A243" t="s">
        <v>498</v>
      </c>
      <c r="B243" t="s">
        <v>499</v>
      </c>
      <c r="C243" t="s">
        <v>500</v>
      </c>
      <c r="D243" t="s">
        <v>501</v>
      </c>
      <c r="L243" t="s">
        <v>502</v>
      </c>
      <c r="M243">
        <f t="shared" si="3"/>
        <v>3</v>
      </c>
      <c r="O243" t="s">
        <v>498</v>
      </c>
      <c r="P243" t="s">
        <v>3386</v>
      </c>
      <c r="R243">
        <v>2</v>
      </c>
      <c r="S243">
        <v>620</v>
      </c>
    </row>
    <row r="244" spans="1:19" x14ac:dyDescent="0.25">
      <c r="A244" t="s">
        <v>503</v>
      </c>
      <c r="B244" t="s">
        <v>504</v>
      </c>
      <c r="C244" t="s">
        <v>505</v>
      </c>
      <c r="D244" t="s">
        <v>118</v>
      </c>
      <c r="L244" t="s">
        <v>506</v>
      </c>
      <c r="M244">
        <f t="shared" si="3"/>
        <v>3</v>
      </c>
      <c r="O244" t="s">
        <v>503</v>
      </c>
      <c r="P244" t="s">
        <v>3387</v>
      </c>
      <c r="R244">
        <v>2</v>
      </c>
      <c r="S244">
        <v>530</v>
      </c>
    </row>
    <row r="245" spans="1:19" x14ac:dyDescent="0.25">
      <c r="A245" t="s">
        <v>507</v>
      </c>
      <c r="B245" t="s">
        <v>508</v>
      </c>
      <c r="C245" t="s">
        <v>509</v>
      </c>
      <c r="D245" t="s">
        <v>510</v>
      </c>
      <c r="L245" t="s">
        <v>511</v>
      </c>
      <c r="M245">
        <f t="shared" si="3"/>
        <v>3</v>
      </c>
      <c r="O245" t="s">
        <v>507</v>
      </c>
      <c r="P245" t="s">
        <v>3388</v>
      </c>
      <c r="R245">
        <v>2</v>
      </c>
      <c r="S245">
        <v>620</v>
      </c>
    </row>
    <row r="246" spans="1:19" x14ac:dyDescent="0.25">
      <c r="A246" t="s">
        <v>121</v>
      </c>
      <c r="B246" t="s">
        <v>122</v>
      </c>
      <c r="C246" t="s">
        <v>123</v>
      </c>
      <c r="L246" t="s">
        <v>124</v>
      </c>
      <c r="M246">
        <f t="shared" si="3"/>
        <v>2</v>
      </c>
      <c r="O246" t="s">
        <v>121</v>
      </c>
      <c r="P246" t="s">
        <v>3389</v>
      </c>
      <c r="R246">
        <v>3</v>
      </c>
      <c r="S246">
        <v>350</v>
      </c>
    </row>
    <row r="247" spans="1:19" x14ac:dyDescent="0.25">
      <c r="A247" t="s">
        <v>2325</v>
      </c>
      <c r="B247" t="s">
        <v>2326</v>
      </c>
      <c r="C247" t="s">
        <v>2327</v>
      </c>
      <c r="D247" t="s">
        <v>2328</v>
      </c>
      <c r="E247" t="s">
        <v>2329</v>
      </c>
      <c r="F247" t="s">
        <v>2330</v>
      </c>
      <c r="L247" t="s">
        <v>2331</v>
      </c>
      <c r="M247">
        <f t="shared" si="3"/>
        <v>5</v>
      </c>
      <c r="O247" t="s">
        <v>2325</v>
      </c>
      <c r="P247" t="s">
        <v>3390</v>
      </c>
      <c r="R247">
        <v>3</v>
      </c>
      <c r="S247">
        <v>630</v>
      </c>
    </row>
    <row r="248" spans="1:19" x14ac:dyDescent="0.25">
      <c r="A248" t="s">
        <v>2811</v>
      </c>
      <c r="B248" t="s">
        <v>1480</v>
      </c>
      <c r="C248" t="s">
        <v>1461</v>
      </c>
      <c r="D248" t="s">
        <v>2812</v>
      </c>
      <c r="E248" t="s">
        <v>2813</v>
      </c>
      <c r="F248" t="s">
        <v>2814</v>
      </c>
      <c r="G248" t="s">
        <v>2815</v>
      </c>
      <c r="L248" t="s">
        <v>2816</v>
      </c>
      <c r="M248">
        <f t="shared" si="3"/>
        <v>6</v>
      </c>
      <c r="O248" t="s">
        <v>2811</v>
      </c>
      <c r="P248" t="s">
        <v>3391</v>
      </c>
      <c r="R248">
        <v>3</v>
      </c>
      <c r="S248">
        <v>600</v>
      </c>
    </row>
    <row r="249" spans="1:19" x14ac:dyDescent="0.25">
      <c r="A249" t="s">
        <v>1482</v>
      </c>
      <c r="B249" t="s">
        <v>1483</v>
      </c>
      <c r="C249" t="s">
        <v>1484</v>
      </c>
      <c r="D249" t="s">
        <v>1485</v>
      </c>
      <c r="E249" t="s">
        <v>1486</v>
      </c>
      <c r="L249" t="s">
        <v>1487</v>
      </c>
      <c r="M249">
        <f t="shared" si="3"/>
        <v>4</v>
      </c>
      <c r="O249" t="s">
        <v>1482</v>
      </c>
      <c r="P249" t="s">
        <v>3392</v>
      </c>
      <c r="R249">
        <v>3</v>
      </c>
      <c r="S249">
        <v>630</v>
      </c>
    </row>
    <row r="250" spans="1:19" x14ac:dyDescent="0.25">
      <c r="A250" t="s">
        <v>512</v>
      </c>
      <c r="B250" t="s">
        <v>513</v>
      </c>
      <c r="C250" t="s">
        <v>514</v>
      </c>
      <c r="D250" t="s">
        <v>515</v>
      </c>
      <c r="L250" t="s">
        <v>516</v>
      </c>
      <c r="M250">
        <f t="shared" si="3"/>
        <v>3</v>
      </c>
      <c r="O250" t="s">
        <v>512</v>
      </c>
      <c r="P250" t="s">
        <v>3393</v>
      </c>
      <c r="R250">
        <v>3</v>
      </c>
      <c r="S250">
        <v>680</v>
      </c>
    </row>
    <row r="251" spans="1:19" x14ac:dyDescent="0.25">
      <c r="A251" t="s">
        <v>1488</v>
      </c>
      <c r="B251" t="s">
        <v>1489</v>
      </c>
      <c r="C251" t="s">
        <v>1490</v>
      </c>
      <c r="D251" t="s">
        <v>1491</v>
      </c>
      <c r="E251" t="s">
        <v>1492</v>
      </c>
      <c r="L251" t="s">
        <v>1493</v>
      </c>
      <c r="M251">
        <f t="shared" si="3"/>
        <v>4</v>
      </c>
      <c r="O251" t="s">
        <v>1488</v>
      </c>
      <c r="P251" t="s">
        <v>3394</v>
      </c>
      <c r="R251">
        <v>3</v>
      </c>
      <c r="S251">
        <v>630</v>
      </c>
    </row>
    <row r="252" spans="1:19" x14ac:dyDescent="0.25">
      <c r="A252" t="s">
        <v>517</v>
      </c>
      <c r="B252" t="s">
        <v>518</v>
      </c>
      <c r="C252" t="s">
        <v>519</v>
      </c>
      <c r="D252" t="s">
        <v>520</v>
      </c>
      <c r="L252" t="s">
        <v>521</v>
      </c>
      <c r="M252">
        <f t="shared" si="3"/>
        <v>3</v>
      </c>
      <c r="O252" t="s">
        <v>517</v>
      </c>
      <c r="P252" t="s">
        <v>3395</v>
      </c>
      <c r="R252">
        <v>3</v>
      </c>
      <c r="S252">
        <v>690</v>
      </c>
    </row>
    <row r="253" spans="1:19" x14ac:dyDescent="0.25">
      <c r="A253" t="s">
        <v>1494</v>
      </c>
      <c r="B253" t="s">
        <v>1495</v>
      </c>
      <c r="C253" t="s">
        <v>1496</v>
      </c>
      <c r="D253" t="s">
        <v>1497</v>
      </c>
      <c r="E253" t="s">
        <v>1498</v>
      </c>
      <c r="L253" t="s">
        <v>1499</v>
      </c>
      <c r="M253">
        <f t="shared" si="3"/>
        <v>4</v>
      </c>
      <c r="O253" t="s">
        <v>1494</v>
      </c>
      <c r="P253" t="s">
        <v>3396</v>
      </c>
      <c r="R253">
        <v>3</v>
      </c>
      <c r="S253">
        <v>630</v>
      </c>
    </row>
    <row r="254" spans="1:19" x14ac:dyDescent="0.25">
      <c r="A254" t="s">
        <v>522</v>
      </c>
      <c r="B254" t="s">
        <v>523</v>
      </c>
      <c r="C254" t="s">
        <v>524</v>
      </c>
      <c r="D254" t="s">
        <v>525</v>
      </c>
      <c r="L254" t="s">
        <v>526</v>
      </c>
      <c r="M254">
        <f t="shared" si="3"/>
        <v>3</v>
      </c>
      <c r="O254" t="s">
        <v>522</v>
      </c>
      <c r="P254" t="s">
        <v>3397</v>
      </c>
      <c r="R254">
        <v>1</v>
      </c>
      <c r="S254">
        <v>380</v>
      </c>
    </row>
    <row r="255" spans="1:19" x14ac:dyDescent="0.25">
      <c r="A255" t="s">
        <v>527</v>
      </c>
      <c r="B255" t="s">
        <v>528</v>
      </c>
      <c r="C255" t="s">
        <v>529</v>
      </c>
      <c r="D255" t="s">
        <v>530</v>
      </c>
      <c r="L255" t="s">
        <v>531</v>
      </c>
      <c r="M255">
        <f t="shared" si="3"/>
        <v>3</v>
      </c>
      <c r="O255" t="s">
        <v>527</v>
      </c>
      <c r="P255" t="s">
        <v>3398</v>
      </c>
      <c r="R255">
        <v>3</v>
      </c>
      <c r="S255">
        <v>480</v>
      </c>
    </row>
    <row r="256" spans="1:19" x14ac:dyDescent="0.25">
      <c r="A256" t="s">
        <v>1500</v>
      </c>
      <c r="B256" t="s">
        <v>1501</v>
      </c>
      <c r="C256" t="s">
        <v>1502</v>
      </c>
      <c r="D256" t="s">
        <v>528</v>
      </c>
      <c r="E256" t="s">
        <v>1503</v>
      </c>
      <c r="L256" t="s">
        <v>1504</v>
      </c>
      <c r="M256">
        <f t="shared" si="3"/>
        <v>4</v>
      </c>
      <c r="O256" t="s">
        <v>1500</v>
      </c>
      <c r="P256" t="s">
        <v>3399</v>
      </c>
      <c r="R256">
        <v>3</v>
      </c>
      <c r="S256">
        <v>630</v>
      </c>
    </row>
    <row r="257" spans="1:19" x14ac:dyDescent="0.25">
      <c r="A257" t="s">
        <v>1505</v>
      </c>
      <c r="B257" t="s">
        <v>1506</v>
      </c>
      <c r="C257" t="s">
        <v>1507</v>
      </c>
      <c r="D257" t="s">
        <v>1508</v>
      </c>
      <c r="E257" t="s">
        <v>1503</v>
      </c>
      <c r="L257" t="s">
        <v>1509</v>
      </c>
      <c r="M257">
        <f t="shared" si="3"/>
        <v>4</v>
      </c>
      <c r="O257" t="s">
        <v>1505</v>
      </c>
      <c r="P257" t="s">
        <v>3400</v>
      </c>
      <c r="R257">
        <v>3</v>
      </c>
      <c r="S257">
        <v>670</v>
      </c>
    </row>
    <row r="258" spans="1:19" x14ac:dyDescent="0.25">
      <c r="A258" t="s">
        <v>1510</v>
      </c>
      <c r="B258" t="s">
        <v>1511</v>
      </c>
      <c r="C258" t="s">
        <v>1512</v>
      </c>
      <c r="D258" t="s">
        <v>1506</v>
      </c>
      <c r="E258" t="s">
        <v>1503</v>
      </c>
      <c r="L258" t="s">
        <v>1513</v>
      </c>
      <c r="M258">
        <f t="shared" si="3"/>
        <v>4</v>
      </c>
      <c r="O258" t="s">
        <v>1510</v>
      </c>
      <c r="P258" t="s">
        <v>3401</v>
      </c>
      <c r="R258">
        <v>3</v>
      </c>
      <c r="S258">
        <v>670</v>
      </c>
    </row>
    <row r="259" spans="1:19" x14ac:dyDescent="0.25">
      <c r="A259" t="s">
        <v>1514</v>
      </c>
      <c r="B259" t="s">
        <v>1506</v>
      </c>
      <c r="C259" t="s">
        <v>1503</v>
      </c>
      <c r="D259" t="s">
        <v>1515</v>
      </c>
      <c r="E259" t="s">
        <v>1516</v>
      </c>
      <c r="L259" t="s">
        <v>1517</v>
      </c>
      <c r="M259">
        <f t="shared" ref="M259:M322" si="4">10-COUNTBLANK(B259:K259)</f>
        <v>4</v>
      </c>
      <c r="O259" t="s">
        <v>1514</v>
      </c>
      <c r="P259" t="s">
        <v>3402</v>
      </c>
      <c r="R259">
        <v>3</v>
      </c>
      <c r="S259">
        <v>690</v>
      </c>
    </row>
    <row r="260" spans="1:19" x14ac:dyDescent="0.25">
      <c r="A260" t="s">
        <v>2970</v>
      </c>
      <c r="B260" t="s">
        <v>1522</v>
      </c>
      <c r="C260" t="s">
        <v>2971</v>
      </c>
      <c r="D260" t="s">
        <v>2972</v>
      </c>
      <c r="E260" t="s">
        <v>2973</v>
      </c>
      <c r="F260" t="s">
        <v>2974</v>
      </c>
      <c r="G260" t="s">
        <v>2975</v>
      </c>
      <c r="H260" t="s">
        <v>2976</v>
      </c>
      <c r="L260" t="s">
        <v>2977</v>
      </c>
      <c r="M260">
        <f t="shared" si="4"/>
        <v>7</v>
      </c>
      <c r="O260" t="s">
        <v>2970</v>
      </c>
      <c r="P260" t="s">
        <v>3403</v>
      </c>
      <c r="R260">
        <v>2</v>
      </c>
      <c r="S260">
        <v>700</v>
      </c>
    </row>
    <row r="261" spans="1:19" x14ac:dyDescent="0.25">
      <c r="A261" t="s">
        <v>1518</v>
      </c>
      <c r="B261" t="s">
        <v>1519</v>
      </c>
      <c r="C261" t="s">
        <v>1520</v>
      </c>
      <c r="D261" t="s">
        <v>1521</v>
      </c>
      <c r="E261" t="s">
        <v>1522</v>
      </c>
      <c r="L261" t="s">
        <v>1523</v>
      </c>
      <c r="M261">
        <f t="shared" si="4"/>
        <v>4</v>
      </c>
      <c r="O261" t="s">
        <v>1518</v>
      </c>
      <c r="P261" t="s">
        <v>3404</v>
      </c>
      <c r="R261">
        <v>1</v>
      </c>
      <c r="S261">
        <v>250</v>
      </c>
    </row>
    <row r="262" spans="1:19" x14ac:dyDescent="0.25">
      <c r="A262" t="s">
        <v>125</v>
      </c>
      <c r="B262" t="s">
        <v>126</v>
      </c>
      <c r="C262" t="s">
        <v>127</v>
      </c>
      <c r="L262" t="s">
        <v>128</v>
      </c>
      <c r="M262">
        <f t="shared" si="4"/>
        <v>2</v>
      </c>
      <c r="O262" t="s">
        <v>125</v>
      </c>
      <c r="P262" t="s">
        <v>3405</v>
      </c>
      <c r="R262">
        <v>1</v>
      </c>
      <c r="S262">
        <v>350</v>
      </c>
    </row>
    <row r="263" spans="1:19" x14ac:dyDescent="0.25">
      <c r="A263" t="s">
        <v>129</v>
      </c>
      <c r="B263" t="s">
        <v>130</v>
      </c>
      <c r="C263" t="s">
        <v>131</v>
      </c>
      <c r="L263" t="s">
        <v>132</v>
      </c>
      <c r="M263">
        <f t="shared" si="4"/>
        <v>2</v>
      </c>
      <c r="O263" t="s">
        <v>129</v>
      </c>
      <c r="P263" t="s">
        <v>3406</v>
      </c>
      <c r="R263">
        <v>1</v>
      </c>
      <c r="S263">
        <v>410</v>
      </c>
    </row>
    <row r="264" spans="1:19" x14ac:dyDescent="0.25">
      <c r="A264" t="s">
        <v>3122</v>
      </c>
      <c r="B264" t="s">
        <v>1528</v>
      </c>
      <c r="C264" t="s">
        <v>3123</v>
      </c>
      <c r="D264" t="s">
        <v>3124</v>
      </c>
      <c r="E264" t="s">
        <v>3125</v>
      </c>
      <c r="F264" t="s">
        <v>3126</v>
      </c>
      <c r="G264" t="s">
        <v>3127</v>
      </c>
      <c r="H264" t="s">
        <v>3128</v>
      </c>
      <c r="I264" t="s">
        <v>3067</v>
      </c>
      <c r="J264" t="s">
        <v>3129</v>
      </c>
      <c r="K264" t="s">
        <v>3130</v>
      </c>
      <c r="L264" t="s">
        <v>3131</v>
      </c>
      <c r="M264">
        <f t="shared" si="4"/>
        <v>10</v>
      </c>
      <c r="O264" t="s">
        <v>3122</v>
      </c>
      <c r="P264" t="s">
        <v>3407</v>
      </c>
      <c r="R264">
        <v>3</v>
      </c>
      <c r="S264">
        <v>1110</v>
      </c>
    </row>
    <row r="265" spans="1:19" x14ac:dyDescent="0.25">
      <c r="A265" t="s">
        <v>133</v>
      </c>
      <c r="B265" t="s">
        <v>134</v>
      </c>
      <c r="C265" t="s">
        <v>135</v>
      </c>
      <c r="L265" t="s">
        <v>136</v>
      </c>
      <c r="M265">
        <f t="shared" si="4"/>
        <v>2</v>
      </c>
      <c r="O265" t="s">
        <v>133</v>
      </c>
      <c r="P265" t="s">
        <v>3408</v>
      </c>
      <c r="R265">
        <v>1</v>
      </c>
      <c r="S265">
        <v>290</v>
      </c>
    </row>
    <row r="266" spans="1:19" x14ac:dyDescent="0.25">
      <c r="A266" t="s">
        <v>2978</v>
      </c>
      <c r="B266" t="s">
        <v>1528</v>
      </c>
      <c r="C266" t="s">
        <v>2979</v>
      </c>
      <c r="D266" t="s">
        <v>2980</v>
      </c>
      <c r="E266" t="s">
        <v>2981</v>
      </c>
      <c r="F266" t="s">
        <v>2982</v>
      </c>
      <c r="G266" t="s">
        <v>2983</v>
      </c>
      <c r="H266" t="s">
        <v>2984</v>
      </c>
      <c r="L266" t="s">
        <v>2985</v>
      </c>
      <c r="M266">
        <f t="shared" si="4"/>
        <v>7</v>
      </c>
      <c r="O266" t="s">
        <v>2978</v>
      </c>
      <c r="P266" t="s">
        <v>3409</v>
      </c>
      <c r="R266">
        <v>3</v>
      </c>
      <c r="S266">
        <v>730</v>
      </c>
    </row>
    <row r="267" spans="1:19" x14ac:dyDescent="0.25">
      <c r="A267" t="s">
        <v>3105</v>
      </c>
      <c r="B267" t="s">
        <v>1528</v>
      </c>
      <c r="C267" t="s">
        <v>3106</v>
      </c>
      <c r="D267" t="s">
        <v>3107</v>
      </c>
      <c r="E267" t="s">
        <v>3108</v>
      </c>
      <c r="F267" t="s">
        <v>3109</v>
      </c>
      <c r="G267" t="s">
        <v>3110</v>
      </c>
      <c r="H267" t="s">
        <v>3111</v>
      </c>
      <c r="I267" t="s">
        <v>3112</v>
      </c>
      <c r="J267" t="s">
        <v>3113</v>
      </c>
      <c r="L267" t="s">
        <v>3114</v>
      </c>
      <c r="M267">
        <f t="shared" si="4"/>
        <v>9</v>
      </c>
      <c r="O267" t="s">
        <v>3105</v>
      </c>
      <c r="P267" t="s">
        <v>3410</v>
      </c>
      <c r="R267">
        <v>3</v>
      </c>
      <c r="S267">
        <v>870</v>
      </c>
    </row>
    <row r="268" spans="1:19" x14ac:dyDescent="0.25">
      <c r="A268" t="s">
        <v>137</v>
      </c>
      <c r="B268" t="s">
        <v>138</v>
      </c>
      <c r="C268" t="s">
        <v>139</v>
      </c>
      <c r="L268" t="s">
        <v>140</v>
      </c>
      <c r="M268">
        <f t="shared" si="4"/>
        <v>2</v>
      </c>
      <c r="O268" t="s">
        <v>137</v>
      </c>
      <c r="P268" t="s">
        <v>3411</v>
      </c>
      <c r="R268">
        <v>1</v>
      </c>
      <c r="S268">
        <v>250</v>
      </c>
    </row>
    <row r="269" spans="1:19" x14ac:dyDescent="0.25">
      <c r="A269" t="s">
        <v>3066</v>
      </c>
      <c r="B269" t="s">
        <v>2819</v>
      </c>
      <c r="C269" t="s">
        <v>3067</v>
      </c>
      <c r="D269" t="s">
        <v>3068</v>
      </c>
      <c r="E269" t="s">
        <v>3069</v>
      </c>
      <c r="F269" t="s">
        <v>3070</v>
      </c>
      <c r="G269" t="s">
        <v>3071</v>
      </c>
      <c r="H269" t="s">
        <v>3072</v>
      </c>
      <c r="I269" t="s">
        <v>3073</v>
      </c>
      <c r="L269" t="s">
        <v>3074</v>
      </c>
      <c r="M269">
        <f t="shared" si="4"/>
        <v>8</v>
      </c>
      <c r="O269" t="s">
        <v>3066</v>
      </c>
      <c r="P269" t="s">
        <v>3412</v>
      </c>
      <c r="R269">
        <v>3</v>
      </c>
      <c r="S269">
        <v>830</v>
      </c>
    </row>
    <row r="270" spans="1:19" x14ac:dyDescent="0.25">
      <c r="A270" t="s">
        <v>2332</v>
      </c>
      <c r="B270" t="s">
        <v>2333</v>
      </c>
      <c r="C270" t="s">
        <v>2334</v>
      </c>
      <c r="D270" t="s">
        <v>2335</v>
      </c>
      <c r="E270" t="s">
        <v>2336</v>
      </c>
      <c r="F270" t="s">
        <v>1528</v>
      </c>
      <c r="L270" t="s">
        <v>2337</v>
      </c>
      <c r="M270">
        <f t="shared" si="4"/>
        <v>5</v>
      </c>
      <c r="O270" t="s">
        <v>2332</v>
      </c>
      <c r="P270" t="s">
        <v>3413</v>
      </c>
      <c r="R270">
        <v>2</v>
      </c>
      <c r="S270">
        <v>810</v>
      </c>
    </row>
    <row r="271" spans="1:19" x14ac:dyDescent="0.25">
      <c r="A271" t="s">
        <v>3075</v>
      </c>
      <c r="B271" t="s">
        <v>1528</v>
      </c>
      <c r="C271" t="s">
        <v>2988</v>
      </c>
      <c r="D271" t="s">
        <v>2818</v>
      </c>
      <c r="E271" t="s">
        <v>2819</v>
      </c>
      <c r="F271" t="s">
        <v>3069</v>
      </c>
      <c r="G271" t="s">
        <v>3076</v>
      </c>
      <c r="H271" t="s">
        <v>3077</v>
      </c>
      <c r="I271" t="s">
        <v>3078</v>
      </c>
      <c r="L271" t="s">
        <v>3079</v>
      </c>
      <c r="M271">
        <f t="shared" si="4"/>
        <v>8</v>
      </c>
      <c r="O271" t="s">
        <v>3075</v>
      </c>
      <c r="P271" t="s">
        <v>3414</v>
      </c>
      <c r="R271">
        <v>3</v>
      </c>
      <c r="S271">
        <v>610</v>
      </c>
    </row>
    <row r="272" spans="1:19" x14ac:dyDescent="0.25">
      <c r="A272" t="s">
        <v>2986</v>
      </c>
      <c r="B272" t="s">
        <v>1528</v>
      </c>
      <c r="C272" t="s">
        <v>2987</v>
      </c>
      <c r="D272" t="s">
        <v>2988</v>
      </c>
      <c r="E272" t="s">
        <v>2818</v>
      </c>
      <c r="F272" t="s">
        <v>2989</v>
      </c>
      <c r="G272" t="s">
        <v>2990</v>
      </c>
      <c r="H272" t="s">
        <v>2819</v>
      </c>
      <c r="L272" t="s">
        <v>2991</v>
      </c>
      <c r="M272">
        <f t="shared" si="4"/>
        <v>7</v>
      </c>
      <c r="O272" t="s">
        <v>2986</v>
      </c>
      <c r="P272" t="s">
        <v>3415</v>
      </c>
      <c r="R272">
        <v>2</v>
      </c>
      <c r="S272">
        <v>640</v>
      </c>
    </row>
    <row r="273" spans="1:19" x14ac:dyDescent="0.25">
      <c r="A273" t="s">
        <v>1524</v>
      </c>
      <c r="B273" t="s">
        <v>1525</v>
      </c>
      <c r="C273" t="s">
        <v>1526</v>
      </c>
      <c r="D273" t="s">
        <v>1527</v>
      </c>
      <c r="E273" t="s">
        <v>1528</v>
      </c>
      <c r="L273" t="s">
        <v>1529</v>
      </c>
      <c r="M273">
        <f t="shared" si="4"/>
        <v>4</v>
      </c>
      <c r="O273" t="s">
        <v>1524</v>
      </c>
      <c r="P273" t="s">
        <v>3416</v>
      </c>
      <c r="R273">
        <v>2</v>
      </c>
      <c r="S273">
        <v>500</v>
      </c>
    </row>
    <row r="274" spans="1:19" x14ac:dyDescent="0.25">
      <c r="A274" t="s">
        <v>2817</v>
      </c>
      <c r="B274" t="s">
        <v>1528</v>
      </c>
      <c r="C274" t="s">
        <v>2818</v>
      </c>
      <c r="D274" t="s">
        <v>2819</v>
      </c>
      <c r="E274" t="s">
        <v>2820</v>
      </c>
      <c r="F274" t="s">
        <v>2821</v>
      </c>
      <c r="G274" t="s">
        <v>2822</v>
      </c>
      <c r="L274" t="s">
        <v>2823</v>
      </c>
      <c r="M274">
        <f t="shared" si="4"/>
        <v>6</v>
      </c>
      <c r="O274" t="s">
        <v>2817</v>
      </c>
      <c r="P274" t="s">
        <v>3417</v>
      </c>
      <c r="R274">
        <v>2</v>
      </c>
      <c r="S274">
        <v>580</v>
      </c>
    </row>
    <row r="275" spans="1:19" x14ac:dyDescent="0.25">
      <c r="A275" t="s">
        <v>2338</v>
      </c>
      <c r="B275" t="s">
        <v>2343</v>
      </c>
      <c r="C275" t="s">
        <v>1503</v>
      </c>
      <c r="D275" t="s">
        <v>2340</v>
      </c>
      <c r="E275" t="s">
        <v>2341</v>
      </c>
      <c r="F275" t="s">
        <v>2342</v>
      </c>
      <c r="L275" t="s">
        <v>2339</v>
      </c>
      <c r="M275">
        <f t="shared" si="4"/>
        <v>5</v>
      </c>
      <c r="O275" t="s">
        <v>2338</v>
      </c>
      <c r="P275" t="s">
        <v>3418</v>
      </c>
      <c r="R275">
        <v>2</v>
      </c>
      <c r="S275">
        <v>350</v>
      </c>
    </row>
    <row r="276" spans="1:19" x14ac:dyDescent="0.25">
      <c r="A276" t="s">
        <v>2344</v>
      </c>
      <c r="B276" t="s">
        <v>1528</v>
      </c>
      <c r="C276" t="s">
        <v>2345</v>
      </c>
      <c r="D276" t="s">
        <v>2346</v>
      </c>
      <c r="E276" t="s">
        <v>2347</v>
      </c>
      <c r="F276" t="s">
        <v>2348</v>
      </c>
      <c r="L276" t="s">
        <v>2349</v>
      </c>
      <c r="M276">
        <f t="shared" si="4"/>
        <v>5</v>
      </c>
      <c r="O276" t="s">
        <v>2344</v>
      </c>
      <c r="P276" t="s">
        <v>3419</v>
      </c>
      <c r="R276">
        <v>2</v>
      </c>
      <c r="S276">
        <v>580</v>
      </c>
    </row>
    <row r="277" spans="1:19" x14ac:dyDescent="0.25">
      <c r="A277" t="s">
        <v>3115</v>
      </c>
      <c r="B277" t="s">
        <v>1035</v>
      </c>
      <c r="C277" t="s">
        <v>1528</v>
      </c>
      <c r="D277" t="s">
        <v>2346</v>
      </c>
      <c r="E277" t="s">
        <v>2347</v>
      </c>
      <c r="F277" t="s">
        <v>3116</v>
      </c>
      <c r="G277" t="s">
        <v>3117</v>
      </c>
      <c r="H277" t="s">
        <v>3118</v>
      </c>
      <c r="I277" t="s">
        <v>3119</v>
      </c>
      <c r="J277" t="s">
        <v>3120</v>
      </c>
      <c r="L277" t="s">
        <v>3121</v>
      </c>
      <c r="M277">
        <f t="shared" si="4"/>
        <v>9</v>
      </c>
      <c r="O277" t="s">
        <v>3115</v>
      </c>
      <c r="P277" t="s">
        <v>3420</v>
      </c>
      <c r="R277">
        <v>2</v>
      </c>
      <c r="S277">
        <v>720</v>
      </c>
    </row>
    <row r="278" spans="1:19" x14ac:dyDescent="0.25">
      <c r="A278" t="s">
        <v>2350</v>
      </c>
      <c r="B278" t="s">
        <v>375</v>
      </c>
      <c r="C278" t="s">
        <v>2351</v>
      </c>
      <c r="D278" t="s">
        <v>2352</v>
      </c>
      <c r="E278" t="s">
        <v>2353</v>
      </c>
      <c r="F278" t="s">
        <v>1531</v>
      </c>
      <c r="L278" t="s">
        <v>2354</v>
      </c>
      <c r="M278">
        <f t="shared" si="4"/>
        <v>5</v>
      </c>
      <c r="O278" t="s">
        <v>2350</v>
      </c>
      <c r="P278" t="s">
        <v>3421</v>
      </c>
      <c r="R278">
        <v>2</v>
      </c>
      <c r="S278">
        <v>640</v>
      </c>
    </row>
    <row r="279" spans="1:19" x14ac:dyDescent="0.25">
      <c r="A279" t="s">
        <v>2355</v>
      </c>
      <c r="B279" t="s">
        <v>455</v>
      </c>
      <c r="C279" t="s">
        <v>2356</v>
      </c>
      <c r="D279" t="s">
        <v>2357</v>
      </c>
      <c r="E279" t="s">
        <v>2358</v>
      </c>
      <c r="F279" t="s">
        <v>2359</v>
      </c>
      <c r="L279" t="s">
        <v>2360</v>
      </c>
      <c r="M279">
        <f t="shared" si="4"/>
        <v>5</v>
      </c>
      <c r="O279" t="s">
        <v>2355</v>
      </c>
      <c r="P279" t="s">
        <v>3422</v>
      </c>
      <c r="R279">
        <v>3</v>
      </c>
      <c r="S279">
        <v>730</v>
      </c>
    </row>
    <row r="280" spans="1:19" x14ac:dyDescent="0.25">
      <c r="A280" t="s">
        <v>532</v>
      </c>
      <c r="B280" t="s">
        <v>533</v>
      </c>
      <c r="C280" t="s">
        <v>534</v>
      </c>
      <c r="D280" t="s">
        <v>535</v>
      </c>
      <c r="L280" t="s">
        <v>536</v>
      </c>
      <c r="M280">
        <f t="shared" si="4"/>
        <v>3</v>
      </c>
      <c r="O280" t="s">
        <v>532</v>
      </c>
      <c r="P280" t="s">
        <v>3423</v>
      </c>
      <c r="R280">
        <v>2</v>
      </c>
      <c r="S280">
        <v>450</v>
      </c>
    </row>
    <row r="281" spans="1:19" x14ac:dyDescent="0.25">
      <c r="A281" t="s">
        <v>537</v>
      </c>
      <c r="B281" t="s">
        <v>538</v>
      </c>
      <c r="C281" t="s">
        <v>539</v>
      </c>
      <c r="D281" t="s">
        <v>540</v>
      </c>
      <c r="L281" t="s">
        <v>541</v>
      </c>
      <c r="M281">
        <f t="shared" si="4"/>
        <v>3</v>
      </c>
      <c r="O281" t="s">
        <v>537</v>
      </c>
      <c r="P281" t="s">
        <v>3424</v>
      </c>
      <c r="R281">
        <v>2</v>
      </c>
      <c r="S281">
        <v>600</v>
      </c>
    </row>
    <row r="282" spans="1:19" x14ac:dyDescent="0.25">
      <c r="A282" t="s">
        <v>1530</v>
      </c>
      <c r="B282" t="s">
        <v>375</v>
      </c>
      <c r="C282" t="s">
        <v>1531</v>
      </c>
      <c r="D282" t="s">
        <v>1532</v>
      </c>
      <c r="E282" t="s">
        <v>1533</v>
      </c>
      <c r="L282" t="s">
        <v>1534</v>
      </c>
      <c r="M282">
        <f t="shared" si="4"/>
        <v>4</v>
      </c>
      <c r="O282" t="s">
        <v>1530</v>
      </c>
      <c r="P282" t="s">
        <v>3425</v>
      </c>
      <c r="R282">
        <v>1</v>
      </c>
      <c r="S282">
        <v>340</v>
      </c>
    </row>
    <row r="283" spans="1:19" x14ac:dyDescent="0.25">
      <c r="A283" t="s">
        <v>542</v>
      </c>
      <c r="B283" t="s">
        <v>546</v>
      </c>
      <c r="C283" t="s">
        <v>544</v>
      </c>
      <c r="D283" t="s">
        <v>545</v>
      </c>
      <c r="L283" t="s">
        <v>543</v>
      </c>
      <c r="M283">
        <f t="shared" si="4"/>
        <v>3</v>
      </c>
      <c r="O283" t="s">
        <v>542</v>
      </c>
      <c r="P283" t="s">
        <v>3426</v>
      </c>
      <c r="R283">
        <v>3</v>
      </c>
      <c r="S283">
        <v>510</v>
      </c>
    </row>
    <row r="284" spans="1:19" x14ac:dyDescent="0.25">
      <c r="A284" t="s">
        <v>2361</v>
      </c>
      <c r="B284" t="s">
        <v>1439</v>
      </c>
      <c r="C284" t="s">
        <v>1450</v>
      </c>
      <c r="D284" t="s">
        <v>2362</v>
      </c>
      <c r="E284" t="s">
        <v>2363</v>
      </c>
      <c r="F284" t="s">
        <v>2364</v>
      </c>
      <c r="L284" t="s">
        <v>2365</v>
      </c>
      <c r="M284">
        <f t="shared" si="4"/>
        <v>5</v>
      </c>
      <c r="O284" t="s">
        <v>2361</v>
      </c>
      <c r="P284" t="s">
        <v>3427</v>
      </c>
      <c r="R284">
        <v>2</v>
      </c>
      <c r="S284">
        <v>640</v>
      </c>
    </row>
    <row r="285" spans="1:19" x14ac:dyDescent="0.25">
      <c r="A285" t="s">
        <v>2366</v>
      </c>
      <c r="B285" t="s">
        <v>2367</v>
      </c>
      <c r="C285" t="s">
        <v>2368</v>
      </c>
      <c r="D285" t="s">
        <v>2369</v>
      </c>
      <c r="E285" t="s">
        <v>2370</v>
      </c>
      <c r="F285" t="s">
        <v>1541</v>
      </c>
      <c r="L285" t="s">
        <v>2371</v>
      </c>
      <c r="M285">
        <f t="shared" si="4"/>
        <v>5</v>
      </c>
      <c r="O285" t="s">
        <v>2366</v>
      </c>
      <c r="P285" t="s">
        <v>3428</v>
      </c>
      <c r="R285">
        <v>1</v>
      </c>
      <c r="S285">
        <v>420</v>
      </c>
    </row>
    <row r="286" spans="1:19" x14ac:dyDescent="0.25">
      <c r="A286" t="s">
        <v>1535</v>
      </c>
      <c r="B286" t="s">
        <v>553</v>
      </c>
      <c r="C286" t="s">
        <v>1536</v>
      </c>
      <c r="D286" t="s">
        <v>1537</v>
      </c>
      <c r="E286" t="s">
        <v>1538</v>
      </c>
      <c r="L286" t="s">
        <v>1539</v>
      </c>
      <c r="M286">
        <f t="shared" si="4"/>
        <v>4</v>
      </c>
      <c r="O286" t="s">
        <v>1535</v>
      </c>
      <c r="P286" t="s">
        <v>3429</v>
      </c>
      <c r="R286">
        <v>2</v>
      </c>
      <c r="S286">
        <v>600</v>
      </c>
    </row>
    <row r="287" spans="1:19" x14ac:dyDescent="0.25">
      <c r="A287" t="s">
        <v>547</v>
      </c>
      <c r="B287" t="s">
        <v>548</v>
      </c>
      <c r="C287" t="s">
        <v>549</v>
      </c>
      <c r="D287" t="s">
        <v>550</v>
      </c>
      <c r="L287" t="s">
        <v>551</v>
      </c>
      <c r="M287">
        <f t="shared" si="4"/>
        <v>3</v>
      </c>
      <c r="O287" t="s">
        <v>547</v>
      </c>
      <c r="P287" t="s">
        <v>3430</v>
      </c>
      <c r="R287">
        <v>2</v>
      </c>
      <c r="S287">
        <v>690</v>
      </c>
    </row>
    <row r="288" spans="1:19" x14ac:dyDescent="0.25">
      <c r="A288" t="s">
        <v>1540</v>
      </c>
      <c r="B288" t="s">
        <v>1541</v>
      </c>
      <c r="C288" t="s">
        <v>1542</v>
      </c>
      <c r="D288" t="s">
        <v>1543</v>
      </c>
      <c r="E288" t="s">
        <v>1544</v>
      </c>
      <c r="L288" t="s">
        <v>1545</v>
      </c>
      <c r="M288">
        <f t="shared" si="4"/>
        <v>4</v>
      </c>
      <c r="O288" t="s">
        <v>1540</v>
      </c>
      <c r="P288" t="s">
        <v>3431</v>
      </c>
      <c r="R288">
        <v>2</v>
      </c>
      <c r="S288">
        <v>470</v>
      </c>
    </row>
    <row r="289" spans="1:19" x14ac:dyDescent="0.25">
      <c r="A289" t="s">
        <v>1546</v>
      </c>
      <c r="B289" t="s">
        <v>1547</v>
      </c>
      <c r="C289" t="s">
        <v>1548</v>
      </c>
      <c r="D289" t="s">
        <v>1549</v>
      </c>
      <c r="E289" t="s">
        <v>1550</v>
      </c>
      <c r="L289" t="s">
        <v>1551</v>
      </c>
      <c r="M289">
        <f t="shared" si="4"/>
        <v>4</v>
      </c>
      <c r="O289" t="s">
        <v>1546</v>
      </c>
      <c r="P289" t="s">
        <v>3432</v>
      </c>
      <c r="R289">
        <v>2</v>
      </c>
      <c r="S289">
        <v>540</v>
      </c>
    </row>
    <row r="290" spans="1:19" x14ac:dyDescent="0.25">
      <c r="A290" t="s">
        <v>552</v>
      </c>
      <c r="B290" t="s">
        <v>553</v>
      </c>
      <c r="C290" t="s">
        <v>554</v>
      </c>
      <c r="D290" t="s">
        <v>555</v>
      </c>
      <c r="L290" t="s">
        <v>556</v>
      </c>
      <c r="M290">
        <f t="shared" si="4"/>
        <v>3</v>
      </c>
      <c r="O290" t="s">
        <v>552</v>
      </c>
      <c r="P290" t="s">
        <v>3433</v>
      </c>
      <c r="R290">
        <v>3</v>
      </c>
      <c r="S290">
        <v>590</v>
      </c>
    </row>
    <row r="291" spans="1:19" x14ac:dyDescent="0.25">
      <c r="A291" t="s">
        <v>1552</v>
      </c>
      <c r="B291" t="s">
        <v>1553</v>
      </c>
      <c r="C291" t="s">
        <v>1554</v>
      </c>
      <c r="D291" t="s">
        <v>1555</v>
      </c>
      <c r="E291" t="s">
        <v>1556</v>
      </c>
      <c r="L291" t="s">
        <v>1557</v>
      </c>
      <c r="M291">
        <f t="shared" si="4"/>
        <v>4</v>
      </c>
      <c r="O291" t="s">
        <v>1552</v>
      </c>
      <c r="P291" t="s">
        <v>3434</v>
      </c>
      <c r="R291">
        <v>2</v>
      </c>
      <c r="S291">
        <v>650</v>
      </c>
    </row>
    <row r="292" spans="1:19" x14ac:dyDescent="0.25">
      <c r="A292" t="s">
        <v>1558</v>
      </c>
      <c r="B292" t="s">
        <v>1559</v>
      </c>
      <c r="C292" t="s">
        <v>1560</v>
      </c>
      <c r="D292" t="s">
        <v>1561</v>
      </c>
      <c r="E292" t="s">
        <v>553</v>
      </c>
      <c r="L292" t="s">
        <v>1562</v>
      </c>
      <c r="M292">
        <f t="shared" si="4"/>
        <v>4</v>
      </c>
      <c r="O292" t="s">
        <v>1558</v>
      </c>
      <c r="P292" t="s">
        <v>3435</v>
      </c>
      <c r="R292">
        <v>2</v>
      </c>
      <c r="S292">
        <v>510</v>
      </c>
    </row>
    <row r="293" spans="1:19" x14ac:dyDescent="0.25">
      <c r="A293" t="s">
        <v>1563</v>
      </c>
      <c r="B293" t="s">
        <v>1541</v>
      </c>
      <c r="C293" t="s">
        <v>1564</v>
      </c>
      <c r="D293" t="s">
        <v>1565</v>
      </c>
      <c r="E293" t="s">
        <v>1566</v>
      </c>
      <c r="L293" t="s">
        <v>1567</v>
      </c>
      <c r="M293">
        <f t="shared" si="4"/>
        <v>4</v>
      </c>
      <c r="O293" t="s">
        <v>1563</v>
      </c>
      <c r="P293" t="s">
        <v>3436</v>
      </c>
      <c r="R293">
        <v>1</v>
      </c>
      <c r="S293">
        <v>450</v>
      </c>
    </row>
    <row r="294" spans="1:19" x14ac:dyDescent="0.25">
      <c r="A294" t="s">
        <v>2992</v>
      </c>
      <c r="B294" t="s">
        <v>150</v>
      </c>
      <c r="C294" t="s">
        <v>1541</v>
      </c>
      <c r="D294" t="s">
        <v>1566</v>
      </c>
      <c r="E294" t="s">
        <v>2993</v>
      </c>
      <c r="F294" t="s">
        <v>2994</v>
      </c>
      <c r="G294" t="s">
        <v>2995</v>
      </c>
      <c r="H294" t="s">
        <v>2996</v>
      </c>
      <c r="L294" t="s">
        <v>2997</v>
      </c>
      <c r="M294">
        <f t="shared" si="4"/>
        <v>7</v>
      </c>
      <c r="O294" t="s">
        <v>2992</v>
      </c>
      <c r="P294" t="s">
        <v>3437</v>
      </c>
      <c r="R294">
        <v>2</v>
      </c>
      <c r="S294">
        <v>810</v>
      </c>
    </row>
    <row r="295" spans="1:19" x14ac:dyDescent="0.25">
      <c r="A295" t="s">
        <v>2372</v>
      </c>
      <c r="B295" t="s">
        <v>1556</v>
      </c>
      <c r="C295" t="s">
        <v>534</v>
      </c>
      <c r="D295" t="s">
        <v>2373</v>
      </c>
      <c r="E295" t="s">
        <v>2374</v>
      </c>
      <c r="F295" t="s">
        <v>2375</v>
      </c>
      <c r="L295" t="s">
        <v>2376</v>
      </c>
      <c r="M295">
        <f t="shared" si="4"/>
        <v>5</v>
      </c>
      <c r="O295" t="s">
        <v>2372</v>
      </c>
      <c r="P295" t="s">
        <v>3438</v>
      </c>
      <c r="R295">
        <v>2</v>
      </c>
      <c r="S295">
        <v>610</v>
      </c>
    </row>
    <row r="296" spans="1:19" x14ac:dyDescent="0.25">
      <c r="A296" t="s">
        <v>557</v>
      </c>
      <c r="B296" t="s">
        <v>558</v>
      </c>
      <c r="C296" t="s">
        <v>559</v>
      </c>
      <c r="D296" t="s">
        <v>560</v>
      </c>
      <c r="L296" t="s">
        <v>561</v>
      </c>
      <c r="M296">
        <f t="shared" si="4"/>
        <v>3</v>
      </c>
      <c r="O296" t="s">
        <v>557</v>
      </c>
      <c r="P296" t="s">
        <v>3439</v>
      </c>
      <c r="R296">
        <v>2</v>
      </c>
      <c r="S296">
        <v>560</v>
      </c>
    </row>
    <row r="297" spans="1:19" x14ac:dyDescent="0.25">
      <c r="A297" t="s">
        <v>562</v>
      </c>
      <c r="B297" t="s">
        <v>563</v>
      </c>
      <c r="C297" t="s">
        <v>564</v>
      </c>
      <c r="D297" t="s">
        <v>565</v>
      </c>
      <c r="L297" t="s">
        <v>566</v>
      </c>
      <c r="M297">
        <f t="shared" si="4"/>
        <v>3</v>
      </c>
      <c r="O297" t="s">
        <v>562</v>
      </c>
      <c r="P297" t="s">
        <v>3440</v>
      </c>
      <c r="R297">
        <v>3</v>
      </c>
      <c r="S297">
        <v>700</v>
      </c>
    </row>
    <row r="298" spans="1:19" x14ac:dyDescent="0.25">
      <c r="A298" t="s">
        <v>567</v>
      </c>
      <c r="B298" t="s">
        <v>563</v>
      </c>
      <c r="C298" t="s">
        <v>564</v>
      </c>
      <c r="D298" t="s">
        <v>568</v>
      </c>
      <c r="L298" t="s">
        <v>569</v>
      </c>
      <c r="M298">
        <f t="shared" si="4"/>
        <v>3</v>
      </c>
      <c r="O298" t="s">
        <v>567</v>
      </c>
      <c r="P298" t="s">
        <v>3441</v>
      </c>
      <c r="R298">
        <v>3</v>
      </c>
      <c r="S298">
        <v>710</v>
      </c>
    </row>
    <row r="299" spans="1:19" x14ac:dyDescent="0.25">
      <c r="A299" t="s">
        <v>570</v>
      </c>
      <c r="B299" t="s">
        <v>571</v>
      </c>
      <c r="C299" t="s">
        <v>572</v>
      </c>
      <c r="D299" t="s">
        <v>573</v>
      </c>
      <c r="L299" t="s">
        <v>574</v>
      </c>
      <c r="M299">
        <f t="shared" si="4"/>
        <v>3</v>
      </c>
      <c r="O299" t="s">
        <v>570</v>
      </c>
      <c r="P299" t="s">
        <v>3442</v>
      </c>
      <c r="R299">
        <v>3</v>
      </c>
      <c r="S299">
        <v>590</v>
      </c>
    </row>
    <row r="300" spans="1:19" x14ac:dyDescent="0.25">
      <c r="A300" t="s">
        <v>575</v>
      </c>
      <c r="B300" t="s">
        <v>576</v>
      </c>
      <c r="C300" t="s">
        <v>577</v>
      </c>
      <c r="D300" t="s">
        <v>578</v>
      </c>
      <c r="L300" t="s">
        <v>579</v>
      </c>
      <c r="M300">
        <f t="shared" si="4"/>
        <v>3</v>
      </c>
      <c r="O300" t="s">
        <v>575</v>
      </c>
      <c r="P300" t="s">
        <v>3443</v>
      </c>
      <c r="R300">
        <v>3</v>
      </c>
      <c r="S300">
        <v>590</v>
      </c>
    </row>
    <row r="301" spans="1:19" x14ac:dyDescent="0.25">
      <c r="A301" t="s">
        <v>580</v>
      </c>
      <c r="B301" t="s">
        <v>581</v>
      </c>
      <c r="C301" t="s">
        <v>582</v>
      </c>
      <c r="D301" t="s">
        <v>583</v>
      </c>
      <c r="L301" t="s">
        <v>584</v>
      </c>
      <c r="M301">
        <f t="shared" si="4"/>
        <v>3</v>
      </c>
      <c r="O301" t="s">
        <v>580</v>
      </c>
      <c r="P301" t="s">
        <v>3444</v>
      </c>
      <c r="R301">
        <v>2</v>
      </c>
      <c r="S301">
        <v>550</v>
      </c>
    </row>
    <row r="302" spans="1:19" x14ac:dyDescent="0.25">
      <c r="A302" t="s">
        <v>585</v>
      </c>
      <c r="B302" t="s">
        <v>586</v>
      </c>
      <c r="C302" t="s">
        <v>587</v>
      </c>
      <c r="D302" t="s">
        <v>588</v>
      </c>
      <c r="L302" t="s">
        <v>589</v>
      </c>
      <c r="M302">
        <f t="shared" si="4"/>
        <v>3</v>
      </c>
      <c r="O302" t="s">
        <v>585</v>
      </c>
      <c r="P302" t="s">
        <v>3445</v>
      </c>
      <c r="R302">
        <v>3</v>
      </c>
      <c r="S302">
        <v>680</v>
      </c>
    </row>
    <row r="303" spans="1:19" x14ac:dyDescent="0.25">
      <c r="A303" t="s">
        <v>590</v>
      </c>
      <c r="B303" t="s">
        <v>591</v>
      </c>
      <c r="C303" t="s">
        <v>592</v>
      </c>
      <c r="D303" t="s">
        <v>593</v>
      </c>
      <c r="L303" t="s">
        <v>594</v>
      </c>
      <c r="M303">
        <f t="shared" si="4"/>
        <v>3</v>
      </c>
      <c r="O303" t="s">
        <v>590</v>
      </c>
      <c r="P303" t="s">
        <v>3446</v>
      </c>
      <c r="R303">
        <v>2</v>
      </c>
      <c r="S303">
        <v>580</v>
      </c>
    </row>
    <row r="304" spans="1:19" x14ac:dyDescent="0.25">
      <c r="A304" t="s">
        <v>595</v>
      </c>
      <c r="B304" t="s">
        <v>596</v>
      </c>
      <c r="C304" t="s">
        <v>597</v>
      </c>
      <c r="D304" t="s">
        <v>598</v>
      </c>
      <c r="L304" t="s">
        <v>599</v>
      </c>
      <c r="M304">
        <f t="shared" si="4"/>
        <v>3</v>
      </c>
      <c r="O304" t="s">
        <v>595</v>
      </c>
      <c r="P304" t="s">
        <v>3447</v>
      </c>
      <c r="R304">
        <v>3</v>
      </c>
      <c r="S304">
        <v>610</v>
      </c>
    </row>
    <row r="305" spans="1:19" x14ac:dyDescent="0.25">
      <c r="A305" t="s">
        <v>600</v>
      </c>
      <c r="B305" t="s">
        <v>601</v>
      </c>
      <c r="C305" t="s">
        <v>602</v>
      </c>
      <c r="D305" t="s">
        <v>603</v>
      </c>
      <c r="L305" t="s">
        <v>604</v>
      </c>
      <c r="M305">
        <f t="shared" si="4"/>
        <v>3</v>
      </c>
      <c r="O305" t="s">
        <v>600</v>
      </c>
      <c r="P305" t="s">
        <v>3448</v>
      </c>
      <c r="R305">
        <v>3</v>
      </c>
      <c r="S305">
        <v>680</v>
      </c>
    </row>
    <row r="306" spans="1:19" x14ac:dyDescent="0.25">
      <c r="A306" t="s">
        <v>605</v>
      </c>
      <c r="B306" t="s">
        <v>606</v>
      </c>
      <c r="C306" t="s">
        <v>607</v>
      </c>
      <c r="D306" t="s">
        <v>608</v>
      </c>
      <c r="L306" t="s">
        <v>609</v>
      </c>
      <c r="M306">
        <f t="shared" si="4"/>
        <v>3</v>
      </c>
      <c r="O306" t="s">
        <v>605</v>
      </c>
      <c r="P306" t="s">
        <v>3449</v>
      </c>
      <c r="R306">
        <v>1</v>
      </c>
      <c r="S306">
        <v>370</v>
      </c>
    </row>
    <row r="307" spans="1:19" x14ac:dyDescent="0.25">
      <c r="A307" t="s">
        <v>2377</v>
      </c>
      <c r="B307" t="s">
        <v>635</v>
      </c>
      <c r="C307" t="s">
        <v>2378</v>
      </c>
      <c r="D307" t="s">
        <v>2379</v>
      </c>
      <c r="E307" t="s">
        <v>2380</v>
      </c>
      <c r="F307" t="s">
        <v>624</v>
      </c>
      <c r="L307" t="s">
        <v>2381</v>
      </c>
      <c r="M307">
        <f t="shared" si="4"/>
        <v>5</v>
      </c>
      <c r="O307" t="s">
        <v>2377</v>
      </c>
      <c r="P307" t="s">
        <v>3450</v>
      </c>
      <c r="R307">
        <v>3</v>
      </c>
      <c r="S307">
        <v>500</v>
      </c>
    </row>
    <row r="308" spans="1:19" x14ac:dyDescent="0.25">
      <c r="A308" t="s">
        <v>610</v>
      </c>
      <c r="B308" t="s">
        <v>611</v>
      </c>
      <c r="C308" t="s">
        <v>612</v>
      </c>
      <c r="D308" t="s">
        <v>581</v>
      </c>
      <c r="L308" t="s">
        <v>613</v>
      </c>
      <c r="M308">
        <f t="shared" si="4"/>
        <v>3</v>
      </c>
      <c r="O308" t="s">
        <v>610</v>
      </c>
      <c r="P308" t="s">
        <v>3451</v>
      </c>
      <c r="R308">
        <v>2</v>
      </c>
      <c r="S308">
        <v>530</v>
      </c>
    </row>
    <row r="309" spans="1:19" x14ac:dyDescent="0.25">
      <c r="A309" t="s">
        <v>1568</v>
      </c>
      <c r="B309" t="s">
        <v>615</v>
      </c>
      <c r="C309" t="s">
        <v>611</v>
      </c>
      <c r="D309" t="s">
        <v>1569</v>
      </c>
      <c r="E309" t="s">
        <v>1570</v>
      </c>
      <c r="L309" t="s">
        <v>1571</v>
      </c>
      <c r="M309">
        <f t="shared" si="4"/>
        <v>4</v>
      </c>
      <c r="O309" t="s">
        <v>1568</v>
      </c>
      <c r="P309" t="s">
        <v>3452</v>
      </c>
      <c r="R309">
        <v>2</v>
      </c>
      <c r="S309">
        <v>600</v>
      </c>
    </row>
    <row r="310" spans="1:19" x14ac:dyDescent="0.25">
      <c r="A310" t="s">
        <v>1572</v>
      </c>
      <c r="B310" t="s">
        <v>615</v>
      </c>
      <c r="C310" t="s">
        <v>1573</v>
      </c>
      <c r="D310" t="s">
        <v>1574</v>
      </c>
      <c r="E310" t="s">
        <v>1575</v>
      </c>
      <c r="L310" t="s">
        <v>1576</v>
      </c>
      <c r="M310">
        <f t="shared" si="4"/>
        <v>4</v>
      </c>
      <c r="O310" t="s">
        <v>1572</v>
      </c>
      <c r="P310" t="s">
        <v>3453</v>
      </c>
      <c r="R310">
        <v>2</v>
      </c>
      <c r="S310">
        <v>600</v>
      </c>
    </row>
    <row r="311" spans="1:19" x14ac:dyDescent="0.25">
      <c r="A311" t="s">
        <v>614</v>
      </c>
      <c r="B311" t="s">
        <v>615</v>
      </c>
      <c r="C311" t="s">
        <v>616</v>
      </c>
      <c r="D311" t="s">
        <v>617</v>
      </c>
      <c r="L311" t="s">
        <v>618</v>
      </c>
      <c r="M311">
        <f t="shared" si="4"/>
        <v>3</v>
      </c>
      <c r="O311" t="s">
        <v>614</v>
      </c>
      <c r="P311" t="s">
        <v>3454</v>
      </c>
      <c r="R311">
        <v>2</v>
      </c>
      <c r="S311">
        <v>510</v>
      </c>
    </row>
    <row r="312" spans="1:19" x14ac:dyDescent="0.25">
      <c r="A312" t="s">
        <v>619</v>
      </c>
      <c r="B312" t="s">
        <v>563</v>
      </c>
      <c r="C312" t="s">
        <v>620</v>
      </c>
      <c r="D312" t="s">
        <v>621</v>
      </c>
      <c r="L312" t="s">
        <v>622</v>
      </c>
      <c r="M312">
        <f t="shared" si="4"/>
        <v>3</v>
      </c>
      <c r="O312" t="s">
        <v>619</v>
      </c>
      <c r="P312" t="s">
        <v>3455</v>
      </c>
      <c r="R312">
        <v>3</v>
      </c>
      <c r="S312">
        <v>650</v>
      </c>
    </row>
    <row r="313" spans="1:19" x14ac:dyDescent="0.25">
      <c r="A313" t="s">
        <v>623</v>
      </c>
      <c r="B313" t="s">
        <v>624</v>
      </c>
      <c r="C313" t="s">
        <v>625</v>
      </c>
      <c r="D313" t="s">
        <v>626</v>
      </c>
      <c r="L313" t="s">
        <v>627</v>
      </c>
      <c r="M313">
        <f t="shared" si="4"/>
        <v>3</v>
      </c>
      <c r="O313" t="s">
        <v>623</v>
      </c>
      <c r="P313" t="s">
        <v>3456</v>
      </c>
      <c r="R313">
        <v>3</v>
      </c>
      <c r="S313">
        <v>540</v>
      </c>
    </row>
    <row r="314" spans="1:19" x14ac:dyDescent="0.25">
      <c r="A314" t="s">
        <v>628</v>
      </c>
      <c r="B314" t="s">
        <v>596</v>
      </c>
      <c r="C314" t="s">
        <v>629</v>
      </c>
      <c r="D314" t="s">
        <v>630</v>
      </c>
      <c r="L314" t="s">
        <v>631</v>
      </c>
      <c r="M314">
        <f t="shared" si="4"/>
        <v>3</v>
      </c>
      <c r="O314" t="s">
        <v>628</v>
      </c>
      <c r="P314" t="s">
        <v>3457</v>
      </c>
      <c r="R314">
        <v>3</v>
      </c>
      <c r="S314">
        <v>610</v>
      </c>
    </row>
    <row r="315" spans="1:19" x14ac:dyDescent="0.25">
      <c r="A315" t="s">
        <v>1577</v>
      </c>
      <c r="B315" t="s">
        <v>624</v>
      </c>
      <c r="C315" t="s">
        <v>1578</v>
      </c>
      <c r="D315" t="s">
        <v>1579</v>
      </c>
      <c r="E315" t="s">
        <v>1580</v>
      </c>
      <c r="L315" t="s">
        <v>1581</v>
      </c>
      <c r="M315">
        <f t="shared" si="4"/>
        <v>4</v>
      </c>
      <c r="O315" t="s">
        <v>1577</v>
      </c>
      <c r="P315" t="s">
        <v>3458</v>
      </c>
      <c r="R315">
        <v>3</v>
      </c>
      <c r="S315">
        <v>590</v>
      </c>
    </row>
    <row r="316" spans="1:19" x14ac:dyDescent="0.25">
      <c r="A316" t="s">
        <v>632</v>
      </c>
      <c r="B316" t="s">
        <v>633</v>
      </c>
      <c r="C316" t="s">
        <v>634</v>
      </c>
      <c r="D316" t="s">
        <v>635</v>
      </c>
      <c r="L316" t="s">
        <v>636</v>
      </c>
      <c r="M316">
        <f t="shared" si="4"/>
        <v>3</v>
      </c>
      <c r="O316" t="s">
        <v>632</v>
      </c>
      <c r="P316" t="s">
        <v>3459</v>
      </c>
      <c r="R316">
        <v>3</v>
      </c>
      <c r="S316">
        <v>500</v>
      </c>
    </row>
    <row r="317" spans="1:19" x14ac:dyDescent="0.25">
      <c r="A317" t="s">
        <v>637</v>
      </c>
      <c r="B317" t="s">
        <v>624</v>
      </c>
      <c r="C317" t="s">
        <v>638</v>
      </c>
      <c r="D317" t="s">
        <v>639</v>
      </c>
      <c r="L317" t="s">
        <v>640</v>
      </c>
      <c r="M317">
        <f t="shared" si="4"/>
        <v>3</v>
      </c>
      <c r="O317" t="s">
        <v>637</v>
      </c>
      <c r="P317" t="s">
        <v>3460</v>
      </c>
      <c r="R317">
        <v>3</v>
      </c>
      <c r="S317">
        <v>590</v>
      </c>
    </row>
    <row r="318" spans="1:19" x14ac:dyDescent="0.25">
      <c r="A318" t="s">
        <v>641</v>
      </c>
      <c r="B318" t="s">
        <v>642</v>
      </c>
      <c r="C318" t="s">
        <v>643</v>
      </c>
      <c r="D318" t="s">
        <v>644</v>
      </c>
      <c r="L318" t="s">
        <v>645</v>
      </c>
      <c r="M318">
        <f t="shared" si="4"/>
        <v>3</v>
      </c>
      <c r="O318" t="s">
        <v>641</v>
      </c>
      <c r="P318" t="s">
        <v>3461</v>
      </c>
      <c r="R318">
        <v>3</v>
      </c>
      <c r="S318">
        <v>650</v>
      </c>
    </row>
    <row r="319" spans="1:19" x14ac:dyDescent="0.25">
      <c r="A319" t="s">
        <v>141</v>
      </c>
      <c r="B319" t="s">
        <v>142</v>
      </c>
      <c r="C319" t="s">
        <v>143</v>
      </c>
      <c r="L319" t="s">
        <v>144</v>
      </c>
      <c r="M319">
        <f t="shared" si="4"/>
        <v>2</v>
      </c>
      <c r="O319" t="s">
        <v>141</v>
      </c>
      <c r="P319" t="s">
        <v>3462</v>
      </c>
      <c r="R319">
        <v>1</v>
      </c>
      <c r="S319">
        <v>480</v>
      </c>
    </row>
    <row r="320" spans="1:19" x14ac:dyDescent="0.25">
      <c r="A320" t="s">
        <v>646</v>
      </c>
      <c r="B320" t="s">
        <v>647</v>
      </c>
      <c r="C320" t="s">
        <v>648</v>
      </c>
      <c r="D320" t="s">
        <v>649</v>
      </c>
      <c r="L320" t="s">
        <v>650</v>
      </c>
      <c r="M320">
        <f t="shared" si="4"/>
        <v>3</v>
      </c>
      <c r="O320" t="s">
        <v>646</v>
      </c>
      <c r="P320" t="s">
        <v>3463</v>
      </c>
      <c r="R320">
        <v>2</v>
      </c>
      <c r="S320">
        <v>620</v>
      </c>
    </row>
    <row r="321" spans="1:19" x14ac:dyDescent="0.25">
      <c r="A321" t="s">
        <v>1582</v>
      </c>
      <c r="B321" t="s">
        <v>1583</v>
      </c>
      <c r="C321" t="s">
        <v>1584</v>
      </c>
      <c r="D321" t="s">
        <v>1585</v>
      </c>
      <c r="E321" t="s">
        <v>1586</v>
      </c>
      <c r="L321" t="s">
        <v>1587</v>
      </c>
      <c r="M321">
        <f t="shared" si="4"/>
        <v>4</v>
      </c>
      <c r="O321" t="s">
        <v>1582</v>
      </c>
      <c r="P321" t="s">
        <v>3464</v>
      </c>
      <c r="R321">
        <v>3</v>
      </c>
      <c r="S321">
        <v>580</v>
      </c>
    </row>
    <row r="322" spans="1:19" x14ac:dyDescent="0.25">
      <c r="A322" t="s">
        <v>145</v>
      </c>
      <c r="B322" t="s">
        <v>146</v>
      </c>
      <c r="C322" t="s">
        <v>147</v>
      </c>
      <c r="L322" t="s">
        <v>148</v>
      </c>
      <c r="M322">
        <f t="shared" si="4"/>
        <v>2</v>
      </c>
      <c r="O322" t="s">
        <v>145</v>
      </c>
      <c r="P322" t="s">
        <v>3465</v>
      </c>
      <c r="R322">
        <v>3</v>
      </c>
      <c r="S322">
        <v>620</v>
      </c>
    </row>
    <row r="323" spans="1:19" x14ac:dyDescent="0.25">
      <c r="A323" t="s">
        <v>149</v>
      </c>
      <c r="B323" t="s">
        <v>150</v>
      </c>
      <c r="C323" t="s">
        <v>151</v>
      </c>
      <c r="L323" t="s">
        <v>152</v>
      </c>
      <c r="M323">
        <f t="shared" ref="M323:M386" si="5">10-COUNTBLANK(B323:K323)</f>
        <v>2</v>
      </c>
      <c r="O323" t="s">
        <v>149</v>
      </c>
      <c r="P323" t="s">
        <v>3466</v>
      </c>
      <c r="R323">
        <v>2</v>
      </c>
      <c r="S323">
        <v>590</v>
      </c>
    </row>
    <row r="324" spans="1:19" x14ac:dyDescent="0.25">
      <c r="A324" t="s">
        <v>153</v>
      </c>
      <c r="B324" t="s">
        <v>154</v>
      </c>
      <c r="C324" t="s">
        <v>155</v>
      </c>
      <c r="L324" t="s">
        <v>156</v>
      </c>
      <c r="M324">
        <f t="shared" si="5"/>
        <v>2</v>
      </c>
      <c r="O324" t="s">
        <v>153</v>
      </c>
      <c r="P324" t="s">
        <v>3467</v>
      </c>
      <c r="R324">
        <v>2</v>
      </c>
      <c r="S324">
        <v>560</v>
      </c>
    </row>
    <row r="325" spans="1:19" x14ac:dyDescent="0.25">
      <c r="A325" t="s">
        <v>1588</v>
      </c>
      <c r="B325" t="s">
        <v>1589</v>
      </c>
      <c r="C325" t="s">
        <v>1590</v>
      </c>
      <c r="D325" t="s">
        <v>1591</v>
      </c>
      <c r="E325" t="s">
        <v>1592</v>
      </c>
      <c r="L325" t="s">
        <v>1593</v>
      </c>
      <c r="M325">
        <f t="shared" si="5"/>
        <v>4</v>
      </c>
      <c r="O325" t="s">
        <v>1588</v>
      </c>
      <c r="P325" t="s">
        <v>3468</v>
      </c>
      <c r="R325">
        <v>3</v>
      </c>
      <c r="S325">
        <v>570</v>
      </c>
    </row>
    <row r="326" spans="1:19" x14ac:dyDescent="0.25">
      <c r="A326" t="s">
        <v>2382</v>
      </c>
      <c r="B326" t="s">
        <v>2383</v>
      </c>
      <c r="C326" t="s">
        <v>2384</v>
      </c>
      <c r="D326" t="s">
        <v>2385</v>
      </c>
      <c r="E326" t="s">
        <v>2386</v>
      </c>
      <c r="F326" t="s">
        <v>2387</v>
      </c>
      <c r="L326" t="s">
        <v>2388</v>
      </c>
      <c r="M326">
        <f t="shared" si="5"/>
        <v>5</v>
      </c>
      <c r="O326" t="s">
        <v>2382</v>
      </c>
      <c r="P326" t="s">
        <v>3469</v>
      </c>
      <c r="R326">
        <v>3</v>
      </c>
      <c r="S326">
        <v>620</v>
      </c>
    </row>
    <row r="327" spans="1:19" x14ac:dyDescent="0.25">
      <c r="A327" t="s">
        <v>157</v>
      </c>
      <c r="B327" t="s">
        <v>158</v>
      </c>
      <c r="C327" t="s">
        <v>159</v>
      </c>
      <c r="L327" t="s">
        <v>160</v>
      </c>
      <c r="M327">
        <f t="shared" si="5"/>
        <v>2</v>
      </c>
      <c r="O327" t="s">
        <v>157</v>
      </c>
      <c r="P327" t="s">
        <v>3470</v>
      </c>
      <c r="R327">
        <v>2</v>
      </c>
      <c r="S327">
        <v>540</v>
      </c>
    </row>
    <row r="328" spans="1:19" x14ac:dyDescent="0.25">
      <c r="A328" t="s">
        <v>2389</v>
      </c>
      <c r="B328" t="s">
        <v>1595</v>
      </c>
      <c r="C328" t="s">
        <v>1596</v>
      </c>
      <c r="D328" t="s">
        <v>2390</v>
      </c>
      <c r="E328" t="s">
        <v>2391</v>
      </c>
      <c r="F328" t="s">
        <v>2392</v>
      </c>
      <c r="L328" t="s">
        <v>2393</v>
      </c>
      <c r="M328">
        <f t="shared" si="5"/>
        <v>5</v>
      </c>
      <c r="O328" t="s">
        <v>2389</v>
      </c>
      <c r="P328" t="s">
        <v>3471</v>
      </c>
      <c r="R328">
        <v>3</v>
      </c>
      <c r="S328">
        <v>570</v>
      </c>
    </row>
    <row r="329" spans="1:19" x14ac:dyDescent="0.25">
      <c r="A329" t="s">
        <v>161</v>
      </c>
      <c r="B329" t="s">
        <v>162</v>
      </c>
      <c r="C329" t="s">
        <v>163</v>
      </c>
      <c r="L329" t="s">
        <v>164</v>
      </c>
      <c r="M329">
        <f t="shared" si="5"/>
        <v>2</v>
      </c>
      <c r="O329" t="s">
        <v>161</v>
      </c>
      <c r="P329" t="s">
        <v>3472</v>
      </c>
      <c r="R329">
        <v>2</v>
      </c>
      <c r="S329">
        <v>500</v>
      </c>
    </row>
    <row r="330" spans="1:19" x14ac:dyDescent="0.25">
      <c r="A330" t="s">
        <v>1594</v>
      </c>
      <c r="B330" t="s">
        <v>1595</v>
      </c>
      <c r="C330" t="s">
        <v>1596</v>
      </c>
      <c r="D330" t="s">
        <v>1597</v>
      </c>
      <c r="E330" t="s">
        <v>1598</v>
      </c>
      <c r="L330" t="s">
        <v>1599</v>
      </c>
      <c r="M330">
        <f t="shared" si="5"/>
        <v>4</v>
      </c>
      <c r="O330" t="s">
        <v>1594</v>
      </c>
      <c r="P330" t="s">
        <v>3473</v>
      </c>
      <c r="R330">
        <v>3</v>
      </c>
      <c r="S330">
        <v>570</v>
      </c>
    </row>
    <row r="331" spans="1:19" x14ac:dyDescent="0.25">
      <c r="A331" t="s">
        <v>1600</v>
      </c>
      <c r="B331" t="s">
        <v>1601</v>
      </c>
      <c r="C331" t="s">
        <v>1602</v>
      </c>
      <c r="D331" t="s">
        <v>1603</v>
      </c>
      <c r="E331" t="s">
        <v>1604</v>
      </c>
      <c r="L331" t="s">
        <v>1605</v>
      </c>
      <c r="M331">
        <f t="shared" si="5"/>
        <v>4</v>
      </c>
      <c r="O331" t="s">
        <v>1600</v>
      </c>
      <c r="P331" t="s">
        <v>3474</v>
      </c>
      <c r="R331">
        <v>3</v>
      </c>
      <c r="S331">
        <v>630</v>
      </c>
    </row>
    <row r="332" spans="1:19" x14ac:dyDescent="0.25">
      <c r="A332" t="s">
        <v>1606</v>
      </c>
      <c r="B332" t="s">
        <v>1607</v>
      </c>
      <c r="C332" t="s">
        <v>1608</v>
      </c>
      <c r="D332" t="s">
        <v>1609</v>
      </c>
      <c r="E332" t="s">
        <v>1610</v>
      </c>
      <c r="L332" t="s">
        <v>1611</v>
      </c>
      <c r="M332">
        <f t="shared" si="5"/>
        <v>4</v>
      </c>
      <c r="O332" t="s">
        <v>1606</v>
      </c>
      <c r="P332" t="s">
        <v>3475</v>
      </c>
      <c r="R332">
        <v>3</v>
      </c>
      <c r="S332">
        <v>540</v>
      </c>
    </row>
    <row r="333" spans="1:19" x14ac:dyDescent="0.25">
      <c r="A333" t="s">
        <v>165</v>
      </c>
      <c r="B333" t="s">
        <v>166</v>
      </c>
      <c r="C333" t="s">
        <v>167</v>
      </c>
      <c r="L333" t="s">
        <v>168</v>
      </c>
      <c r="M333">
        <f t="shared" si="5"/>
        <v>2</v>
      </c>
      <c r="O333" t="s">
        <v>165</v>
      </c>
      <c r="P333" t="s">
        <v>3476</v>
      </c>
      <c r="R333">
        <v>2</v>
      </c>
      <c r="S333">
        <v>500</v>
      </c>
    </row>
    <row r="334" spans="1:19" x14ac:dyDescent="0.25">
      <c r="A334" t="s">
        <v>1612</v>
      </c>
      <c r="B334" t="s">
        <v>1607</v>
      </c>
      <c r="C334" t="s">
        <v>1608</v>
      </c>
      <c r="D334" t="s">
        <v>1613</v>
      </c>
      <c r="E334" t="s">
        <v>1614</v>
      </c>
      <c r="L334" t="s">
        <v>1615</v>
      </c>
      <c r="M334">
        <f t="shared" si="5"/>
        <v>4</v>
      </c>
      <c r="O334" t="s">
        <v>1612</v>
      </c>
      <c r="P334" t="s">
        <v>3477</v>
      </c>
      <c r="R334">
        <v>3</v>
      </c>
      <c r="S334">
        <v>540</v>
      </c>
    </row>
    <row r="335" spans="1:19" x14ac:dyDescent="0.25">
      <c r="A335" t="s">
        <v>1616</v>
      </c>
      <c r="B335" t="s">
        <v>1617</v>
      </c>
      <c r="C335" t="s">
        <v>1595</v>
      </c>
      <c r="D335" t="s">
        <v>1596</v>
      </c>
      <c r="E335" t="s">
        <v>1618</v>
      </c>
      <c r="L335" t="s">
        <v>1619</v>
      </c>
      <c r="M335">
        <f t="shared" si="5"/>
        <v>4</v>
      </c>
      <c r="O335" t="s">
        <v>1616</v>
      </c>
      <c r="P335" t="s">
        <v>3478</v>
      </c>
      <c r="R335">
        <v>3</v>
      </c>
      <c r="S335">
        <v>570</v>
      </c>
    </row>
    <row r="336" spans="1:19" x14ac:dyDescent="0.25">
      <c r="A336" t="s">
        <v>1620</v>
      </c>
      <c r="B336" t="s">
        <v>1607</v>
      </c>
      <c r="C336" t="s">
        <v>1608</v>
      </c>
      <c r="D336" t="s">
        <v>1621</v>
      </c>
      <c r="E336" t="s">
        <v>1622</v>
      </c>
      <c r="L336" t="s">
        <v>1623</v>
      </c>
      <c r="M336">
        <f t="shared" si="5"/>
        <v>4</v>
      </c>
      <c r="O336" t="s">
        <v>1620</v>
      </c>
      <c r="P336" t="s">
        <v>3479</v>
      </c>
      <c r="R336">
        <v>3</v>
      </c>
      <c r="S336">
        <v>540</v>
      </c>
    </row>
    <row r="337" spans="1:19" x14ac:dyDescent="0.25">
      <c r="A337" t="s">
        <v>1624</v>
      </c>
      <c r="B337" t="s">
        <v>1625</v>
      </c>
      <c r="C337" t="s">
        <v>1626</v>
      </c>
      <c r="D337" t="s">
        <v>1627</v>
      </c>
      <c r="E337" t="s">
        <v>1628</v>
      </c>
      <c r="L337" t="s">
        <v>1629</v>
      </c>
      <c r="M337">
        <f t="shared" si="5"/>
        <v>4</v>
      </c>
      <c r="O337" t="s">
        <v>1624</v>
      </c>
      <c r="P337" t="s">
        <v>3480</v>
      </c>
      <c r="R337">
        <v>1</v>
      </c>
      <c r="S337">
        <v>360</v>
      </c>
    </row>
    <row r="338" spans="1:19" x14ac:dyDescent="0.25">
      <c r="A338" t="s">
        <v>2394</v>
      </c>
      <c r="B338" t="s">
        <v>2395</v>
      </c>
      <c r="C338" t="s">
        <v>2396</v>
      </c>
      <c r="D338" t="s">
        <v>1643</v>
      </c>
      <c r="E338" t="s">
        <v>2397</v>
      </c>
      <c r="F338" t="s">
        <v>2398</v>
      </c>
      <c r="L338" t="s">
        <v>2399</v>
      </c>
      <c r="M338">
        <f t="shared" si="5"/>
        <v>5</v>
      </c>
      <c r="O338" t="s">
        <v>2394</v>
      </c>
      <c r="P338" t="s">
        <v>3481</v>
      </c>
      <c r="R338">
        <v>3</v>
      </c>
      <c r="S338">
        <v>590</v>
      </c>
    </row>
    <row r="339" spans="1:19" x14ac:dyDescent="0.25">
      <c r="A339" t="s">
        <v>2400</v>
      </c>
      <c r="B339" t="s">
        <v>1639</v>
      </c>
      <c r="C339" t="s">
        <v>2401</v>
      </c>
      <c r="D339" t="s">
        <v>2402</v>
      </c>
      <c r="E339" t="s">
        <v>2403</v>
      </c>
      <c r="F339" t="s">
        <v>2404</v>
      </c>
      <c r="L339" t="s">
        <v>2405</v>
      </c>
      <c r="M339">
        <f t="shared" si="5"/>
        <v>5</v>
      </c>
      <c r="O339" t="s">
        <v>2400</v>
      </c>
      <c r="P339" t="s">
        <v>3482</v>
      </c>
      <c r="R339">
        <v>3</v>
      </c>
      <c r="S339">
        <v>570</v>
      </c>
    </row>
    <row r="340" spans="1:19" x14ac:dyDescent="0.25">
      <c r="A340" t="s">
        <v>2824</v>
      </c>
      <c r="B340" t="s">
        <v>2825</v>
      </c>
      <c r="C340" t="s">
        <v>2826</v>
      </c>
      <c r="D340" t="s">
        <v>2827</v>
      </c>
      <c r="E340" t="s">
        <v>2828</v>
      </c>
      <c r="F340" t="s">
        <v>2829</v>
      </c>
      <c r="G340" t="s">
        <v>2830</v>
      </c>
      <c r="L340" t="s">
        <v>2831</v>
      </c>
      <c r="M340">
        <f t="shared" si="5"/>
        <v>6</v>
      </c>
      <c r="O340" t="s">
        <v>2824</v>
      </c>
      <c r="P340" t="s">
        <v>3483</v>
      </c>
      <c r="R340">
        <v>3</v>
      </c>
      <c r="S340">
        <v>750</v>
      </c>
    </row>
    <row r="341" spans="1:19" x14ac:dyDescent="0.25">
      <c r="A341" t="s">
        <v>2406</v>
      </c>
      <c r="B341" t="s">
        <v>2407</v>
      </c>
      <c r="C341" t="s">
        <v>2395</v>
      </c>
      <c r="D341" t="s">
        <v>2408</v>
      </c>
      <c r="E341" t="s">
        <v>2396</v>
      </c>
      <c r="F341" t="s">
        <v>2409</v>
      </c>
      <c r="L341" t="s">
        <v>2410</v>
      </c>
      <c r="M341">
        <f t="shared" si="5"/>
        <v>5</v>
      </c>
      <c r="O341" t="s">
        <v>2406</v>
      </c>
      <c r="P341" t="s">
        <v>3484</v>
      </c>
      <c r="R341">
        <v>3</v>
      </c>
      <c r="S341">
        <v>660</v>
      </c>
    </row>
    <row r="342" spans="1:19" x14ac:dyDescent="0.25">
      <c r="A342" t="s">
        <v>2411</v>
      </c>
      <c r="B342" t="s">
        <v>1639</v>
      </c>
      <c r="C342" t="s">
        <v>2402</v>
      </c>
      <c r="D342" t="s">
        <v>2412</v>
      </c>
      <c r="E342" t="s">
        <v>2413</v>
      </c>
      <c r="F342" t="s">
        <v>2414</v>
      </c>
      <c r="L342" t="s">
        <v>2415</v>
      </c>
      <c r="M342">
        <f t="shared" si="5"/>
        <v>5</v>
      </c>
      <c r="O342" t="s">
        <v>2411</v>
      </c>
      <c r="P342" t="s">
        <v>3485</v>
      </c>
      <c r="R342">
        <v>3</v>
      </c>
      <c r="S342">
        <v>650</v>
      </c>
    </row>
    <row r="343" spans="1:19" x14ac:dyDescent="0.25">
      <c r="A343" t="s">
        <v>2998</v>
      </c>
      <c r="B343" t="s">
        <v>2408</v>
      </c>
      <c r="C343" t="s">
        <v>2999</v>
      </c>
      <c r="D343" t="s">
        <v>3000</v>
      </c>
      <c r="E343" t="s">
        <v>3001</v>
      </c>
      <c r="F343" t="s">
        <v>3002</v>
      </c>
      <c r="G343" t="s">
        <v>3003</v>
      </c>
      <c r="H343" t="s">
        <v>3004</v>
      </c>
      <c r="L343" t="s">
        <v>3005</v>
      </c>
      <c r="M343">
        <f t="shared" si="5"/>
        <v>7</v>
      </c>
      <c r="O343" t="s">
        <v>2998</v>
      </c>
      <c r="P343" t="s">
        <v>3486</v>
      </c>
      <c r="R343">
        <v>3</v>
      </c>
      <c r="S343">
        <v>980</v>
      </c>
    </row>
    <row r="344" spans="1:19" x14ac:dyDescent="0.25">
      <c r="A344" t="s">
        <v>1630</v>
      </c>
      <c r="B344" t="s">
        <v>1631</v>
      </c>
      <c r="C344" t="s">
        <v>1632</v>
      </c>
      <c r="D344" t="s">
        <v>1633</v>
      </c>
      <c r="E344" t="s">
        <v>1634</v>
      </c>
      <c r="L344" t="s">
        <v>1635</v>
      </c>
      <c r="M344">
        <f t="shared" si="5"/>
        <v>4</v>
      </c>
      <c r="O344" t="s">
        <v>1630</v>
      </c>
      <c r="P344" t="s">
        <v>3487</v>
      </c>
      <c r="R344">
        <v>2</v>
      </c>
      <c r="S344">
        <v>360</v>
      </c>
    </row>
    <row r="345" spans="1:19" x14ac:dyDescent="0.25">
      <c r="A345" t="s">
        <v>2416</v>
      </c>
      <c r="B345" t="s">
        <v>2395</v>
      </c>
      <c r="C345" t="s">
        <v>1627</v>
      </c>
      <c r="D345" t="s">
        <v>1643</v>
      </c>
      <c r="E345" t="s">
        <v>2417</v>
      </c>
      <c r="F345" t="s">
        <v>2418</v>
      </c>
      <c r="L345" t="s">
        <v>2419</v>
      </c>
      <c r="M345">
        <f t="shared" si="5"/>
        <v>5</v>
      </c>
      <c r="O345" t="s">
        <v>2416</v>
      </c>
      <c r="P345" t="s">
        <v>3488</v>
      </c>
      <c r="R345">
        <v>2</v>
      </c>
      <c r="S345">
        <v>640</v>
      </c>
    </row>
    <row r="346" spans="1:19" x14ac:dyDescent="0.25">
      <c r="A346" t="s">
        <v>1636</v>
      </c>
      <c r="B346" t="s">
        <v>1637</v>
      </c>
      <c r="C346" t="s">
        <v>1638</v>
      </c>
      <c r="D346" t="s">
        <v>1639</v>
      </c>
      <c r="E346" t="s">
        <v>1640</v>
      </c>
      <c r="L346" t="s">
        <v>1641</v>
      </c>
      <c r="M346">
        <f t="shared" si="5"/>
        <v>4</v>
      </c>
      <c r="O346" t="s">
        <v>1636</v>
      </c>
      <c r="P346" t="s">
        <v>3489</v>
      </c>
      <c r="R346">
        <v>3</v>
      </c>
      <c r="S346">
        <v>570</v>
      </c>
    </row>
    <row r="347" spans="1:19" x14ac:dyDescent="0.25">
      <c r="A347" t="s">
        <v>651</v>
      </c>
      <c r="B347" t="s">
        <v>652</v>
      </c>
      <c r="C347" t="s">
        <v>653</v>
      </c>
      <c r="D347" t="s">
        <v>654</v>
      </c>
      <c r="L347" t="s">
        <v>655</v>
      </c>
      <c r="M347">
        <f t="shared" si="5"/>
        <v>3</v>
      </c>
      <c r="O347" t="s">
        <v>651</v>
      </c>
      <c r="P347" t="s">
        <v>3490</v>
      </c>
      <c r="R347">
        <v>1</v>
      </c>
      <c r="S347">
        <v>330</v>
      </c>
    </row>
    <row r="348" spans="1:19" x14ac:dyDescent="0.25">
      <c r="A348" t="s">
        <v>2420</v>
      </c>
      <c r="B348" t="s">
        <v>2421</v>
      </c>
      <c r="C348" t="s">
        <v>2422</v>
      </c>
      <c r="D348" t="s">
        <v>2423</v>
      </c>
      <c r="E348" t="s">
        <v>2424</v>
      </c>
      <c r="F348" t="s">
        <v>1644</v>
      </c>
      <c r="L348" t="s">
        <v>2425</v>
      </c>
      <c r="M348">
        <f t="shared" si="5"/>
        <v>5</v>
      </c>
      <c r="O348" t="s">
        <v>2420</v>
      </c>
      <c r="P348" t="s">
        <v>3491</v>
      </c>
      <c r="R348">
        <v>3</v>
      </c>
      <c r="S348">
        <v>600</v>
      </c>
    </row>
    <row r="349" spans="1:19" x14ac:dyDescent="0.25">
      <c r="A349" t="s">
        <v>3006</v>
      </c>
      <c r="B349" t="s">
        <v>652</v>
      </c>
      <c r="C349" t="s">
        <v>3007</v>
      </c>
      <c r="D349" t="s">
        <v>2421</v>
      </c>
      <c r="E349" t="s">
        <v>3008</v>
      </c>
      <c r="F349" t="s">
        <v>3009</v>
      </c>
      <c r="G349" t="s">
        <v>2422</v>
      </c>
      <c r="H349" t="s">
        <v>1643</v>
      </c>
      <c r="L349" t="s">
        <v>3010</v>
      </c>
      <c r="M349">
        <f t="shared" si="5"/>
        <v>7</v>
      </c>
      <c r="O349" t="s">
        <v>3006</v>
      </c>
      <c r="P349" t="s">
        <v>3492</v>
      </c>
      <c r="R349">
        <v>2</v>
      </c>
      <c r="S349">
        <v>710</v>
      </c>
    </row>
    <row r="350" spans="1:19" x14ac:dyDescent="0.25">
      <c r="A350" t="s">
        <v>1642</v>
      </c>
      <c r="B350" t="s">
        <v>1643</v>
      </c>
      <c r="C350" t="s">
        <v>1644</v>
      </c>
      <c r="D350" t="s">
        <v>1645</v>
      </c>
      <c r="E350" t="s">
        <v>1646</v>
      </c>
      <c r="L350" t="s">
        <v>1647</v>
      </c>
      <c r="M350">
        <f t="shared" si="5"/>
        <v>4</v>
      </c>
      <c r="O350" t="s">
        <v>1642</v>
      </c>
      <c r="P350" t="s">
        <v>3493</v>
      </c>
      <c r="R350">
        <v>3</v>
      </c>
      <c r="S350">
        <v>440</v>
      </c>
    </row>
    <row r="351" spans="1:19" x14ac:dyDescent="0.25">
      <c r="A351" t="s">
        <v>1018</v>
      </c>
      <c r="B351" t="s">
        <v>1019</v>
      </c>
      <c r="C351" t="s">
        <v>1020</v>
      </c>
      <c r="D351" t="s">
        <v>1021</v>
      </c>
      <c r="E351" t="s">
        <v>1022</v>
      </c>
      <c r="L351" t="s">
        <v>1023</v>
      </c>
      <c r="M351">
        <f t="shared" si="5"/>
        <v>4</v>
      </c>
      <c r="O351" t="s">
        <v>1018</v>
      </c>
      <c r="P351" t="s">
        <v>3494</v>
      </c>
      <c r="R351">
        <v>3</v>
      </c>
      <c r="S351">
        <v>530</v>
      </c>
    </row>
    <row r="352" spans="1:19" x14ac:dyDescent="0.25">
      <c r="A352" t="s">
        <v>656</v>
      </c>
      <c r="B352" t="s">
        <v>657</v>
      </c>
      <c r="C352" t="s">
        <v>658</v>
      </c>
      <c r="D352" t="s">
        <v>659</v>
      </c>
      <c r="L352" t="s">
        <v>660</v>
      </c>
      <c r="M352">
        <f t="shared" si="5"/>
        <v>3</v>
      </c>
      <c r="O352" t="s">
        <v>656</v>
      </c>
      <c r="P352" t="s">
        <v>3495</v>
      </c>
      <c r="R352">
        <v>3</v>
      </c>
      <c r="S352">
        <v>640</v>
      </c>
    </row>
    <row r="353" spans="1:19" x14ac:dyDescent="0.25">
      <c r="A353" t="s">
        <v>661</v>
      </c>
      <c r="B353" t="s">
        <v>662</v>
      </c>
      <c r="C353" t="s">
        <v>663</v>
      </c>
      <c r="D353" t="s">
        <v>664</v>
      </c>
      <c r="L353" t="s">
        <v>665</v>
      </c>
      <c r="M353">
        <f t="shared" si="5"/>
        <v>3</v>
      </c>
      <c r="O353" t="s">
        <v>661</v>
      </c>
      <c r="P353" t="s">
        <v>3496</v>
      </c>
      <c r="R353">
        <v>2</v>
      </c>
      <c r="S353">
        <v>350</v>
      </c>
    </row>
    <row r="354" spans="1:19" x14ac:dyDescent="0.25">
      <c r="A354" t="s">
        <v>1648</v>
      </c>
      <c r="B354" t="s">
        <v>1255</v>
      </c>
      <c r="C354" t="s">
        <v>1649</v>
      </c>
      <c r="D354" t="s">
        <v>1650</v>
      </c>
      <c r="E354" t="s">
        <v>1651</v>
      </c>
      <c r="L354" t="s">
        <v>1652</v>
      </c>
      <c r="M354">
        <f t="shared" si="5"/>
        <v>4</v>
      </c>
      <c r="O354" t="s">
        <v>1648</v>
      </c>
      <c r="P354" t="s">
        <v>3497</v>
      </c>
      <c r="R354">
        <v>3</v>
      </c>
      <c r="S354">
        <v>630</v>
      </c>
    </row>
    <row r="355" spans="1:19" x14ac:dyDescent="0.25">
      <c r="A355" t="s">
        <v>1653</v>
      </c>
      <c r="B355" t="s">
        <v>1255</v>
      </c>
      <c r="C355" t="s">
        <v>1654</v>
      </c>
      <c r="D355" t="s">
        <v>1655</v>
      </c>
      <c r="E355" t="s">
        <v>1656</v>
      </c>
      <c r="L355" t="s">
        <v>1657</v>
      </c>
      <c r="M355">
        <f t="shared" si="5"/>
        <v>4</v>
      </c>
      <c r="O355" t="s">
        <v>1653</v>
      </c>
      <c r="P355" t="s">
        <v>3498</v>
      </c>
      <c r="R355">
        <v>2</v>
      </c>
      <c r="S355">
        <v>510</v>
      </c>
    </row>
    <row r="356" spans="1:19" x14ac:dyDescent="0.25">
      <c r="A356" t="s">
        <v>666</v>
      </c>
      <c r="B356" t="s">
        <v>667</v>
      </c>
      <c r="C356" t="s">
        <v>668</v>
      </c>
      <c r="D356" t="s">
        <v>669</v>
      </c>
      <c r="L356" t="s">
        <v>670</v>
      </c>
      <c r="M356">
        <f t="shared" si="5"/>
        <v>3</v>
      </c>
      <c r="O356" t="s">
        <v>666</v>
      </c>
      <c r="P356" t="s">
        <v>3499</v>
      </c>
      <c r="R356">
        <v>3</v>
      </c>
      <c r="S356">
        <v>450</v>
      </c>
    </row>
    <row r="357" spans="1:19" x14ac:dyDescent="0.25">
      <c r="A357" t="s">
        <v>671</v>
      </c>
      <c r="B357" t="s">
        <v>672</v>
      </c>
      <c r="C357" t="s">
        <v>673</v>
      </c>
      <c r="D357" t="s">
        <v>674</v>
      </c>
      <c r="L357" t="s">
        <v>675</v>
      </c>
      <c r="M357">
        <f t="shared" si="5"/>
        <v>3</v>
      </c>
      <c r="O357" t="s">
        <v>671</v>
      </c>
      <c r="P357" t="s">
        <v>3500</v>
      </c>
      <c r="R357">
        <v>3</v>
      </c>
      <c r="S357">
        <v>490</v>
      </c>
    </row>
    <row r="358" spans="1:19" x14ac:dyDescent="0.25">
      <c r="A358" t="s">
        <v>1658</v>
      </c>
      <c r="B358" t="s">
        <v>1659</v>
      </c>
      <c r="C358" t="s">
        <v>1660</v>
      </c>
      <c r="D358" t="s">
        <v>1661</v>
      </c>
      <c r="E358" t="s">
        <v>1662</v>
      </c>
      <c r="L358" t="s">
        <v>1663</v>
      </c>
      <c r="M358">
        <f t="shared" si="5"/>
        <v>4</v>
      </c>
      <c r="O358" t="s">
        <v>1658</v>
      </c>
      <c r="P358" t="s">
        <v>3501</v>
      </c>
      <c r="R358">
        <v>3</v>
      </c>
      <c r="S358">
        <v>510</v>
      </c>
    </row>
    <row r="359" spans="1:19" x14ac:dyDescent="0.25">
      <c r="A359" t="s">
        <v>676</v>
      </c>
      <c r="B359" t="s">
        <v>677</v>
      </c>
      <c r="C359" t="s">
        <v>678</v>
      </c>
      <c r="D359" t="s">
        <v>679</v>
      </c>
      <c r="L359" t="s">
        <v>680</v>
      </c>
      <c r="M359">
        <f t="shared" si="5"/>
        <v>3</v>
      </c>
      <c r="O359" t="s">
        <v>676</v>
      </c>
      <c r="P359" t="s">
        <v>3502</v>
      </c>
      <c r="R359">
        <v>3</v>
      </c>
      <c r="S359">
        <v>510</v>
      </c>
    </row>
    <row r="360" spans="1:19" x14ac:dyDescent="0.25">
      <c r="A360" t="s">
        <v>1664</v>
      </c>
      <c r="B360" t="s">
        <v>1665</v>
      </c>
      <c r="C360" t="s">
        <v>1666</v>
      </c>
      <c r="D360" t="s">
        <v>1667</v>
      </c>
      <c r="E360" t="s">
        <v>1668</v>
      </c>
      <c r="L360" t="s">
        <v>1669</v>
      </c>
      <c r="M360">
        <f t="shared" si="5"/>
        <v>4</v>
      </c>
      <c r="O360" t="s">
        <v>1664</v>
      </c>
      <c r="P360" t="s">
        <v>3503</v>
      </c>
      <c r="R360">
        <v>3</v>
      </c>
      <c r="S360">
        <v>540</v>
      </c>
    </row>
    <row r="361" spans="1:19" x14ac:dyDescent="0.25">
      <c r="A361" t="s">
        <v>1670</v>
      </c>
      <c r="B361" t="s">
        <v>1671</v>
      </c>
      <c r="C361" t="s">
        <v>1672</v>
      </c>
      <c r="D361" t="s">
        <v>1673</v>
      </c>
      <c r="E361" t="s">
        <v>1674</v>
      </c>
      <c r="L361" t="s">
        <v>1675</v>
      </c>
      <c r="M361">
        <f t="shared" si="5"/>
        <v>4</v>
      </c>
      <c r="O361" t="s">
        <v>1670</v>
      </c>
      <c r="P361" t="s">
        <v>3504</v>
      </c>
      <c r="R361">
        <v>3</v>
      </c>
      <c r="S361">
        <v>630</v>
      </c>
    </row>
    <row r="362" spans="1:19" x14ac:dyDescent="0.25">
      <c r="A362" t="s">
        <v>681</v>
      </c>
      <c r="B362" t="s">
        <v>682</v>
      </c>
      <c r="C362" t="s">
        <v>683</v>
      </c>
      <c r="D362" t="s">
        <v>684</v>
      </c>
      <c r="L362" t="s">
        <v>685</v>
      </c>
      <c r="M362">
        <f t="shared" si="5"/>
        <v>3</v>
      </c>
      <c r="O362" t="s">
        <v>681</v>
      </c>
      <c r="P362" t="s">
        <v>3505</v>
      </c>
      <c r="R362">
        <v>3</v>
      </c>
      <c r="S362">
        <v>440</v>
      </c>
    </row>
    <row r="363" spans="1:19" x14ac:dyDescent="0.25">
      <c r="A363" t="s">
        <v>1676</v>
      </c>
      <c r="B363" t="s">
        <v>375</v>
      </c>
      <c r="C363" t="s">
        <v>1677</v>
      </c>
      <c r="D363" t="s">
        <v>1678</v>
      </c>
      <c r="E363" t="s">
        <v>1679</v>
      </c>
      <c r="L363" t="s">
        <v>1680</v>
      </c>
      <c r="M363">
        <f t="shared" si="5"/>
        <v>4</v>
      </c>
      <c r="O363" t="s">
        <v>1676</v>
      </c>
      <c r="P363" t="s">
        <v>3506</v>
      </c>
      <c r="R363">
        <v>1</v>
      </c>
      <c r="S363">
        <v>300</v>
      </c>
    </row>
    <row r="364" spans="1:19" x14ac:dyDescent="0.25">
      <c r="A364" t="s">
        <v>686</v>
      </c>
      <c r="B364" t="s">
        <v>687</v>
      </c>
      <c r="C364" t="s">
        <v>688</v>
      </c>
      <c r="D364" t="s">
        <v>689</v>
      </c>
      <c r="L364" t="s">
        <v>690</v>
      </c>
      <c r="M364">
        <f t="shared" si="5"/>
        <v>3</v>
      </c>
      <c r="O364" t="s">
        <v>686</v>
      </c>
      <c r="P364" t="s">
        <v>3507</v>
      </c>
      <c r="R364">
        <v>2</v>
      </c>
      <c r="S364">
        <v>450</v>
      </c>
    </row>
    <row r="365" spans="1:19" x14ac:dyDescent="0.25">
      <c r="A365" t="s">
        <v>691</v>
      </c>
      <c r="B365" t="s">
        <v>692</v>
      </c>
      <c r="C365" t="s">
        <v>693</v>
      </c>
      <c r="D365" t="s">
        <v>694</v>
      </c>
      <c r="L365" t="s">
        <v>695</v>
      </c>
      <c r="M365">
        <f t="shared" si="5"/>
        <v>3</v>
      </c>
      <c r="O365" t="s">
        <v>691</v>
      </c>
      <c r="P365" t="s">
        <v>3508</v>
      </c>
      <c r="R365">
        <v>2</v>
      </c>
      <c r="S365">
        <v>230</v>
      </c>
    </row>
    <row r="366" spans="1:19" x14ac:dyDescent="0.25">
      <c r="A366" t="s">
        <v>696</v>
      </c>
      <c r="B366" t="s">
        <v>697</v>
      </c>
      <c r="C366" t="s">
        <v>698</v>
      </c>
      <c r="D366" t="s">
        <v>699</v>
      </c>
      <c r="L366" t="s">
        <v>700</v>
      </c>
      <c r="M366">
        <f t="shared" si="5"/>
        <v>3</v>
      </c>
      <c r="O366" t="s">
        <v>696</v>
      </c>
      <c r="P366" t="s">
        <v>3509</v>
      </c>
      <c r="R366">
        <v>2</v>
      </c>
      <c r="S366">
        <v>360</v>
      </c>
    </row>
    <row r="367" spans="1:19" x14ac:dyDescent="0.25">
      <c r="A367" t="s">
        <v>701</v>
      </c>
      <c r="B367" t="s">
        <v>692</v>
      </c>
      <c r="C367" t="s">
        <v>702</v>
      </c>
      <c r="D367" t="s">
        <v>703</v>
      </c>
      <c r="L367" t="s">
        <v>704</v>
      </c>
      <c r="M367">
        <f t="shared" si="5"/>
        <v>3</v>
      </c>
      <c r="O367" t="s">
        <v>701</v>
      </c>
      <c r="P367" t="s">
        <v>3510</v>
      </c>
      <c r="R367">
        <v>2</v>
      </c>
      <c r="S367">
        <v>240</v>
      </c>
    </row>
    <row r="368" spans="1:19" x14ac:dyDescent="0.25">
      <c r="A368" t="s">
        <v>169</v>
      </c>
      <c r="B368" t="s">
        <v>170</v>
      </c>
      <c r="C368" t="s">
        <v>171</v>
      </c>
      <c r="L368" t="s">
        <v>172</v>
      </c>
      <c r="M368">
        <f t="shared" si="5"/>
        <v>2</v>
      </c>
      <c r="O368" t="s">
        <v>169</v>
      </c>
      <c r="P368" t="s">
        <v>3511</v>
      </c>
      <c r="R368">
        <v>2</v>
      </c>
      <c r="S368">
        <v>390</v>
      </c>
    </row>
    <row r="369" spans="1:19" x14ac:dyDescent="0.25">
      <c r="A369" t="s">
        <v>2832</v>
      </c>
      <c r="B369" t="s">
        <v>2833</v>
      </c>
      <c r="C369" t="s">
        <v>2834</v>
      </c>
      <c r="D369" t="s">
        <v>2835</v>
      </c>
      <c r="E369" t="s">
        <v>2836</v>
      </c>
      <c r="F369" t="s">
        <v>2837</v>
      </c>
      <c r="G369" t="s">
        <v>2838</v>
      </c>
      <c r="L369" t="s">
        <v>2839</v>
      </c>
      <c r="M369">
        <f t="shared" si="5"/>
        <v>6</v>
      </c>
      <c r="O369" t="s">
        <v>2832</v>
      </c>
      <c r="P369" t="s">
        <v>3512</v>
      </c>
      <c r="R369">
        <v>3</v>
      </c>
      <c r="S369">
        <v>600</v>
      </c>
    </row>
    <row r="370" spans="1:19" x14ac:dyDescent="0.25">
      <c r="A370" t="s">
        <v>1681</v>
      </c>
      <c r="B370" t="s">
        <v>170</v>
      </c>
      <c r="C370" t="s">
        <v>1682</v>
      </c>
      <c r="D370" t="s">
        <v>1683</v>
      </c>
      <c r="E370" t="s">
        <v>1684</v>
      </c>
      <c r="L370" t="s">
        <v>1685</v>
      </c>
      <c r="M370">
        <f t="shared" si="5"/>
        <v>4</v>
      </c>
      <c r="O370" t="s">
        <v>1681</v>
      </c>
      <c r="P370" t="s">
        <v>3513</v>
      </c>
      <c r="R370">
        <v>2</v>
      </c>
      <c r="S370">
        <v>560</v>
      </c>
    </row>
    <row r="371" spans="1:19" x14ac:dyDescent="0.25">
      <c r="A371" t="s">
        <v>705</v>
      </c>
      <c r="B371" t="s">
        <v>706</v>
      </c>
      <c r="C371" t="s">
        <v>707</v>
      </c>
      <c r="D371" t="s">
        <v>708</v>
      </c>
      <c r="L371" t="s">
        <v>709</v>
      </c>
      <c r="M371">
        <f t="shared" si="5"/>
        <v>3</v>
      </c>
      <c r="O371" t="s">
        <v>705</v>
      </c>
      <c r="P371" t="s">
        <v>3514</v>
      </c>
      <c r="R371">
        <v>2</v>
      </c>
      <c r="S371">
        <v>530</v>
      </c>
    </row>
    <row r="372" spans="1:19" x14ac:dyDescent="0.25">
      <c r="A372" t="s">
        <v>2840</v>
      </c>
      <c r="B372" t="s">
        <v>2841</v>
      </c>
      <c r="C372" t="s">
        <v>1525</v>
      </c>
      <c r="D372" t="s">
        <v>2842</v>
      </c>
      <c r="E372" t="s">
        <v>2843</v>
      </c>
      <c r="F372" t="s">
        <v>2844</v>
      </c>
      <c r="G372" t="s">
        <v>2845</v>
      </c>
      <c r="L372" t="s">
        <v>2846</v>
      </c>
      <c r="M372">
        <f t="shared" si="5"/>
        <v>6</v>
      </c>
      <c r="O372" t="s">
        <v>2840</v>
      </c>
      <c r="P372" t="s">
        <v>3515</v>
      </c>
      <c r="R372">
        <v>2</v>
      </c>
      <c r="S372">
        <v>580</v>
      </c>
    </row>
    <row r="373" spans="1:19" x14ac:dyDescent="0.25">
      <c r="A373" t="s">
        <v>2847</v>
      </c>
      <c r="B373" t="s">
        <v>2833</v>
      </c>
      <c r="C373" t="s">
        <v>2834</v>
      </c>
      <c r="D373" t="s">
        <v>2835</v>
      </c>
      <c r="E373" t="s">
        <v>2848</v>
      </c>
      <c r="F373" t="s">
        <v>2849</v>
      </c>
      <c r="G373" t="s">
        <v>2850</v>
      </c>
      <c r="L373" t="s">
        <v>2851</v>
      </c>
      <c r="M373">
        <f t="shared" si="5"/>
        <v>6</v>
      </c>
      <c r="O373" t="s">
        <v>2847</v>
      </c>
      <c r="P373" t="s">
        <v>3516</v>
      </c>
      <c r="R373">
        <v>3</v>
      </c>
      <c r="S373">
        <v>630</v>
      </c>
    </row>
    <row r="374" spans="1:19" x14ac:dyDescent="0.25">
      <c r="A374" t="s">
        <v>2426</v>
      </c>
      <c r="B374" t="s">
        <v>1696</v>
      </c>
      <c r="C374" t="s">
        <v>2427</v>
      </c>
      <c r="D374" t="s">
        <v>2428</v>
      </c>
      <c r="E374" t="s">
        <v>2429</v>
      </c>
      <c r="F374" t="s">
        <v>2430</v>
      </c>
      <c r="L374" t="s">
        <v>2431</v>
      </c>
      <c r="M374">
        <f t="shared" si="5"/>
        <v>5</v>
      </c>
      <c r="O374" t="s">
        <v>2426</v>
      </c>
      <c r="P374" t="s">
        <v>3517</v>
      </c>
      <c r="R374">
        <v>2</v>
      </c>
      <c r="S374">
        <v>600</v>
      </c>
    </row>
    <row r="375" spans="1:19" x14ac:dyDescent="0.25">
      <c r="A375" t="s">
        <v>2852</v>
      </c>
      <c r="B375" t="s">
        <v>1696</v>
      </c>
      <c r="C375" t="s">
        <v>2833</v>
      </c>
      <c r="D375" t="s">
        <v>2834</v>
      </c>
      <c r="E375" t="s">
        <v>2835</v>
      </c>
      <c r="F375" t="s">
        <v>2853</v>
      </c>
      <c r="G375" t="s">
        <v>2854</v>
      </c>
      <c r="L375" t="s">
        <v>2855</v>
      </c>
      <c r="M375">
        <f t="shared" si="5"/>
        <v>6</v>
      </c>
      <c r="O375" t="s">
        <v>2852</v>
      </c>
      <c r="P375" t="s">
        <v>3518</v>
      </c>
      <c r="R375">
        <v>3</v>
      </c>
      <c r="S375">
        <v>530</v>
      </c>
    </row>
    <row r="376" spans="1:19" x14ac:dyDescent="0.25">
      <c r="A376" t="s">
        <v>1686</v>
      </c>
      <c r="B376" t="s">
        <v>1687</v>
      </c>
      <c r="C376" t="s">
        <v>1688</v>
      </c>
      <c r="D376" t="s">
        <v>1689</v>
      </c>
      <c r="E376" t="s">
        <v>1690</v>
      </c>
      <c r="L376" t="s">
        <v>1691</v>
      </c>
      <c r="M376">
        <f t="shared" si="5"/>
        <v>4</v>
      </c>
      <c r="O376" t="s">
        <v>1686</v>
      </c>
      <c r="P376" t="s">
        <v>3519</v>
      </c>
      <c r="R376">
        <v>3</v>
      </c>
      <c r="S376">
        <v>660</v>
      </c>
    </row>
    <row r="377" spans="1:19" x14ac:dyDescent="0.25">
      <c r="A377" t="s">
        <v>1692</v>
      </c>
      <c r="B377" t="s">
        <v>1693</v>
      </c>
      <c r="C377" t="s">
        <v>1694</v>
      </c>
      <c r="D377" t="s">
        <v>1695</v>
      </c>
      <c r="E377" t="s">
        <v>1696</v>
      </c>
      <c r="L377" t="s">
        <v>1697</v>
      </c>
      <c r="M377">
        <f t="shared" si="5"/>
        <v>4</v>
      </c>
      <c r="O377" t="s">
        <v>1692</v>
      </c>
      <c r="P377" t="s">
        <v>3520</v>
      </c>
      <c r="R377">
        <v>2</v>
      </c>
      <c r="S377">
        <v>310</v>
      </c>
    </row>
    <row r="378" spans="1:19" x14ac:dyDescent="0.25">
      <c r="A378" t="s">
        <v>1698</v>
      </c>
      <c r="B378" t="s">
        <v>1696</v>
      </c>
      <c r="C378" t="s">
        <v>1699</v>
      </c>
      <c r="D378" t="s">
        <v>1700</v>
      </c>
      <c r="E378" t="s">
        <v>1701</v>
      </c>
      <c r="L378" t="s">
        <v>1702</v>
      </c>
      <c r="M378">
        <f t="shared" si="5"/>
        <v>4</v>
      </c>
      <c r="O378" t="s">
        <v>1698</v>
      </c>
      <c r="P378" t="s">
        <v>3521</v>
      </c>
      <c r="R378">
        <v>2</v>
      </c>
      <c r="S378">
        <v>240</v>
      </c>
    </row>
    <row r="379" spans="1:19" x14ac:dyDescent="0.25">
      <c r="A379" t="s">
        <v>1703</v>
      </c>
      <c r="B379" t="s">
        <v>1704</v>
      </c>
      <c r="C379" t="s">
        <v>1705</v>
      </c>
      <c r="D379" t="s">
        <v>1706</v>
      </c>
      <c r="E379" t="s">
        <v>1707</v>
      </c>
      <c r="L379" t="s">
        <v>1708</v>
      </c>
      <c r="M379">
        <f t="shared" si="5"/>
        <v>4</v>
      </c>
      <c r="O379" t="s">
        <v>1703</v>
      </c>
      <c r="P379" t="s">
        <v>3522</v>
      </c>
      <c r="R379">
        <v>2</v>
      </c>
      <c r="S379">
        <v>510</v>
      </c>
    </row>
    <row r="380" spans="1:19" x14ac:dyDescent="0.25">
      <c r="A380" t="s">
        <v>2856</v>
      </c>
      <c r="B380" t="s">
        <v>2833</v>
      </c>
      <c r="C380" t="s">
        <v>2834</v>
      </c>
      <c r="D380" t="s">
        <v>2835</v>
      </c>
      <c r="E380" t="s">
        <v>2857</v>
      </c>
      <c r="F380" t="s">
        <v>2858</v>
      </c>
      <c r="G380" t="s">
        <v>2859</v>
      </c>
      <c r="L380" t="s">
        <v>2860</v>
      </c>
      <c r="M380">
        <f t="shared" si="5"/>
        <v>6</v>
      </c>
      <c r="O380" t="s">
        <v>2856</v>
      </c>
      <c r="P380" t="s">
        <v>3523</v>
      </c>
      <c r="R380">
        <v>3</v>
      </c>
      <c r="S380">
        <v>600</v>
      </c>
    </row>
    <row r="381" spans="1:19" x14ac:dyDescent="0.25">
      <c r="A381" t="s">
        <v>710</v>
      </c>
      <c r="B381" t="s">
        <v>711</v>
      </c>
      <c r="C381" t="s">
        <v>712</v>
      </c>
      <c r="D381" t="s">
        <v>713</v>
      </c>
      <c r="L381" t="s">
        <v>714</v>
      </c>
      <c r="M381">
        <f t="shared" si="5"/>
        <v>3</v>
      </c>
      <c r="O381" t="s">
        <v>710</v>
      </c>
      <c r="P381" t="s">
        <v>3524</v>
      </c>
      <c r="R381">
        <v>2</v>
      </c>
      <c r="S381">
        <v>470</v>
      </c>
    </row>
    <row r="382" spans="1:19" x14ac:dyDescent="0.25">
      <c r="A382" t="s">
        <v>2432</v>
      </c>
      <c r="B382" t="s">
        <v>2433</v>
      </c>
      <c r="C382" t="s">
        <v>2434</v>
      </c>
      <c r="D382" t="s">
        <v>2435</v>
      </c>
      <c r="E382" t="s">
        <v>2436</v>
      </c>
      <c r="F382" t="s">
        <v>2437</v>
      </c>
      <c r="L382" t="s">
        <v>2438</v>
      </c>
      <c r="M382">
        <f t="shared" si="5"/>
        <v>5</v>
      </c>
      <c r="O382" t="s">
        <v>2432</v>
      </c>
      <c r="P382" t="s">
        <v>3525</v>
      </c>
      <c r="R382">
        <v>2</v>
      </c>
      <c r="S382">
        <v>540</v>
      </c>
    </row>
    <row r="383" spans="1:19" x14ac:dyDescent="0.25">
      <c r="A383" t="s">
        <v>2861</v>
      </c>
      <c r="B383" t="s">
        <v>2833</v>
      </c>
      <c r="C383" t="s">
        <v>2834</v>
      </c>
      <c r="D383" t="s">
        <v>2835</v>
      </c>
      <c r="E383" t="s">
        <v>2862</v>
      </c>
      <c r="F383" t="s">
        <v>2863</v>
      </c>
      <c r="G383" t="s">
        <v>2864</v>
      </c>
      <c r="L383" t="s">
        <v>2865</v>
      </c>
      <c r="M383">
        <f t="shared" si="5"/>
        <v>6</v>
      </c>
      <c r="O383" t="s">
        <v>2861</v>
      </c>
      <c r="P383" t="s">
        <v>3526</v>
      </c>
      <c r="R383">
        <v>3</v>
      </c>
      <c r="S383">
        <v>600</v>
      </c>
    </row>
    <row r="384" spans="1:19" x14ac:dyDescent="0.25">
      <c r="A384" t="s">
        <v>173</v>
      </c>
      <c r="B384" t="s">
        <v>174</v>
      </c>
      <c r="C384" t="s">
        <v>175</v>
      </c>
      <c r="L384" t="s">
        <v>176</v>
      </c>
      <c r="M384">
        <f t="shared" si="5"/>
        <v>2</v>
      </c>
      <c r="O384" t="s">
        <v>173</v>
      </c>
      <c r="P384" t="s">
        <v>3527</v>
      </c>
      <c r="R384">
        <v>2</v>
      </c>
      <c r="S384">
        <v>390</v>
      </c>
    </row>
    <row r="385" spans="1:19" x14ac:dyDescent="0.25">
      <c r="A385" t="s">
        <v>2866</v>
      </c>
      <c r="B385" t="s">
        <v>2833</v>
      </c>
      <c r="C385" t="s">
        <v>2834</v>
      </c>
      <c r="D385" t="s">
        <v>2835</v>
      </c>
      <c r="E385" t="s">
        <v>2867</v>
      </c>
      <c r="F385" t="s">
        <v>2868</v>
      </c>
      <c r="G385" t="s">
        <v>2869</v>
      </c>
      <c r="L385" t="s">
        <v>2870</v>
      </c>
      <c r="M385">
        <f t="shared" si="5"/>
        <v>6</v>
      </c>
      <c r="O385" t="s">
        <v>2866</v>
      </c>
      <c r="P385" t="s">
        <v>3528</v>
      </c>
      <c r="R385">
        <v>3</v>
      </c>
      <c r="S385">
        <v>600</v>
      </c>
    </row>
    <row r="386" spans="1:19" x14ac:dyDescent="0.25">
      <c r="A386" t="s">
        <v>1709</v>
      </c>
      <c r="B386" t="s">
        <v>1710</v>
      </c>
      <c r="C386" t="s">
        <v>1711</v>
      </c>
      <c r="D386" t="s">
        <v>1712</v>
      </c>
      <c r="E386" t="s">
        <v>1713</v>
      </c>
      <c r="L386" t="s">
        <v>1714</v>
      </c>
      <c r="M386">
        <f t="shared" si="5"/>
        <v>4</v>
      </c>
      <c r="O386" t="s">
        <v>1709</v>
      </c>
      <c r="P386" t="s">
        <v>3529</v>
      </c>
      <c r="R386">
        <v>2</v>
      </c>
      <c r="S386">
        <v>480</v>
      </c>
    </row>
    <row r="387" spans="1:19" x14ac:dyDescent="0.25">
      <c r="A387" t="s">
        <v>715</v>
      </c>
      <c r="B387" t="s">
        <v>375</v>
      </c>
      <c r="C387" t="s">
        <v>716</v>
      </c>
      <c r="D387" t="s">
        <v>717</v>
      </c>
      <c r="L387" t="s">
        <v>718</v>
      </c>
      <c r="M387">
        <f t="shared" ref="M387:M450" si="6">10-COUNTBLANK(B387:K387)</f>
        <v>3</v>
      </c>
      <c r="O387" t="s">
        <v>715</v>
      </c>
      <c r="P387" t="s">
        <v>3530</v>
      </c>
      <c r="R387">
        <v>1</v>
      </c>
      <c r="S387">
        <v>240</v>
      </c>
    </row>
    <row r="388" spans="1:19" x14ac:dyDescent="0.25">
      <c r="A388" t="s">
        <v>1715</v>
      </c>
      <c r="B388" t="s">
        <v>1716</v>
      </c>
      <c r="C388" t="s">
        <v>1717</v>
      </c>
      <c r="D388" t="s">
        <v>1718</v>
      </c>
      <c r="E388" t="s">
        <v>1719</v>
      </c>
      <c r="L388" t="s">
        <v>1720</v>
      </c>
      <c r="M388">
        <f t="shared" si="6"/>
        <v>4</v>
      </c>
      <c r="O388" t="s">
        <v>1715</v>
      </c>
      <c r="P388" t="s">
        <v>3531</v>
      </c>
      <c r="R388">
        <v>2</v>
      </c>
      <c r="S388">
        <v>480</v>
      </c>
    </row>
    <row r="389" spans="1:19" x14ac:dyDescent="0.25">
      <c r="A389" t="s">
        <v>2871</v>
      </c>
      <c r="B389" t="s">
        <v>2833</v>
      </c>
      <c r="C389" t="s">
        <v>2834</v>
      </c>
      <c r="D389" t="s">
        <v>2835</v>
      </c>
      <c r="E389" t="s">
        <v>2872</v>
      </c>
      <c r="F389" t="s">
        <v>2873</v>
      </c>
      <c r="G389" t="s">
        <v>2874</v>
      </c>
      <c r="L389" t="s">
        <v>2875</v>
      </c>
      <c r="M389">
        <f t="shared" si="6"/>
        <v>6</v>
      </c>
      <c r="O389" t="s">
        <v>2871</v>
      </c>
      <c r="P389" t="s">
        <v>3532</v>
      </c>
      <c r="R389">
        <v>3</v>
      </c>
      <c r="S389">
        <v>600</v>
      </c>
    </row>
    <row r="390" spans="1:19" x14ac:dyDescent="0.25">
      <c r="A390" t="s">
        <v>719</v>
      </c>
      <c r="B390" t="s">
        <v>720</v>
      </c>
      <c r="C390" t="s">
        <v>721</v>
      </c>
      <c r="D390" t="s">
        <v>722</v>
      </c>
      <c r="L390" t="s">
        <v>723</v>
      </c>
      <c r="M390">
        <f t="shared" si="6"/>
        <v>3</v>
      </c>
      <c r="O390" t="s">
        <v>719</v>
      </c>
      <c r="P390" t="s">
        <v>3533</v>
      </c>
      <c r="R390">
        <v>1</v>
      </c>
      <c r="S390">
        <v>360</v>
      </c>
    </row>
    <row r="391" spans="1:19" x14ac:dyDescent="0.25">
      <c r="A391" t="s">
        <v>1721</v>
      </c>
      <c r="B391" t="s">
        <v>375</v>
      </c>
      <c r="C391" t="s">
        <v>1722</v>
      </c>
      <c r="D391" t="s">
        <v>1723</v>
      </c>
      <c r="E391" t="s">
        <v>1724</v>
      </c>
      <c r="L391" t="s">
        <v>1725</v>
      </c>
      <c r="M391">
        <f t="shared" si="6"/>
        <v>4</v>
      </c>
      <c r="O391" t="s">
        <v>1721</v>
      </c>
      <c r="P391" t="s">
        <v>3534</v>
      </c>
      <c r="R391">
        <v>2</v>
      </c>
      <c r="S391">
        <v>320</v>
      </c>
    </row>
    <row r="392" spans="1:19" x14ac:dyDescent="0.25">
      <c r="A392" t="s">
        <v>177</v>
      </c>
      <c r="B392" t="s">
        <v>178</v>
      </c>
      <c r="C392" t="s">
        <v>179</v>
      </c>
      <c r="L392" t="s">
        <v>180</v>
      </c>
      <c r="M392">
        <f t="shared" si="6"/>
        <v>2</v>
      </c>
      <c r="O392" t="s">
        <v>177</v>
      </c>
      <c r="P392" t="s">
        <v>3535</v>
      </c>
      <c r="R392">
        <v>2</v>
      </c>
      <c r="S392">
        <v>410</v>
      </c>
    </row>
    <row r="393" spans="1:19" x14ac:dyDescent="0.25">
      <c r="A393" t="s">
        <v>1726</v>
      </c>
      <c r="B393" t="s">
        <v>375</v>
      </c>
      <c r="C393" t="s">
        <v>1727</v>
      </c>
      <c r="D393" t="s">
        <v>1728</v>
      </c>
      <c r="E393" t="s">
        <v>1729</v>
      </c>
      <c r="L393" t="s">
        <v>1730</v>
      </c>
      <c r="M393">
        <f t="shared" si="6"/>
        <v>4</v>
      </c>
      <c r="O393" t="s">
        <v>1726</v>
      </c>
      <c r="P393" t="s">
        <v>3536</v>
      </c>
      <c r="R393">
        <v>2</v>
      </c>
      <c r="S393">
        <v>350</v>
      </c>
    </row>
    <row r="394" spans="1:19" x14ac:dyDescent="0.25">
      <c r="A394" t="s">
        <v>724</v>
      </c>
      <c r="B394" t="s">
        <v>725</v>
      </c>
      <c r="C394" t="s">
        <v>726</v>
      </c>
      <c r="D394" t="s">
        <v>727</v>
      </c>
      <c r="L394" t="s">
        <v>728</v>
      </c>
      <c r="M394">
        <f t="shared" si="6"/>
        <v>3</v>
      </c>
      <c r="O394" t="s">
        <v>724</v>
      </c>
      <c r="P394" t="s">
        <v>3537</v>
      </c>
      <c r="R394">
        <v>1</v>
      </c>
      <c r="S394">
        <v>260</v>
      </c>
    </row>
    <row r="395" spans="1:19" x14ac:dyDescent="0.25">
      <c r="A395" t="s">
        <v>1731</v>
      </c>
      <c r="B395" t="s">
        <v>375</v>
      </c>
      <c r="C395" t="s">
        <v>1732</v>
      </c>
      <c r="D395" t="s">
        <v>1733</v>
      </c>
      <c r="E395" t="s">
        <v>1734</v>
      </c>
      <c r="L395" t="s">
        <v>1735</v>
      </c>
      <c r="M395">
        <f t="shared" si="6"/>
        <v>4</v>
      </c>
      <c r="O395" t="s">
        <v>1731</v>
      </c>
      <c r="P395" t="s">
        <v>3538</v>
      </c>
      <c r="R395">
        <v>2</v>
      </c>
      <c r="S395">
        <v>350</v>
      </c>
    </row>
    <row r="396" spans="1:19" x14ac:dyDescent="0.25">
      <c r="A396" t="s">
        <v>729</v>
      </c>
      <c r="B396" t="s">
        <v>730</v>
      </c>
      <c r="C396" t="s">
        <v>731</v>
      </c>
      <c r="D396" t="s">
        <v>732</v>
      </c>
      <c r="L396" t="s">
        <v>733</v>
      </c>
      <c r="M396">
        <f t="shared" si="6"/>
        <v>3</v>
      </c>
      <c r="O396" t="s">
        <v>729</v>
      </c>
      <c r="P396" t="s">
        <v>3539</v>
      </c>
      <c r="R396">
        <v>3</v>
      </c>
      <c r="S396">
        <v>420</v>
      </c>
    </row>
    <row r="397" spans="1:19" x14ac:dyDescent="0.25">
      <c r="A397" t="s">
        <v>2439</v>
      </c>
      <c r="B397" t="s">
        <v>735</v>
      </c>
      <c r="C397" t="s">
        <v>2440</v>
      </c>
      <c r="D397" t="s">
        <v>2441</v>
      </c>
      <c r="E397" t="s">
        <v>2442</v>
      </c>
      <c r="F397" t="s">
        <v>1450</v>
      </c>
      <c r="L397" t="s">
        <v>2443</v>
      </c>
      <c r="M397">
        <f t="shared" si="6"/>
        <v>5</v>
      </c>
      <c r="O397" t="s">
        <v>2439</v>
      </c>
      <c r="P397" t="s">
        <v>3540</v>
      </c>
      <c r="R397">
        <v>2</v>
      </c>
      <c r="S397">
        <v>510</v>
      </c>
    </row>
    <row r="398" spans="1:19" x14ac:dyDescent="0.25">
      <c r="A398" t="s">
        <v>734</v>
      </c>
      <c r="B398" t="s">
        <v>735</v>
      </c>
      <c r="C398" t="s">
        <v>736</v>
      </c>
      <c r="D398" t="s">
        <v>737</v>
      </c>
      <c r="L398" t="s">
        <v>738</v>
      </c>
      <c r="M398">
        <f t="shared" si="6"/>
        <v>3</v>
      </c>
      <c r="O398" t="s">
        <v>734</v>
      </c>
      <c r="P398" t="s">
        <v>3541</v>
      </c>
      <c r="R398">
        <v>1</v>
      </c>
      <c r="S398">
        <v>210</v>
      </c>
    </row>
    <row r="399" spans="1:19" x14ac:dyDescent="0.25">
      <c r="A399" t="s">
        <v>1736</v>
      </c>
      <c r="B399" t="s">
        <v>1737</v>
      </c>
      <c r="C399" t="s">
        <v>1738</v>
      </c>
      <c r="D399" t="s">
        <v>1739</v>
      </c>
      <c r="E399" t="s">
        <v>1740</v>
      </c>
      <c r="L399" t="s">
        <v>1741</v>
      </c>
      <c r="M399">
        <f t="shared" si="6"/>
        <v>4</v>
      </c>
      <c r="O399" t="s">
        <v>1736</v>
      </c>
      <c r="P399" t="s">
        <v>3542</v>
      </c>
      <c r="R399">
        <v>3</v>
      </c>
      <c r="S399">
        <v>540</v>
      </c>
    </row>
    <row r="400" spans="1:19" x14ac:dyDescent="0.25">
      <c r="A400" t="s">
        <v>739</v>
      </c>
      <c r="B400" t="s">
        <v>740</v>
      </c>
      <c r="C400" t="s">
        <v>741</v>
      </c>
      <c r="D400" t="s">
        <v>742</v>
      </c>
      <c r="L400" t="s">
        <v>743</v>
      </c>
      <c r="M400">
        <f t="shared" si="6"/>
        <v>3</v>
      </c>
      <c r="O400" t="s">
        <v>739</v>
      </c>
      <c r="P400" t="s">
        <v>3543</v>
      </c>
      <c r="R400">
        <v>1</v>
      </c>
      <c r="S400">
        <v>300</v>
      </c>
    </row>
    <row r="401" spans="1:19" x14ac:dyDescent="0.25">
      <c r="A401" t="s">
        <v>2444</v>
      </c>
      <c r="B401" t="s">
        <v>1740</v>
      </c>
      <c r="C401" t="s">
        <v>2445</v>
      </c>
      <c r="D401" t="s">
        <v>2446</v>
      </c>
      <c r="E401" t="s">
        <v>2447</v>
      </c>
      <c r="F401" t="s">
        <v>2448</v>
      </c>
      <c r="L401" t="s">
        <v>2449</v>
      </c>
      <c r="M401">
        <f t="shared" si="6"/>
        <v>5</v>
      </c>
      <c r="O401" t="s">
        <v>2444</v>
      </c>
      <c r="P401" t="s">
        <v>3544</v>
      </c>
      <c r="R401">
        <v>3</v>
      </c>
      <c r="S401">
        <v>570</v>
      </c>
    </row>
    <row r="402" spans="1:19" x14ac:dyDescent="0.25">
      <c r="A402" t="s">
        <v>744</v>
      </c>
      <c r="B402" t="s">
        <v>745</v>
      </c>
      <c r="C402" t="s">
        <v>746</v>
      </c>
      <c r="D402" t="s">
        <v>747</v>
      </c>
      <c r="L402" t="s">
        <v>748</v>
      </c>
      <c r="M402">
        <f t="shared" si="6"/>
        <v>3</v>
      </c>
      <c r="O402" t="s">
        <v>744</v>
      </c>
      <c r="P402" t="s">
        <v>3545</v>
      </c>
      <c r="R402">
        <v>3</v>
      </c>
      <c r="S402">
        <v>590</v>
      </c>
    </row>
    <row r="403" spans="1:19" x14ac:dyDescent="0.25">
      <c r="A403" t="s">
        <v>749</v>
      </c>
      <c r="B403" t="s">
        <v>750</v>
      </c>
      <c r="C403" t="s">
        <v>751</v>
      </c>
      <c r="D403" t="s">
        <v>741</v>
      </c>
      <c r="L403" t="s">
        <v>752</v>
      </c>
      <c r="M403">
        <f t="shared" si="6"/>
        <v>3</v>
      </c>
      <c r="O403" t="s">
        <v>749</v>
      </c>
      <c r="P403" t="s">
        <v>3546</v>
      </c>
      <c r="R403">
        <v>2</v>
      </c>
      <c r="S403">
        <v>460</v>
      </c>
    </row>
    <row r="404" spans="1:19" x14ac:dyDescent="0.25">
      <c r="A404" t="s">
        <v>753</v>
      </c>
      <c r="B404" t="s">
        <v>754</v>
      </c>
      <c r="C404" t="s">
        <v>735</v>
      </c>
      <c r="D404" t="s">
        <v>755</v>
      </c>
      <c r="L404" t="s">
        <v>756</v>
      </c>
      <c r="M404">
        <f t="shared" si="6"/>
        <v>3</v>
      </c>
      <c r="O404" t="s">
        <v>753</v>
      </c>
      <c r="P404" t="s">
        <v>3547</v>
      </c>
      <c r="R404">
        <v>2</v>
      </c>
      <c r="S404">
        <v>490</v>
      </c>
    </row>
    <row r="405" spans="1:19" x14ac:dyDescent="0.25">
      <c r="A405" t="s">
        <v>757</v>
      </c>
      <c r="B405" t="s">
        <v>758</v>
      </c>
      <c r="C405" t="s">
        <v>759</v>
      </c>
      <c r="D405" t="s">
        <v>740</v>
      </c>
      <c r="L405" t="s">
        <v>760</v>
      </c>
      <c r="M405">
        <f t="shared" si="6"/>
        <v>3</v>
      </c>
      <c r="O405" t="s">
        <v>757</v>
      </c>
      <c r="P405" t="s">
        <v>3548</v>
      </c>
      <c r="R405">
        <v>2</v>
      </c>
      <c r="S405">
        <v>520</v>
      </c>
    </row>
    <row r="406" spans="1:19" x14ac:dyDescent="0.25">
      <c r="A406" t="s">
        <v>761</v>
      </c>
      <c r="B406" t="s">
        <v>762</v>
      </c>
      <c r="C406" t="s">
        <v>763</v>
      </c>
      <c r="D406" t="s">
        <v>764</v>
      </c>
      <c r="L406" t="s">
        <v>765</v>
      </c>
      <c r="M406">
        <f t="shared" si="6"/>
        <v>3</v>
      </c>
      <c r="O406" t="s">
        <v>761</v>
      </c>
      <c r="P406" t="s">
        <v>3549</v>
      </c>
      <c r="R406">
        <v>2</v>
      </c>
      <c r="S406">
        <v>550</v>
      </c>
    </row>
    <row r="407" spans="1:19" x14ac:dyDescent="0.25">
      <c r="A407" t="s">
        <v>1742</v>
      </c>
      <c r="B407" t="s">
        <v>1743</v>
      </c>
      <c r="C407" t="s">
        <v>1744</v>
      </c>
      <c r="D407" t="s">
        <v>1745</v>
      </c>
      <c r="E407" t="s">
        <v>1746</v>
      </c>
      <c r="L407" t="s">
        <v>1747</v>
      </c>
      <c r="M407">
        <f t="shared" si="6"/>
        <v>4</v>
      </c>
      <c r="O407" t="s">
        <v>1742</v>
      </c>
      <c r="P407" t="s">
        <v>3550</v>
      </c>
      <c r="R407">
        <v>2</v>
      </c>
      <c r="S407">
        <v>500</v>
      </c>
    </row>
    <row r="408" spans="1:19" x14ac:dyDescent="0.25">
      <c r="A408" t="s">
        <v>766</v>
      </c>
      <c r="B408" t="s">
        <v>767</v>
      </c>
      <c r="C408" t="s">
        <v>768</v>
      </c>
      <c r="D408" t="s">
        <v>769</v>
      </c>
      <c r="L408" t="s">
        <v>770</v>
      </c>
      <c r="M408">
        <f t="shared" si="6"/>
        <v>3</v>
      </c>
      <c r="O408" t="s">
        <v>766</v>
      </c>
      <c r="P408" t="s">
        <v>3551</v>
      </c>
      <c r="R408">
        <v>1</v>
      </c>
      <c r="S408">
        <v>410</v>
      </c>
    </row>
    <row r="409" spans="1:19" x14ac:dyDescent="0.25">
      <c r="A409" t="s">
        <v>181</v>
      </c>
      <c r="B409" t="s">
        <v>182</v>
      </c>
      <c r="C409" t="s">
        <v>183</v>
      </c>
      <c r="L409" t="s">
        <v>184</v>
      </c>
      <c r="M409">
        <f t="shared" si="6"/>
        <v>2</v>
      </c>
      <c r="O409" t="s">
        <v>181</v>
      </c>
      <c r="P409" t="s">
        <v>3552</v>
      </c>
      <c r="R409">
        <v>2</v>
      </c>
      <c r="S409">
        <v>330</v>
      </c>
    </row>
    <row r="410" spans="1:19" x14ac:dyDescent="0.25">
      <c r="A410" t="s">
        <v>771</v>
      </c>
      <c r="B410" t="s">
        <v>772</v>
      </c>
      <c r="C410" t="s">
        <v>773</v>
      </c>
      <c r="D410" t="s">
        <v>774</v>
      </c>
      <c r="L410" t="s">
        <v>775</v>
      </c>
      <c r="M410">
        <f t="shared" si="6"/>
        <v>3</v>
      </c>
      <c r="O410" t="s">
        <v>771</v>
      </c>
      <c r="P410" t="s">
        <v>3553</v>
      </c>
      <c r="R410">
        <v>1</v>
      </c>
      <c r="S410">
        <v>220</v>
      </c>
    </row>
    <row r="411" spans="1:19" x14ac:dyDescent="0.25">
      <c r="A411" t="s">
        <v>1748</v>
      </c>
      <c r="B411" t="s">
        <v>777</v>
      </c>
      <c r="C411" t="s">
        <v>1749</v>
      </c>
      <c r="D411" t="s">
        <v>186</v>
      </c>
      <c r="E411" t="s">
        <v>1750</v>
      </c>
      <c r="L411" t="s">
        <v>1751</v>
      </c>
      <c r="M411">
        <f t="shared" si="6"/>
        <v>4</v>
      </c>
      <c r="O411" t="s">
        <v>1748</v>
      </c>
      <c r="P411" t="s">
        <v>3554</v>
      </c>
      <c r="R411">
        <v>1</v>
      </c>
      <c r="S411">
        <v>300</v>
      </c>
    </row>
    <row r="412" spans="1:19" x14ac:dyDescent="0.25">
      <c r="A412" t="s">
        <v>2876</v>
      </c>
      <c r="B412" t="s">
        <v>2877</v>
      </c>
      <c r="C412" t="s">
        <v>2878</v>
      </c>
      <c r="D412" t="s">
        <v>2879</v>
      </c>
      <c r="E412" t="s">
        <v>2880</v>
      </c>
      <c r="F412" t="s">
        <v>2881</v>
      </c>
      <c r="G412" t="s">
        <v>2882</v>
      </c>
      <c r="L412" t="s">
        <v>2883</v>
      </c>
      <c r="M412">
        <f t="shared" si="6"/>
        <v>6</v>
      </c>
      <c r="O412" t="s">
        <v>2876</v>
      </c>
      <c r="P412" t="s">
        <v>3555</v>
      </c>
      <c r="R412">
        <v>2</v>
      </c>
      <c r="S412">
        <v>390</v>
      </c>
    </row>
    <row r="413" spans="1:19" x14ac:dyDescent="0.25">
      <c r="A413" t="s">
        <v>776</v>
      </c>
      <c r="B413" t="s">
        <v>777</v>
      </c>
      <c r="C413" t="s">
        <v>186</v>
      </c>
      <c r="D413" t="s">
        <v>778</v>
      </c>
      <c r="L413" t="s">
        <v>779</v>
      </c>
      <c r="M413">
        <f t="shared" si="6"/>
        <v>3</v>
      </c>
      <c r="O413" t="s">
        <v>776</v>
      </c>
      <c r="P413" t="s">
        <v>3556</v>
      </c>
      <c r="R413">
        <v>1</v>
      </c>
      <c r="S413">
        <v>200</v>
      </c>
    </row>
    <row r="414" spans="1:19" x14ac:dyDescent="0.25">
      <c r="A414" t="s">
        <v>780</v>
      </c>
      <c r="B414" t="s">
        <v>781</v>
      </c>
      <c r="C414" t="s">
        <v>782</v>
      </c>
      <c r="D414" t="s">
        <v>783</v>
      </c>
      <c r="L414" t="s">
        <v>784</v>
      </c>
      <c r="M414">
        <f t="shared" si="6"/>
        <v>3</v>
      </c>
      <c r="O414" t="s">
        <v>780</v>
      </c>
      <c r="P414" t="s">
        <v>3557</v>
      </c>
      <c r="R414">
        <v>3</v>
      </c>
      <c r="S414">
        <v>460</v>
      </c>
    </row>
    <row r="415" spans="1:19" x14ac:dyDescent="0.25">
      <c r="A415" t="s">
        <v>1752</v>
      </c>
      <c r="B415" t="s">
        <v>777</v>
      </c>
      <c r="C415" t="s">
        <v>1749</v>
      </c>
      <c r="D415" t="s">
        <v>1753</v>
      </c>
      <c r="E415" t="s">
        <v>186</v>
      </c>
      <c r="L415" t="s">
        <v>1754</v>
      </c>
      <c r="M415">
        <f t="shared" si="6"/>
        <v>4</v>
      </c>
      <c r="O415" t="s">
        <v>1752</v>
      </c>
      <c r="P415" t="s">
        <v>3558</v>
      </c>
      <c r="R415">
        <v>1</v>
      </c>
      <c r="S415">
        <v>320</v>
      </c>
    </row>
    <row r="416" spans="1:19" x14ac:dyDescent="0.25">
      <c r="A416" t="s">
        <v>1755</v>
      </c>
      <c r="B416" t="s">
        <v>777</v>
      </c>
      <c r="C416" t="s">
        <v>186</v>
      </c>
      <c r="D416" t="s">
        <v>1756</v>
      </c>
      <c r="E416" t="s">
        <v>1757</v>
      </c>
      <c r="L416" t="s">
        <v>1758</v>
      </c>
      <c r="M416">
        <f t="shared" si="6"/>
        <v>4</v>
      </c>
      <c r="O416" t="s">
        <v>1755</v>
      </c>
      <c r="P416" t="s">
        <v>3559</v>
      </c>
      <c r="R416">
        <v>2</v>
      </c>
      <c r="S416">
        <v>320</v>
      </c>
    </row>
    <row r="417" spans="1:19" x14ac:dyDescent="0.25">
      <c r="A417" t="s">
        <v>2450</v>
      </c>
      <c r="B417" t="s">
        <v>1749</v>
      </c>
      <c r="C417" t="s">
        <v>186</v>
      </c>
      <c r="D417" t="s">
        <v>2451</v>
      </c>
      <c r="E417" t="s">
        <v>2452</v>
      </c>
      <c r="F417" t="s">
        <v>2453</v>
      </c>
      <c r="L417" t="s">
        <v>2454</v>
      </c>
      <c r="M417">
        <f t="shared" si="6"/>
        <v>5</v>
      </c>
      <c r="O417" t="s">
        <v>2450</v>
      </c>
      <c r="P417" t="s">
        <v>3560</v>
      </c>
      <c r="R417">
        <v>2</v>
      </c>
      <c r="S417">
        <v>440</v>
      </c>
    </row>
    <row r="418" spans="1:19" x14ac:dyDescent="0.25">
      <c r="A418" t="s">
        <v>785</v>
      </c>
      <c r="B418" t="s">
        <v>786</v>
      </c>
      <c r="C418" t="s">
        <v>787</v>
      </c>
      <c r="D418" t="s">
        <v>186</v>
      </c>
      <c r="L418" t="s">
        <v>788</v>
      </c>
      <c r="M418">
        <f t="shared" si="6"/>
        <v>3</v>
      </c>
      <c r="O418" t="s">
        <v>785</v>
      </c>
      <c r="P418" t="s">
        <v>3561</v>
      </c>
      <c r="R418">
        <v>1</v>
      </c>
      <c r="S418">
        <v>210</v>
      </c>
    </row>
    <row r="419" spans="1:19" x14ac:dyDescent="0.25">
      <c r="A419" t="s">
        <v>1759</v>
      </c>
      <c r="B419" t="s">
        <v>777</v>
      </c>
      <c r="C419" t="s">
        <v>1760</v>
      </c>
      <c r="D419" t="s">
        <v>1761</v>
      </c>
      <c r="E419" t="s">
        <v>186</v>
      </c>
      <c r="L419" t="s">
        <v>1762</v>
      </c>
      <c r="M419">
        <f t="shared" si="6"/>
        <v>4</v>
      </c>
      <c r="O419" t="s">
        <v>1759</v>
      </c>
      <c r="P419" t="s">
        <v>3562</v>
      </c>
      <c r="R419">
        <v>2</v>
      </c>
      <c r="S419">
        <v>420</v>
      </c>
    </row>
    <row r="420" spans="1:19" x14ac:dyDescent="0.25">
      <c r="A420" t="s">
        <v>2884</v>
      </c>
      <c r="B420" t="s">
        <v>2456</v>
      </c>
      <c r="C420" t="s">
        <v>2457</v>
      </c>
      <c r="D420" t="s">
        <v>2458</v>
      </c>
      <c r="E420" t="s">
        <v>2459</v>
      </c>
      <c r="F420" t="s">
        <v>2460</v>
      </c>
      <c r="G420" t="s">
        <v>2885</v>
      </c>
      <c r="L420" t="s">
        <v>2886</v>
      </c>
      <c r="M420">
        <f t="shared" si="6"/>
        <v>6</v>
      </c>
      <c r="O420" t="s">
        <v>2884</v>
      </c>
      <c r="P420" t="s">
        <v>3563</v>
      </c>
      <c r="R420">
        <v>2</v>
      </c>
      <c r="S420">
        <v>630</v>
      </c>
    </row>
    <row r="421" spans="1:19" x14ac:dyDescent="0.25">
      <c r="A421" t="s">
        <v>185</v>
      </c>
      <c r="B421" t="s">
        <v>186</v>
      </c>
      <c r="C421" t="s">
        <v>187</v>
      </c>
      <c r="L421" t="s">
        <v>188</v>
      </c>
      <c r="M421">
        <f t="shared" si="6"/>
        <v>2</v>
      </c>
      <c r="O421" t="s">
        <v>185</v>
      </c>
      <c r="P421" t="s">
        <v>3564</v>
      </c>
      <c r="R421">
        <v>2</v>
      </c>
      <c r="S421">
        <v>180</v>
      </c>
    </row>
    <row r="422" spans="1:19" x14ac:dyDescent="0.25">
      <c r="A422" t="s">
        <v>2455</v>
      </c>
      <c r="B422" t="s">
        <v>2456</v>
      </c>
      <c r="C422" t="s">
        <v>2457</v>
      </c>
      <c r="D422" t="s">
        <v>2458</v>
      </c>
      <c r="E422" t="s">
        <v>2459</v>
      </c>
      <c r="F422" t="s">
        <v>2460</v>
      </c>
      <c r="L422" t="s">
        <v>2461</v>
      </c>
      <c r="M422">
        <f t="shared" si="6"/>
        <v>5</v>
      </c>
      <c r="O422" t="s">
        <v>2455</v>
      </c>
      <c r="P422" t="s">
        <v>3565</v>
      </c>
      <c r="R422">
        <v>2</v>
      </c>
      <c r="S422">
        <v>480</v>
      </c>
    </row>
    <row r="423" spans="1:19" x14ac:dyDescent="0.25">
      <c r="A423" t="s">
        <v>789</v>
      </c>
      <c r="B423" t="s">
        <v>790</v>
      </c>
      <c r="C423" t="s">
        <v>791</v>
      </c>
      <c r="D423" t="s">
        <v>186</v>
      </c>
      <c r="L423" t="s">
        <v>792</v>
      </c>
      <c r="M423">
        <f t="shared" si="6"/>
        <v>3</v>
      </c>
      <c r="O423" t="s">
        <v>789</v>
      </c>
      <c r="P423" t="s">
        <v>3566</v>
      </c>
      <c r="R423">
        <v>1</v>
      </c>
      <c r="S423">
        <v>430</v>
      </c>
    </row>
    <row r="424" spans="1:19" x14ac:dyDescent="0.25">
      <c r="A424" t="s">
        <v>2462</v>
      </c>
      <c r="B424" t="s">
        <v>777</v>
      </c>
      <c r="C424" t="s">
        <v>186</v>
      </c>
      <c r="D424" t="s">
        <v>2463</v>
      </c>
      <c r="E424" t="s">
        <v>2464</v>
      </c>
      <c r="F424" t="s">
        <v>2465</v>
      </c>
      <c r="L424" t="s">
        <v>2466</v>
      </c>
      <c r="M424">
        <f t="shared" si="6"/>
        <v>5</v>
      </c>
      <c r="O424" t="s">
        <v>2462</v>
      </c>
      <c r="P424" t="s">
        <v>3567</v>
      </c>
      <c r="R424">
        <v>3</v>
      </c>
      <c r="S424">
        <v>450</v>
      </c>
    </row>
    <row r="425" spans="1:19" x14ac:dyDescent="0.25">
      <c r="A425" t="s">
        <v>2467</v>
      </c>
      <c r="B425" t="s">
        <v>777</v>
      </c>
      <c r="C425" t="s">
        <v>186</v>
      </c>
      <c r="D425" t="s">
        <v>2468</v>
      </c>
      <c r="E425" t="s">
        <v>2469</v>
      </c>
      <c r="F425" t="s">
        <v>2470</v>
      </c>
      <c r="L425" t="s">
        <v>2471</v>
      </c>
      <c r="M425">
        <f t="shared" si="6"/>
        <v>5</v>
      </c>
      <c r="O425" t="s">
        <v>2467</v>
      </c>
      <c r="P425" t="s">
        <v>3568</v>
      </c>
      <c r="R425">
        <v>2</v>
      </c>
      <c r="S425">
        <v>480</v>
      </c>
    </row>
    <row r="426" spans="1:19" x14ac:dyDescent="0.25">
      <c r="A426" t="s">
        <v>2472</v>
      </c>
      <c r="B426" t="s">
        <v>777</v>
      </c>
      <c r="C426" t="s">
        <v>186</v>
      </c>
      <c r="D426" t="s">
        <v>2473</v>
      </c>
      <c r="E426" t="s">
        <v>2474</v>
      </c>
      <c r="F426" t="s">
        <v>2475</v>
      </c>
      <c r="L426" t="s">
        <v>2476</v>
      </c>
      <c r="M426">
        <f t="shared" si="6"/>
        <v>5</v>
      </c>
      <c r="O426" t="s">
        <v>2472</v>
      </c>
      <c r="P426" t="s">
        <v>3569</v>
      </c>
      <c r="R426">
        <v>3</v>
      </c>
      <c r="S426">
        <v>420</v>
      </c>
    </row>
    <row r="427" spans="1:19" x14ac:dyDescent="0.25">
      <c r="A427" t="s">
        <v>1763</v>
      </c>
      <c r="B427" t="s">
        <v>1764</v>
      </c>
      <c r="C427" t="s">
        <v>1765</v>
      </c>
      <c r="D427" t="s">
        <v>1766</v>
      </c>
      <c r="E427" t="s">
        <v>1767</v>
      </c>
      <c r="L427" t="s">
        <v>1768</v>
      </c>
      <c r="M427">
        <f t="shared" si="6"/>
        <v>4</v>
      </c>
      <c r="O427" t="s">
        <v>1763</v>
      </c>
      <c r="P427" t="s">
        <v>3570</v>
      </c>
      <c r="R427">
        <v>2</v>
      </c>
      <c r="S427">
        <v>530</v>
      </c>
    </row>
    <row r="428" spans="1:19" x14ac:dyDescent="0.25">
      <c r="A428" t="s">
        <v>189</v>
      </c>
      <c r="B428" t="s">
        <v>190</v>
      </c>
      <c r="C428" t="s">
        <v>191</v>
      </c>
      <c r="L428" t="s">
        <v>192</v>
      </c>
      <c r="M428">
        <f t="shared" si="6"/>
        <v>2</v>
      </c>
      <c r="O428" t="s">
        <v>189</v>
      </c>
      <c r="P428" t="s">
        <v>3571</v>
      </c>
      <c r="R428">
        <v>2</v>
      </c>
      <c r="S428">
        <v>420</v>
      </c>
    </row>
    <row r="429" spans="1:19" x14ac:dyDescent="0.25">
      <c r="A429" t="s">
        <v>193</v>
      </c>
      <c r="B429" t="s">
        <v>194</v>
      </c>
      <c r="C429" t="s">
        <v>195</v>
      </c>
      <c r="L429" t="s">
        <v>196</v>
      </c>
      <c r="M429">
        <f t="shared" si="6"/>
        <v>2</v>
      </c>
      <c r="O429" t="s">
        <v>193</v>
      </c>
      <c r="P429" t="s">
        <v>3572</v>
      </c>
      <c r="R429">
        <v>2</v>
      </c>
      <c r="S429">
        <v>420</v>
      </c>
    </row>
    <row r="430" spans="1:19" x14ac:dyDescent="0.25">
      <c r="A430" t="s">
        <v>793</v>
      </c>
      <c r="B430" t="s">
        <v>794</v>
      </c>
      <c r="C430" t="s">
        <v>795</v>
      </c>
      <c r="D430" t="s">
        <v>796</v>
      </c>
      <c r="L430" t="s">
        <v>797</v>
      </c>
      <c r="M430">
        <f t="shared" si="6"/>
        <v>3</v>
      </c>
      <c r="O430" t="s">
        <v>793</v>
      </c>
      <c r="P430" t="s">
        <v>3573</v>
      </c>
      <c r="R430">
        <v>2</v>
      </c>
      <c r="S430">
        <v>610</v>
      </c>
    </row>
    <row r="431" spans="1:19" x14ac:dyDescent="0.25">
      <c r="A431" t="s">
        <v>798</v>
      </c>
      <c r="B431" t="s">
        <v>799</v>
      </c>
      <c r="C431" t="s">
        <v>800</v>
      </c>
      <c r="D431" t="s">
        <v>801</v>
      </c>
      <c r="L431" t="s">
        <v>802</v>
      </c>
      <c r="M431">
        <f t="shared" si="6"/>
        <v>3</v>
      </c>
      <c r="O431" t="s">
        <v>798</v>
      </c>
      <c r="P431" t="s">
        <v>3574</v>
      </c>
      <c r="R431">
        <v>3</v>
      </c>
      <c r="S431">
        <v>480</v>
      </c>
    </row>
    <row r="432" spans="1:19" x14ac:dyDescent="0.25">
      <c r="A432" t="s">
        <v>803</v>
      </c>
      <c r="B432" t="s">
        <v>804</v>
      </c>
      <c r="C432" t="s">
        <v>805</v>
      </c>
      <c r="D432" t="s">
        <v>806</v>
      </c>
      <c r="L432" t="s">
        <v>807</v>
      </c>
      <c r="M432">
        <f t="shared" si="6"/>
        <v>3</v>
      </c>
      <c r="O432" t="s">
        <v>803</v>
      </c>
      <c r="P432" t="s">
        <v>3575</v>
      </c>
      <c r="R432">
        <v>2</v>
      </c>
      <c r="S432">
        <v>410</v>
      </c>
    </row>
    <row r="433" spans="1:19" x14ac:dyDescent="0.25">
      <c r="A433" t="s">
        <v>808</v>
      </c>
      <c r="B433" t="s">
        <v>809</v>
      </c>
      <c r="C433" t="s">
        <v>810</v>
      </c>
      <c r="D433" t="s">
        <v>811</v>
      </c>
      <c r="L433" t="s">
        <v>812</v>
      </c>
      <c r="M433">
        <f t="shared" si="6"/>
        <v>3</v>
      </c>
      <c r="O433" t="s">
        <v>808</v>
      </c>
      <c r="P433" t="s">
        <v>3576</v>
      </c>
      <c r="R433">
        <v>1</v>
      </c>
      <c r="S433">
        <v>320</v>
      </c>
    </row>
    <row r="434" spans="1:19" x14ac:dyDescent="0.25">
      <c r="A434" t="s">
        <v>813</v>
      </c>
      <c r="B434" t="s">
        <v>814</v>
      </c>
      <c r="C434" t="s">
        <v>815</v>
      </c>
      <c r="D434" t="s">
        <v>816</v>
      </c>
      <c r="L434" t="s">
        <v>817</v>
      </c>
      <c r="M434">
        <f t="shared" si="6"/>
        <v>3</v>
      </c>
      <c r="O434" t="s">
        <v>813</v>
      </c>
      <c r="P434" t="s">
        <v>3577</v>
      </c>
      <c r="R434">
        <v>3</v>
      </c>
      <c r="S434">
        <v>480</v>
      </c>
    </row>
    <row r="435" spans="1:19" x14ac:dyDescent="0.25">
      <c r="A435" t="s">
        <v>818</v>
      </c>
      <c r="B435" t="s">
        <v>819</v>
      </c>
      <c r="C435" t="s">
        <v>820</v>
      </c>
      <c r="D435" t="s">
        <v>821</v>
      </c>
      <c r="L435" t="s">
        <v>822</v>
      </c>
      <c r="M435">
        <f t="shared" si="6"/>
        <v>3</v>
      </c>
      <c r="O435" t="s">
        <v>818</v>
      </c>
      <c r="P435" t="s">
        <v>3578</v>
      </c>
      <c r="R435">
        <v>1</v>
      </c>
      <c r="S435">
        <v>350</v>
      </c>
    </row>
    <row r="436" spans="1:19" x14ac:dyDescent="0.25">
      <c r="A436" t="s">
        <v>197</v>
      </c>
      <c r="B436" t="s">
        <v>198</v>
      </c>
      <c r="C436" t="s">
        <v>199</v>
      </c>
      <c r="L436" t="s">
        <v>200</v>
      </c>
      <c r="M436">
        <f t="shared" si="6"/>
        <v>2</v>
      </c>
      <c r="O436" t="s">
        <v>197</v>
      </c>
      <c r="P436" t="s">
        <v>3579</v>
      </c>
      <c r="R436">
        <v>2</v>
      </c>
      <c r="S436">
        <v>360</v>
      </c>
    </row>
    <row r="437" spans="1:19" x14ac:dyDescent="0.25">
      <c r="A437" t="s">
        <v>1769</v>
      </c>
      <c r="B437" t="s">
        <v>1770</v>
      </c>
      <c r="C437" t="s">
        <v>1771</v>
      </c>
      <c r="D437" t="s">
        <v>1772</v>
      </c>
      <c r="E437" t="s">
        <v>1773</v>
      </c>
      <c r="L437" t="s">
        <v>1774</v>
      </c>
      <c r="M437">
        <f t="shared" si="6"/>
        <v>4</v>
      </c>
      <c r="O437" t="s">
        <v>1769</v>
      </c>
      <c r="P437" t="s">
        <v>3580</v>
      </c>
      <c r="R437">
        <v>3</v>
      </c>
      <c r="S437">
        <v>500</v>
      </c>
    </row>
    <row r="438" spans="1:19" x14ac:dyDescent="0.25">
      <c r="A438" t="s">
        <v>3011</v>
      </c>
      <c r="B438" t="s">
        <v>1770</v>
      </c>
      <c r="C438" t="s">
        <v>3012</v>
      </c>
      <c r="D438" t="s">
        <v>3013</v>
      </c>
      <c r="E438" t="s">
        <v>3014</v>
      </c>
      <c r="F438" t="s">
        <v>3015</v>
      </c>
      <c r="G438" t="s">
        <v>3016</v>
      </c>
      <c r="H438" t="s">
        <v>3017</v>
      </c>
      <c r="L438" t="s">
        <v>3018</v>
      </c>
      <c r="M438">
        <f t="shared" si="6"/>
        <v>7</v>
      </c>
      <c r="O438" t="s">
        <v>3011</v>
      </c>
      <c r="P438" t="s">
        <v>3581</v>
      </c>
      <c r="R438">
        <v>3</v>
      </c>
      <c r="S438">
        <v>880</v>
      </c>
    </row>
    <row r="439" spans="1:19" x14ac:dyDescent="0.25">
      <c r="A439" t="s">
        <v>2887</v>
      </c>
      <c r="B439" t="s">
        <v>1770</v>
      </c>
      <c r="C439" t="s">
        <v>2888</v>
      </c>
      <c r="D439" t="s">
        <v>2889</v>
      </c>
      <c r="E439" t="s">
        <v>2890</v>
      </c>
      <c r="F439" t="s">
        <v>2891</v>
      </c>
      <c r="G439" t="s">
        <v>2892</v>
      </c>
      <c r="L439" t="s">
        <v>2893</v>
      </c>
      <c r="M439">
        <f t="shared" si="6"/>
        <v>6</v>
      </c>
      <c r="O439" t="s">
        <v>2887</v>
      </c>
      <c r="P439" t="s">
        <v>3582</v>
      </c>
      <c r="R439">
        <v>3</v>
      </c>
      <c r="S439">
        <v>780</v>
      </c>
    </row>
    <row r="440" spans="1:19" x14ac:dyDescent="0.25">
      <c r="A440" t="s">
        <v>3080</v>
      </c>
      <c r="B440" t="s">
        <v>1770</v>
      </c>
      <c r="C440" t="s">
        <v>3081</v>
      </c>
      <c r="D440" t="s">
        <v>3082</v>
      </c>
      <c r="E440" t="s">
        <v>3083</v>
      </c>
      <c r="F440" t="s">
        <v>3084</v>
      </c>
      <c r="G440" t="s">
        <v>3085</v>
      </c>
      <c r="H440" t="s">
        <v>3086</v>
      </c>
      <c r="I440" t="s">
        <v>3087</v>
      </c>
      <c r="L440" t="s">
        <v>3088</v>
      </c>
      <c r="M440">
        <f t="shared" si="6"/>
        <v>8</v>
      </c>
      <c r="O440" t="s">
        <v>3080</v>
      </c>
      <c r="P440" t="s">
        <v>3583</v>
      </c>
      <c r="R440">
        <v>3</v>
      </c>
      <c r="S440">
        <v>880</v>
      </c>
    </row>
    <row r="441" spans="1:19" x14ac:dyDescent="0.25">
      <c r="A441" t="s">
        <v>1775</v>
      </c>
      <c r="B441" t="s">
        <v>1770</v>
      </c>
      <c r="C441" t="s">
        <v>1771</v>
      </c>
      <c r="D441" t="s">
        <v>1776</v>
      </c>
      <c r="E441" t="s">
        <v>1777</v>
      </c>
      <c r="L441" t="s">
        <v>1778</v>
      </c>
      <c r="M441">
        <f t="shared" si="6"/>
        <v>4</v>
      </c>
      <c r="O441" t="s">
        <v>1775</v>
      </c>
      <c r="P441" t="s">
        <v>3584</v>
      </c>
      <c r="R441">
        <v>3</v>
      </c>
      <c r="S441">
        <v>520</v>
      </c>
    </row>
    <row r="442" spans="1:19" x14ac:dyDescent="0.25">
      <c r="A442" t="s">
        <v>2477</v>
      </c>
      <c r="B442" t="s">
        <v>2478</v>
      </c>
      <c r="C442" t="s">
        <v>2479</v>
      </c>
      <c r="D442" t="s">
        <v>2480</v>
      </c>
      <c r="E442" t="s">
        <v>2481</v>
      </c>
      <c r="F442" t="s">
        <v>2482</v>
      </c>
      <c r="L442" t="s">
        <v>2483</v>
      </c>
      <c r="M442">
        <f t="shared" si="6"/>
        <v>5</v>
      </c>
      <c r="O442" t="s">
        <v>2477</v>
      </c>
      <c r="P442" t="s">
        <v>3585</v>
      </c>
      <c r="R442">
        <v>3</v>
      </c>
      <c r="S442">
        <v>840</v>
      </c>
    </row>
    <row r="443" spans="1:19" x14ac:dyDescent="0.25">
      <c r="A443" t="s">
        <v>1779</v>
      </c>
      <c r="B443" t="s">
        <v>1780</v>
      </c>
      <c r="C443" t="s">
        <v>1781</v>
      </c>
      <c r="D443" t="s">
        <v>1782</v>
      </c>
      <c r="E443" t="s">
        <v>1783</v>
      </c>
      <c r="L443" t="s">
        <v>1784</v>
      </c>
      <c r="M443">
        <f t="shared" si="6"/>
        <v>4</v>
      </c>
      <c r="O443" t="s">
        <v>1779</v>
      </c>
      <c r="P443" t="s">
        <v>3586</v>
      </c>
      <c r="R443">
        <v>2</v>
      </c>
      <c r="S443">
        <v>610</v>
      </c>
    </row>
    <row r="444" spans="1:19" x14ac:dyDescent="0.25">
      <c r="A444" t="s">
        <v>2484</v>
      </c>
      <c r="B444" t="s">
        <v>2478</v>
      </c>
      <c r="C444" t="s">
        <v>2481</v>
      </c>
      <c r="D444" t="s">
        <v>2485</v>
      </c>
      <c r="E444" t="s">
        <v>2486</v>
      </c>
      <c r="F444" t="s">
        <v>2487</v>
      </c>
      <c r="L444" t="s">
        <v>2488</v>
      </c>
      <c r="M444">
        <f t="shared" si="6"/>
        <v>5</v>
      </c>
      <c r="O444" t="s">
        <v>2484</v>
      </c>
      <c r="P444" t="s">
        <v>3587</v>
      </c>
      <c r="R444">
        <v>3</v>
      </c>
      <c r="S444">
        <v>710</v>
      </c>
    </row>
    <row r="445" spans="1:19" x14ac:dyDescent="0.25">
      <c r="A445" t="s">
        <v>2894</v>
      </c>
      <c r="B445" t="s">
        <v>2481</v>
      </c>
      <c r="C445" t="s">
        <v>2482</v>
      </c>
      <c r="D445" t="s">
        <v>2888</v>
      </c>
      <c r="E445" t="s">
        <v>2892</v>
      </c>
      <c r="F445" t="s">
        <v>2895</v>
      </c>
      <c r="G445" t="s">
        <v>2896</v>
      </c>
      <c r="L445" t="s">
        <v>2897</v>
      </c>
      <c r="M445">
        <f t="shared" si="6"/>
        <v>6</v>
      </c>
      <c r="O445" t="s">
        <v>2894</v>
      </c>
      <c r="P445" t="s">
        <v>3588</v>
      </c>
      <c r="R445">
        <v>3</v>
      </c>
      <c r="S445">
        <v>720</v>
      </c>
    </row>
    <row r="446" spans="1:19" x14ac:dyDescent="0.25">
      <c r="A446" t="s">
        <v>1785</v>
      </c>
      <c r="B446" t="s">
        <v>1783</v>
      </c>
      <c r="C446" t="s">
        <v>1786</v>
      </c>
      <c r="D446" t="s">
        <v>1787</v>
      </c>
      <c r="E446" t="s">
        <v>1788</v>
      </c>
      <c r="L446" t="s">
        <v>1789</v>
      </c>
      <c r="M446">
        <f t="shared" si="6"/>
        <v>4</v>
      </c>
      <c r="O446" t="s">
        <v>1785</v>
      </c>
      <c r="P446" t="s">
        <v>3589</v>
      </c>
      <c r="R446">
        <v>2</v>
      </c>
      <c r="S446">
        <v>530</v>
      </c>
    </row>
    <row r="447" spans="1:19" x14ac:dyDescent="0.25">
      <c r="A447" t="s">
        <v>823</v>
      </c>
      <c r="B447" t="s">
        <v>824</v>
      </c>
      <c r="C447" t="s">
        <v>825</v>
      </c>
      <c r="D447" t="s">
        <v>826</v>
      </c>
      <c r="L447" t="s">
        <v>827</v>
      </c>
      <c r="M447">
        <f t="shared" si="6"/>
        <v>3</v>
      </c>
      <c r="O447" t="s">
        <v>823</v>
      </c>
      <c r="P447" t="s">
        <v>3590</v>
      </c>
      <c r="R447">
        <v>1</v>
      </c>
      <c r="S447">
        <v>300</v>
      </c>
    </row>
    <row r="448" spans="1:19" x14ac:dyDescent="0.25">
      <c r="A448" t="s">
        <v>1790</v>
      </c>
      <c r="B448" t="s">
        <v>1783</v>
      </c>
      <c r="C448" t="s">
        <v>1791</v>
      </c>
      <c r="D448" t="s">
        <v>1792</v>
      </c>
      <c r="E448" t="s">
        <v>1793</v>
      </c>
      <c r="L448" t="s">
        <v>1794</v>
      </c>
      <c r="M448">
        <f t="shared" si="6"/>
        <v>4</v>
      </c>
      <c r="O448" t="s">
        <v>1790</v>
      </c>
      <c r="P448" t="s">
        <v>3591</v>
      </c>
      <c r="R448">
        <v>2</v>
      </c>
      <c r="S448">
        <v>460</v>
      </c>
    </row>
    <row r="449" spans="1:19" x14ac:dyDescent="0.25">
      <c r="A449" t="s">
        <v>1795</v>
      </c>
      <c r="B449" t="s">
        <v>1770</v>
      </c>
      <c r="C449" t="s">
        <v>1771</v>
      </c>
      <c r="D449" t="s">
        <v>1796</v>
      </c>
      <c r="E449" t="s">
        <v>1797</v>
      </c>
      <c r="L449" t="s">
        <v>1798</v>
      </c>
      <c r="M449">
        <f t="shared" si="6"/>
        <v>4</v>
      </c>
      <c r="O449" t="s">
        <v>1795</v>
      </c>
      <c r="P449" t="s">
        <v>3592</v>
      </c>
      <c r="R449">
        <v>3</v>
      </c>
      <c r="S449">
        <v>690</v>
      </c>
    </row>
    <row r="450" spans="1:19" x14ac:dyDescent="0.25">
      <c r="A450" t="s">
        <v>828</v>
      </c>
      <c r="B450" t="s">
        <v>829</v>
      </c>
      <c r="C450" t="s">
        <v>830</v>
      </c>
      <c r="D450" t="s">
        <v>831</v>
      </c>
      <c r="L450" t="s">
        <v>832</v>
      </c>
      <c r="M450">
        <f t="shared" si="6"/>
        <v>3</v>
      </c>
      <c r="O450" t="s">
        <v>828</v>
      </c>
      <c r="P450" t="s">
        <v>3593</v>
      </c>
      <c r="R450">
        <v>2</v>
      </c>
      <c r="S450">
        <v>600</v>
      </c>
    </row>
    <row r="451" spans="1:19" x14ac:dyDescent="0.25">
      <c r="A451" t="s">
        <v>2489</v>
      </c>
      <c r="B451" t="s">
        <v>2490</v>
      </c>
      <c r="C451" t="s">
        <v>2491</v>
      </c>
      <c r="D451" t="s">
        <v>2492</v>
      </c>
      <c r="E451" t="s">
        <v>2493</v>
      </c>
      <c r="F451" t="s">
        <v>2494</v>
      </c>
      <c r="L451" t="s">
        <v>2495</v>
      </c>
      <c r="M451">
        <f t="shared" ref="M451:M514" si="7">10-COUNTBLANK(B451:K451)</f>
        <v>5</v>
      </c>
      <c r="O451" t="s">
        <v>2489</v>
      </c>
      <c r="P451" t="s">
        <v>3594</v>
      </c>
      <c r="R451">
        <v>3</v>
      </c>
      <c r="S451">
        <v>660</v>
      </c>
    </row>
    <row r="452" spans="1:19" x14ac:dyDescent="0.25">
      <c r="A452" t="s">
        <v>2496</v>
      </c>
      <c r="B452" t="s">
        <v>2490</v>
      </c>
      <c r="C452" t="s">
        <v>2491</v>
      </c>
      <c r="D452" t="s">
        <v>2497</v>
      </c>
      <c r="E452" t="s">
        <v>2498</v>
      </c>
      <c r="F452" t="s">
        <v>2492</v>
      </c>
      <c r="L452" t="s">
        <v>2499</v>
      </c>
      <c r="M452">
        <f t="shared" si="7"/>
        <v>5</v>
      </c>
      <c r="O452" t="s">
        <v>2496</v>
      </c>
      <c r="P452" t="s">
        <v>3595</v>
      </c>
      <c r="R452">
        <v>3</v>
      </c>
      <c r="S452">
        <v>660</v>
      </c>
    </row>
    <row r="453" spans="1:19" x14ac:dyDescent="0.25">
      <c r="A453" t="s">
        <v>833</v>
      </c>
      <c r="B453" t="s">
        <v>830</v>
      </c>
      <c r="C453" t="s">
        <v>834</v>
      </c>
      <c r="D453" t="s">
        <v>835</v>
      </c>
      <c r="L453" t="s">
        <v>836</v>
      </c>
      <c r="M453">
        <f t="shared" si="7"/>
        <v>3</v>
      </c>
      <c r="O453" t="s">
        <v>833</v>
      </c>
      <c r="P453" t="s">
        <v>3596</v>
      </c>
      <c r="R453">
        <v>2</v>
      </c>
      <c r="S453">
        <v>480</v>
      </c>
    </row>
    <row r="454" spans="1:19" x14ac:dyDescent="0.25">
      <c r="A454" t="s">
        <v>1799</v>
      </c>
      <c r="B454" t="s">
        <v>1800</v>
      </c>
      <c r="C454" t="s">
        <v>1801</v>
      </c>
      <c r="D454" t="s">
        <v>1802</v>
      </c>
      <c r="E454" t="s">
        <v>1803</v>
      </c>
      <c r="L454" t="s">
        <v>1804</v>
      </c>
      <c r="M454">
        <f t="shared" si="7"/>
        <v>4</v>
      </c>
      <c r="O454" t="s">
        <v>1799</v>
      </c>
      <c r="P454" t="s">
        <v>3597</v>
      </c>
      <c r="R454">
        <v>2</v>
      </c>
      <c r="S454">
        <v>540</v>
      </c>
    </row>
    <row r="455" spans="1:19" x14ac:dyDescent="0.25">
      <c r="A455" t="s">
        <v>1805</v>
      </c>
      <c r="B455" t="s">
        <v>1801</v>
      </c>
      <c r="C455" t="s">
        <v>1806</v>
      </c>
      <c r="D455" t="s">
        <v>1807</v>
      </c>
      <c r="E455" t="s">
        <v>1808</v>
      </c>
      <c r="L455" t="s">
        <v>1809</v>
      </c>
      <c r="M455">
        <f t="shared" si="7"/>
        <v>4</v>
      </c>
      <c r="O455" t="s">
        <v>1805</v>
      </c>
      <c r="P455" t="s">
        <v>3598</v>
      </c>
      <c r="R455">
        <v>2</v>
      </c>
      <c r="S455">
        <v>570</v>
      </c>
    </row>
    <row r="456" spans="1:19" x14ac:dyDescent="0.25">
      <c r="A456" t="s">
        <v>1810</v>
      </c>
      <c r="B456" t="s">
        <v>1801</v>
      </c>
      <c r="C456" t="s">
        <v>1811</v>
      </c>
      <c r="D456" t="s">
        <v>1812</v>
      </c>
      <c r="E456" t="s">
        <v>1806</v>
      </c>
      <c r="L456" t="s">
        <v>1813</v>
      </c>
      <c r="M456">
        <f t="shared" si="7"/>
        <v>4</v>
      </c>
      <c r="O456" t="s">
        <v>1810</v>
      </c>
      <c r="P456" t="s">
        <v>3599</v>
      </c>
      <c r="R456">
        <v>2</v>
      </c>
      <c r="S456">
        <v>680</v>
      </c>
    </row>
    <row r="457" spans="1:19" x14ac:dyDescent="0.25">
      <c r="A457" t="s">
        <v>2500</v>
      </c>
      <c r="B457" t="s">
        <v>1770</v>
      </c>
      <c r="C457" t="s">
        <v>1771</v>
      </c>
      <c r="D457" t="s">
        <v>2501</v>
      </c>
      <c r="E457" t="s">
        <v>2502</v>
      </c>
      <c r="F457" t="s">
        <v>2503</v>
      </c>
      <c r="L457" t="s">
        <v>2504</v>
      </c>
      <c r="M457">
        <f t="shared" si="7"/>
        <v>5</v>
      </c>
      <c r="O457" t="s">
        <v>2500</v>
      </c>
      <c r="P457" t="s">
        <v>3600</v>
      </c>
      <c r="R457">
        <v>3</v>
      </c>
      <c r="S457">
        <v>570</v>
      </c>
    </row>
    <row r="458" spans="1:19" x14ac:dyDescent="0.25">
      <c r="A458" t="s">
        <v>1814</v>
      </c>
      <c r="B458" t="s">
        <v>1815</v>
      </c>
      <c r="C458" t="s">
        <v>1816</v>
      </c>
      <c r="D458" t="s">
        <v>1817</v>
      </c>
      <c r="E458" t="s">
        <v>1818</v>
      </c>
      <c r="L458" t="s">
        <v>1819</v>
      </c>
      <c r="M458">
        <f t="shared" si="7"/>
        <v>4</v>
      </c>
      <c r="O458" t="s">
        <v>1814</v>
      </c>
      <c r="P458" t="s">
        <v>3601</v>
      </c>
      <c r="R458">
        <v>2</v>
      </c>
      <c r="S458">
        <v>510</v>
      </c>
    </row>
    <row r="459" spans="1:19" x14ac:dyDescent="0.25">
      <c r="A459" t="s">
        <v>2505</v>
      </c>
      <c r="B459" t="s">
        <v>2506</v>
      </c>
      <c r="C459" t="s">
        <v>2507</v>
      </c>
      <c r="D459" t="s">
        <v>2508</v>
      </c>
      <c r="E459" t="s">
        <v>2509</v>
      </c>
      <c r="F459" t="s">
        <v>2510</v>
      </c>
      <c r="L459" t="s">
        <v>2511</v>
      </c>
      <c r="M459">
        <f t="shared" si="7"/>
        <v>5</v>
      </c>
      <c r="O459" t="s">
        <v>2505</v>
      </c>
      <c r="P459" t="s">
        <v>3602</v>
      </c>
      <c r="R459">
        <v>3</v>
      </c>
      <c r="S459">
        <v>660</v>
      </c>
    </row>
    <row r="460" spans="1:19" x14ac:dyDescent="0.25">
      <c r="A460" t="s">
        <v>1820</v>
      </c>
      <c r="B460" t="s">
        <v>1815</v>
      </c>
      <c r="C460" t="s">
        <v>1821</v>
      </c>
      <c r="D460" t="s">
        <v>1822</v>
      </c>
      <c r="E460" t="s">
        <v>1816</v>
      </c>
      <c r="L460" t="s">
        <v>1823</v>
      </c>
      <c r="M460">
        <f t="shared" si="7"/>
        <v>4</v>
      </c>
      <c r="O460" t="s">
        <v>1820</v>
      </c>
      <c r="P460" t="s">
        <v>3603</v>
      </c>
      <c r="R460">
        <v>2</v>
      </c>
      <c r="S460">
        <v>530</v>
      </c>
    </row>
    <row r="461" spans="1:19" x14ac:dyDescent="0.25">
      <c r="A461" t="s">
        <v>1824</v>
      </c>
      <c r="B461" t="s">
        <v>1825</v>
      </c>
      <c r="C461" t="s">
        <v>1815</v>
      </c>
      <c r="D461" t="s">
        <v>1826</v>
      </c>
      <c r="E461" t="s">
        <v>1827</v>
      </c>
      <c r="L461" t="s">
        <v>1828</v>
      </c>
      <c r="M461">
        <f t="shared" si="7"/>
        <v>4</v>
      </c>
      <c r="O461" t="s">
        <v>1824</v>
      </c>
      <c r="P461" t="s">
        <v>3604</v>
      </c>
      <c r="R461">
        <v>2</v>
      </c>
      <c r="S461">
        <v>570</v>
      </c>
    </row>
    <row r="462" spans="1:19" x14ac:dyDescent="0.25">
      <c r="A462" t="s">
        <v>2512</v>
      </c>
      <c r="B462" t="s">
        <v>2506</v>
      </c>
      <c r="C462" t="s">
        <v>2513</v>
      </c>
      <c r="D462" t="s">
        <v>2514</v>
      </c>
      <c r="E462" t="s">
        <v>2507</v>
      </c>
      <c r="F462" t="s">
        <v>2515</v>
      </c>
      <c r="L462" t="s">
        <v>2516</v>
      </c>
      <c r="M462">
        <f t="shared" si="7"/>
        <v>5</v>
      </c>
      <c r="O462" t="s">
        <v>2512</v>
      </c>
      <c r="P462" t="s">
        <v>3605</v>
      </c>
      <c r="R462">
        <v>3</v>
      </c>
      <c r="S462">
        <v>660</v>
      </c>
    </row>
    <row r="463" spans="1:19" x14ac:dyDescent="0.25">
      <c r="A463" t="s">
        <v>2517</v>
      </c>
      <c r="B463" t="s">
        <v>2506</v>
      </c>
      <c r="C463" t="s">
        <v>2514</v>
      </c>
      <c r="D463" t="s">
        <v>2507</v>
      </c>
      <c r="E463" t="s">
        <v>2510</v>
      </c>
      <c r="F463" t="s">
        <v>2518</v>
      </c>
      <c r="L463" t="s">
        <v>2519</v>
      </c>
      <c r="M463">
        <f t="shared" si="7"/>
        <v>5</v>
      </c>
      <c r="O463" t="s">
        <v>2517</v>
      </c>
      <c r="P463" t="s">
        <v>3606</v>
      </c>
      <c r="R463">
        <v>3</v>
      </c>
      <c r="S463">
        <v>660</v>
      </c>
    </row>
    <row r="464" spans="1:19" x14ac:dyDescent="0.25">
      <c r="A464" t="s">
        <v>2520</v>
      </c>
      <c r="B464" t="s">
        <v>2521</v>
      </c>
      <c r="C464" t="s">
        <v>2522</v>
      </c>
      <c r="D464" t="s">
        <v>2523</v>
      </c>
      <c r="E464" t="s">
        <v>2524</v>
      </c>
      <c r="F464" t="s">
        <v>2525</v>
      </c>
      <c r="L464" t="s">
        <v>2526</v>
      </c>
      <c r="M464">
        <f t="shared" si="7"/>
        <v>5</v>
      </c>
      <c r="O464" t="s">
        <v>2520</v>
      </c>
      <c r="P464" t="s">
        <v>3607</v>
      </c>
      <c r="R464">
        <v>3</v>
      </c>
      <c r="S464">
        <v>520</v>
      </c>
    </row>
    <row r="465" spans="1:19" x14ac:dyDescent="0.25">
      <c r="A465" t="s">
        <v>1829</v>
      </c>
      <c r="B465" t="s">
        <v>1830</v>
      </c>
      <c r="C465" t="s">
        <v>1831</v>
      </c>
      <c r="D465" t="s">
        <v>1832</v>
      </c>
      <c r="E465" t="s">
        <v>1833</v>
      </c>
      <c r="L465" t="s">
        <v>1834</v>
      </c>
      <c r="M465">
        <f t="shared" si="7"/>
        <v>4</v>
      </c>
      <c r="O465" t="s">
        <v>1829</v>
      </c>
      <c r="P465" t="s">
        <v>3608</v>
      </c>
      <c r="R465">
        <v>2</v>
      </c>
      <c r="S465">
        <v>460</v>
      </c>
    </row>
    <row r="466" spans="1:19" x14ac:dyDescent="0.25">
      <c r="A466" t="s">
        <v>1835</v>
      </c>
      <c r="B466" t="s">
        <v>1836</v>
      </c>
      <c r="C466" t="s">
        <v>1837</v>
      </c>
      <c r="D466" t="s">
        <v>1838</v>
      </c>
      <c r="E466" t="s">
        <v>1830</v>
      </c>
      <c r="L466" t="s">
        <v>1839</v>
      </c>
      <c r="M466">
        <f t="shared" si="7"/>
        <v>4</v>
      </c>
      <c r="O466" t="s">
        <v>1835</v>
      </c>
      <c r="P466" t="s">
        <v>3609</v>
      </c>
      <c r="R466">
        <v>2</v>
      </c>
      <c r="S466">
        <v>560</v>
      </c>
    </row>
    <row r="467" spans="1:19" x14ac:dyDescent="0.25">
      <c r="A467" t="s">
        <v>1840</v>
      </c>
      <c r="B467" t="s">
        <v>1841</v>
      </c>
      <c r="C467" t="s">
        <v>1842</v>
      </c>
      <c r="D467" t="s">
        <v>1843</v>
      </c>
      <c r="E467" t="s">
        <v>1844</v>
      </c>
      <c r="L467" t="s">
        <v>1845</v>
      </c>
      <c r="M467">
        <f t="shared" si="7"/>
        <v>4</v>
      </c>
      <c r="O467" t="s">
        <v>1840</v>
      </c>
      <c r="P467" t="s">
        <v>3610</v>
      </c>
      <c r="R467">
        <v>2</v>
      </c>
      <c r="S467">
        <v>650</v>
      </c>
    </row>
    <row r="468" spans="1:19" x14ac:dyDescent="0.25">
      <c r="A468" t="s">
        <v>201</v>
      </c>
      <c r="B468" t="s">
        <v>202</v>
      </c>
      <c r="C468" t="s">
        <v>203</v>
      </c>
      <c r="L468" t="s">
        <v>204</v>
      </c>
      <c r="M468">
        <f t="shared" si="7"/>
        <v>2</v>
      </c>
      <c r="O468" t="s">
        <v>201</v>
      </c>
      <c r="P468" t="s">
        <v>3611</v>
      </c>
      <c r="R468">
        <v>2</v>
      </c>
      <c r="S468">
        <v>330</v>
      </c>
    </row>
    <row r="469" spans="1:19" x14ac:dyDescent="0.25">
      <c r="A469" t="s">
        <v>1846</v>
      </c>
      <c r="B469" t="s">
        <v>1035</v>
      </c>
      <c r="C469" t="s">
        <v>1847</v>
      </c>
      <c r="D469" t="s">
        <v>1848</v>
      </c>
      <c r="E469" t="s">
        <v>1849</v>
      </c>
      <c r="L469" t="s">
        <v>1850</v>
      </c>
      <c r="M469">
        <f t="shared" si="7"/>
        <v>4</v>
      </c>
      <c r="O469" t="s">
        <v>1846</v>
      </c>
      <c r="P469" t="s">
        <v>3612</v>
      </c>
      <c r="R469">
        <v>2</v>
      </c>
      <c r="S469">
        <v>380</v>
      </c>
    </row>
    <row r="470" spans="1:19" x14ac:dyDescent="0.25">
      <c r="A470" t="s">
        <v>205</v>
      </c>
      <c r="B470" t="s">
        <v>202</v>
      </c>
      <c r="C470" t="s">
        <v>206</v>
      </c>
      <c r="L470" t="s">
        <v>207</v>
      </c>
      <c r="M470">
        <f t="shared" si="7"/>
        <v>2</v>
      </c>
      <c r="O470" t="s">
        <v>205</v>
      </c>
      <c r="P470" t="s">
        <v>3613</v>
      </c>
      <c r="R470">
        <v>2</v>
      </c>
      <c r="S470">
        <v>350</v>
      </c>
    </row>
    <row r="471" spans="1:19" x14ac:dyDescent="0.25">
      <c r="A471" t="s">
        <v>2527</v>
      </c>
      <c r="B471" t="s">
        <v>2528</v>
      </c>
      <c r="C471" t="s">
        <v>2529</v>
      </c>
      <c r="D471" t="s">
        <v>2530</v>
      </c>
      <c r="E471" t="s">
        <v>2531</v>
      </c>
      <c r="F471" t="s">
        <v>2532</v>
      </c>
      <c r="L471" t="s">
        <v>2533</v>
      </c>
      <c r="M471">
        <f t="shared" si="7"/>
        <v>5</v>
      </c>
      <c r="O471" t="s">
        <v>2527</v>
      </c>
      <c r="P471" t="s">
        <v>3614</v>
      </c>
      <c r="R471">
        <v>3</v>
      </c>
      <c r="S471">
        <v>620</v>
      </c>
    </row>
    <row r="472" spans="1:19" x14ac:dyDescent="0.25">
      <c r="A472" t="s">
        <v>2534</v>
      </c>
      <c r="B472" t="s">
        <v>2535</v>
      </c>
      <c r="C472" t="s">
        <v>2536</v>
      </c>
      <c r="D472" t="s">
        <v>2537</v>
      </c>
      <c r="E472" t="s">
        <v>2538</v>
      </c>
      <c r="F472" t="s">
        <v>2539</v>
      </c>
      <c r="L472" t="s">
        <v>2540</v>
      </c>
      <c r="M472">
        <f t="shared" si="7"/>
        <v>5</v>
      </c>
      <c r="O472" t="s">
        <v>2534</v>
      </c>
      <c r="P472" t="s">
        <v>3615</v>
      </c>
      <c r="R472">
        <v>3</v>
      </c>
      <c r="S472">
        <v>730</v>
      </c>
    </row>
    <row r="473" spans="1:19" x14ac:dyDescent="0.25">
      <c r="A473" t="s">
        <v>1851</v>
      </c>
      <c r="B473" t="s">
        <v>1035</v>
      </c>
      <c r="C473" t="s">
        <v>1852</v>
      </c>
      <c r="D473" t="s">
        <v>1853</v>
      </c>
      <c r="E473" t="s">
        <v>1854</v>
      </c>
      <c r="L473" t="s">
        <v>1855</v>
      </c>
      <c r="M473">
        <f t="shared" si="7"/>
        <v>4</v>
      </c>
      <c r="O473" t="s">
        <v>1851</v>
      </c>
      <c r="P473" t="s">
        <v>3616</v>
      </c>
      <c r="R473">
        <v>2</v>
      </c>
      <c r="S473">
        <v>450</v>
      </c>
    </row>
    <row r="474" spans="1:19" x14ac:dyDescent="0.25">
      <c r="A474" t="s">
        <v>1856</v>
      </c>
      <c r="B474" t="s">
        <v>1857</v>
      </c>
      <c r="C474" t="s">
        <v>1858</v>
      </c>
      <c r="D474" t="s">
        <v>1859</v>
      </c>
      <c r="E474" t="s">
        <v>1860</v>
      </c>
      <c r="L474" t="s">
        <v>1861</v>
      </c>
      <c r="M474">
        <f t="shared" si="7"/>
        <v>4</v>
      </c>
      <c r="O474" t="s">
        <v>1856</v>
      </c>
      <c r="P474" t="s">
        <v>3617</v>
      </c>
      <c r="R474">
        <v>2</v>
      </c>
      <c r="S474">
        <v>380</v>
      </c>
    </row>
    <row r="475" spans="1:19" x14ac:dyDescent="0.25">
      <c r="A475" t="s">
        <v>2541</v>
      </c>
      <c r="B475" t="s">
        <v>1035</v>
      </c>
      <c r="C475" t="s">
        <v>2542</v>
      </c>
      <c r="D475" t="s">
        <v>2543</v>
      </c>
      <c r="E475" t="s">
        <v>2544</v>
      </c>
      <c r="F475" t="s">
        <v>2545</v>
      </c>
      <c r="L475" t="s">
        <v>2546</v>
      </c>
      <c r="M475">
        <f t="shared" si="7"/>
        <v>5</v>
      </c>
      <c r="O475" t="s">
        <v>2541</v>
      </c>
      <c r="P475" t="s">
        <v>3618</v>
      </c>
      <c r="R475">
        <v>3</v>
      </c>
      <c r="S475">
        <v>600</v>
      </c>
    </row>
    <row r="476" spans="1:19" x14ac:dyDescent="0.25">
      <c r="A476" t="s">
        <v>2898</v>
      </c>
      <c r="B476" t="s">
        <v>1857</v>
      </c>
      <c r="C476" t="s">
        <v>1859</v>
      </c>
      <c r="D476" t="s">
        <v>1860</v>
      </c>
      <c r="E476" t="s">
        <v>2899</v>
      </c>
      <c r="F476" t="s">
        <v>2900</v>
      </c>
      <c r="G476" t="s">
        <v>2901</v>
      </c>
      <c r="L476" t="s">
        <v>2902</v>
      </c>
      <c r="M476">
        <f t="shared" si="7"/>
        <v>6</v>
      </c>
      <c r="O476" t="s">
        <v>2898</v>
      </c>
      <c r="P476" t="s">
        <v>3619</v>
      </c>
      <c r="R476">
        <v>3</v>
      </c>
      <c r="S476">
        <v>670</v>
      </c>
    </row>
    <row r="477" spans="1:19" x14ac:dyDescent="0.25">
      <c r="A477" t="s">
        <v>837</v>
      </c>
      <c r="B477" t="s">
        <v>838</v>
      </c>
      <c r="C477" t="s">
        <v>839</v>
      </c>
      <c r="D477" t="s">
        <v>840</v>
      </c>
      <c r="L477" t="s">
        <v>841</v>
      </c>
      <c r="M477">
        <f t="shared" si="7"/>
        <v>3</v>
      </c>
      <c r="O477" t="s">
        <v>837</v>
      </c>
      <c r="P477" t="s">
        <v>3620</v>
      </c>
      <c r="R477">
        <v>2</v>
      </c>
      <c r="S477">
        <v>390</v>
      </c>
    </row>
    <row r="478" spans="1:19" x14ac:dyDescent="0.25">
      <c r="A478" t="s">
        <v>1862</v>
      </c>
      <c r="B478" t="s">
        <v>1863</v>
      </c>
      <c r="C478" t="s">
        <v>1864</v>
      </c>
      <c r="D478" t="s">
        <v>1865</v>
      </c>
      <c r="E478" t="s">
        <v>1866</v>
      </c>
      <c r="L478" t="s">
        <v>1867</v>
      </c>
      <c r="M478">
        <f t="shared" si="7"/>
        <v>4</v>
      </c>
      <c r="O478" t="s">
        <v>1862</v>
      </c>
      <c r="P478" t="s">
        <v>3621</v>
      </c>
      <c r="R478">
        <v>3</v>
      </c>
      <c r="S478">
        <v>500</v>
      </c>
    </row>
    <row r="479" spans="1:19" x14ac:dyDescent="0.25">
      <c r="A479" t="s">
        <v>842</v>
      </c>
      <c r="B479" t="s">
        <v>838</v>
      </c>
      <c r="C479" t="s">
        <v>843</v>
      </c>
      <c r="D479" t="s">
        <v>844</v>
      </c>
      <c r="L479" t="s">
        <v>845</v>
      </c>
      <c r="M479">
        <f t="shared" si="7"/>
        <v>3</v>
      </c>
      <c r="O479" t="s">
        <v>842</v>
      </c>
      <c r="P479" t="s">
        <v>3622</v>
      </c>
      <c r="R479">
        <v>2</v>
      </c>
      <c r="S479">
        <v>370</v>
      </c>
    </row>
    <row r="480" spans="1:19" x14ac:dyDescent="0.25">
      <c r="A480" t="s">
        <v>1868</v>
      </c>
      <c r="B480" t="s">
        <v>1869</v>
      </c>
      <c r="C480" t="s">
        <v>1870</v>
      </c>
      <c r="D480" t="s">
        <v>1871</v>
      </c>
      <c r="E480" t="s">
        <v>1872</v>
      </c>
      <c r="L480" t="s">
        <v>1873</v>
      </c>
      <c r="M480">
        <f t="shared" si="7"/>
        <v>4</v>
      </c>
      <c r="O480" t="s">
        <v>1868</v>
      </c>
      <c r="P480" t="s">
        <v>3623</v>
      </c>
      <c r="R480">
        <v>3</v>
      </c>
      <c r="S480">
        <v>570</v>
      </c>
    </row>
    <row r="481" spans="1:19" x14ac:dyDescent="0.25">
      <c r="A481" t="s">
        <v>846</v>
      </c>
      <c r="B481" t="s">
        <v>847</v>
      </c>
      <c r="C481" t="s">
        <v>848</v>
      </c>
      <c r="D481" t="s">
        <v>849</v>
      </c>
      <c r="L481" t="s">
        <v>850</v>
      </c>
      <c r="M481">
        <f t="shared" si="7"/>
        <v>3</v>
      </c>
      <c r="O481" t="s">
        <v>846</v>
      </c>
      <c r="P481" t="s">
        <v>3624</v>
      </c>
      <c r="R481">
        <v>3</v>
      </c>
      <c r="S481">
        <v>420</v>
      </c>
    </row>
    <row r="482" spans="1:19" x14ac:dyDescent="0.25">
      <c r="A482" t="s">
        <v>208</v>
      </c>
      <c r="B482" t="s">
        <v>209</v>
      </c>
      <c r="C482" t="s">
        <v>210</v>
      </c>
      <c r="L482" t="s">
        <v>211</v>
      </c>
      <c r="M482">
        <f t="shared" si="7"/>
        <v>2</v>
      </c>
      <c r="O482" t="s">
        <v>208</v>
      </c>
      <c r="P482" t="s">
        <v>3625</v>
      </c>
      <c r="R482">
        <v>1</v>
      </c>
      <c r="S482">
        <v>210</v>
      </c>
    </row>
    <row r="483" spans="1:19" x14ac:dyDescent="0.25">
      <c r="A483" t="s">
        <v>851</v>
      </c>
      <c r="B483" t="s">
        <v>852</v>
      </c>
      <c r="C483" t="s">
        <v>853</v>
      </c>
      <c r="D483" t="s">
        <v>838</v>
      </c>
      <c r="L483" t="s">
        <v>854</v>
      </c>
      <c r="M483">
        <f t="shared" si="7"/>
        <v>3</v>
      </c>
      <c r="O483" t="s">
        <v>851</v>
      </c>
      <c r="P483" t="s">
        <v>3626</v>
      </c>
      <c r="R483">
        <v>2</v>
      </c>
      <c r="S483">
        <v>540</v>
      </c>
    </row>
    <row r="484" spans="1:19" x14ac:dyDescent="0.25">
      <c r="A484" t="s">
        <v>1874</v>
      </c>
      <c r="B484" t="s">
        <v>1875</v>
      </c>
      <c r="C484" t="s">
        <v>1876</v>
      </c>
      <c r="D484" t="s">
        <v>1877</v>
      </c>
      <c r="E484" t="s">
        <v>1878</v>
      </c>
      <c r="L484" t="s">
        <v>1879</v>
      </c>
      <c r="M484">
        <f t="shared" si="7"/>
        <v>4</v>
      </c>
      <c r="O484" t="s">
        <v>1874</v>
      </c>
      <c r="P484" t="s">
        <v>3627</v>
      </c>
      <c r="R484">
        <v>3</v>
      </c>
      <c r="S484">
        <v>500</v>
      </c>
    </row>
    <row r="485" spans="1:19" x14ac:dyDescent="0.25">
      <c r="A485" t="s">
        <v>855</v>
      </c>
      <c r="B485" t="s">
        <v>856</v>
      </c>
      <c r="C485" t="s">
        <v>857</v>
      </c>
      <c r="D485" t="s">
        <v>858</v>
      </c>
      <c r="L485" t="s">
        <v>859</v>
      </c>
      <c r="M485">
        <f t="shared" si="7"/>
        <v>3</v>
      </c>
      <c r="O485" t="s">
        <v>855</v>
      </c>
      <c r="P485" t="s">
        <v>3628</v>
      </c>
      <c r="R485">
        <v>2</v>
      </c>
      <c r="S485">
        <v>330</v>
      </c>
    </row>
    <row r="486" spans="1:19" x14ac:dyDescent="0.25">
      <c r="A486" t="s">
        <v>1880</v>
      </c>
      <c r="B486" t="s">
        <v>1881</v>
      </c>
      <c r="C486" t="s">
        <v>1882</v>
      </c>
      <c r="D486" t="s">
        <v>1883</v>
      </c>
      <c r="E486" t="s">
        <v>1884</v>
      </c>
      <c r="L486" t="s">
        <v>1885</v>
      </c>
      <c r="M486">
        <f t="shared" si="7"/>
        <v>4</v>
      </c>
      <c r="O486" t="s">
        <v>1880</v>
      </c>
      <c r="P486" t="s">
        <v>3629</v>
      </c>
      <c r="R486">
        <v>3</v>
      </c>
      <c r="S486">
        <v>590</v>
      </c>
    </row>
    <row r="487" spans="1:19" x14ac:dyDescent="0.25">
      <c r="A487" t="s">
        <v>1886</v>
      </c>
      <c r="B487" t="s">
        <v>1887</v>
      </c>
      <c r="C487" t="s">
        <v>1888</v>
      </c>
      <c r="D487" t="s">
        <v>1889</v>
      </c>
      <c r="E487" t="s">
        <v>1890</v>
      </c>
      <c r="L487" t="s">
        <v>1891</v>
      </c>
      <c r="M487">
        <f t="shared" si="7"/>
        <v>4</v>
      </c>
      <c r="O487" t="s">
        <v>1886</v>
      </c>
      <c r="P487" t="s">
        <v>3630</v>
      </c>
      <c r="R487">
        <v>3</v>
      </c>
      <c r="S487">
        <v>510</v>
      </c>
    </row>
    <row r="488" spans="1:19" x14ac:dyDescent="0.25">
      <c r="A488" t="s">
        <v>3019</v>
      </c>
      <c r="B488" t="s">
        <v>3020</v>
      </c>
      <c r="C488" t="s">
        <v>3021</v>
      </c>
      <c r="D488" t="s">
        <v>3022</v>
      </c>
      <c r="E488" t="s">
        <v>876</v>
      </c>
      <c r="F488" t="s">
        <v>3023</v>
      </c>
      <c r="G488" t="s">
        <v>3024</v>
      </c>
      <c r="H488" t="s">
        <v>2576</v>
      </c>
      <c r="L488" t="s">
        <v>3025</v>
      </c>
      <c r="M488">
        <f t="shared" si="7"/>
        <v>7</v>
      </c>
      <c r="O488" t="s">
        <v>3019</v>
      </c>
      <c r="P488" t="s">
        <v>3631</v>
      </c>
      <c r="R488">
        <v>3</v>
      </c>
      <c r="S488">
        <v>610</v>
      </c>
    </row>
    <row r="489" spans="1:19" x14ac:dyDescent="0.25">
      <c r="A489" t="s">
        <v>860</v>
      </c>
      <c r="B489" t="s">
        <v>861</v>
      </c>
      <c r="C489" t="s">
        <v>862</v>
      </c>
      <c r="D489" t="s">
        <v>863</v>
      </c>
      <c r="L489" t="s">
        <v>864</v>
      </c>
      <c r="M489">
        <f t="shared" si="7"/>
        <v>3</v>
      </c>
      <c r="O489" t="s">
        <v>860</v>
      </c>
      <c r="P489" t="s">
        <v>3632</v>
      </c>
      <c r="R489">
        <v>3</v>
      </c>
      <c r="S489">
        <v>480</v>
      </c>
    </row>
    <row r="490" spans="1:19" x14ac:dyDescent="0.25">
      <c r="A490" t="s">
        <v>1892</v>
      </c>
      <c r="B490" t="s">
        <v>1893</v>
      </c>
      <c r="C490" t="s">
        <v>1894</v>
      </c>
      <c r="D490" t="s">
        <v>1895</v>
      </c>
      <c r="E490" t="s">
        <v>1896</v>
      </c>
      <c r="L490" t="s">
        <v>1897</v>
      </c>
      <c r="M490">
        <f t="shared" si="7"/>
        <v>4</v>
      </c>
      <c r="O490" t="s">
        <v>1892</v>
      </c>
      <c r="P490" t="s">
        <v>3633</v>
      </c>
      <c r="R490">
        <v>3</v>
      </c>
      <c r="S490">
        <v>540</v>
      </c>
    </row>
    <row r="491" spans="1:19" x14ac:dyDescent="0.25">
      <c r="A491" t="s">
        <v>865</v>
      </c>
      <c r="B491" t="s">
        <v>866</v>
      </c>
      <c r="C491" t="s">
        <v>867</v>
      </c>
      <c r="D491" t="s">
        <v>868</v>
      </c>
      <c r="L491" t="s">
        <v>869</v>
      </c>
      <c r="M491">
        <f t="shared" si="7"/>
        <v>3</v>
      </c>
      <c r="O491" t="s">
        <v>865</v>
      </c>
      <c r="P491" t="s">
        <v>3634</v>
      </c>
      <c r="R491">
        <v>2</v>
      </c>
      <c r="S491">
        <v>310</v>
      </c>
    </row>
    <row r="492" spans="1:19" x14ac:dyDescent="0.25">
      <c r="A492" t="s">
        <v>1898</v>
      </c>
      <c r="B492" t="s">
        <v>867</v>
      </c>
      <c r="C492" t="s">
        <v>868</v>
      </c>
      <c r="D492" t="s">
        <v>1899</v>
      </c>
      <c r="E492" t="s">
        <v>1900</v>
      </c>
      <c r="L492" t="s">
        <v>1901</v>
      </c>
      <c r="M492">
        <f t="shared" si="7"/>
        <v>4</v>
      </c>
      <c r="O492" t="s">
        <v>1898</v>
      </c>
      <c r="P492" t="s">
        <v>3635</v>
      </c>
      <c r="R492">
        <v>3</v>
      </c>
      <c r="S492">
        <v>410</v>
      </c>
    </row>
    <row r="493" spans="1:19" x14ac:dyDescent="0.25">
      <c r="A493" t="s">
        <v>1902</v>
      </c>
      <c r="B493" t="s">
        <v>876</v>
      </c>
      <c r="C493" t="s">
        <v>1903</v>
      </c>
      <c r="D493" t="s">
        <v>1904</v>
      </c>
      <c r="E493" t="s">
        <v>1905</v>
      </c>
      <c r="L493" t="s">
        <v>1906</v>
      </c>
      <c r="M493">
        <f t="shared" si="7"/>
        <v>4</v>
      </c>
      <c r="O493" t="s">
        <v>1902</v>
      </c>
      <c r="P493" t="s">
        <v>3636</v>
      </c>
      <c r="R493">
        <v>3</v>
      </c>
      <c r="S493">
        <v>480</v>
      </c>
    </row>
    <row r="494" spans="1:19" x14ac:dyDescent="0.25">
      <c r="A494" t="s">
        <v>2547</v>
      </c>
      <c r="B494" t="s">
        <v>2548</v>
      </c>
      <c r="C494" t="s">
        <v>2549</v>
      </c>
      <c r="D494" t="s">
        <v>2550</v>
      </c>
      <c r="E494" t="s">
        <v>2551</v>
      </c>
      <c r="F494" t="s">
        <v>2552</v>
      </c>
      <c r="L494" t="s">
        <v>2553</v>
      </c>
      <c r="M494">
        <f t="shared" si="7"/>
        <v>5</v>
      </c>
      <c r="O494" t="s">
        <v>2547</v>
      </c>
      <c r="P494" t="s">
        <v>3637</v>
      </c>
      <c r="R494">
        <v>3</v>
      </c>
      <c r="S494">
        <v>380</v>
      </c>
    </row>
    <row r="495" spans="1:19" x14ac:dyDescent="0.25">
      <c r="A495" t="s">
        <v>2554</v>
      </c>
      <c r="B495" t="s">
        <v>2555</v>
      </c>
      <c r="C495" t="s">
        <v>2556</v>
      </c>
      <c r="D495" t="s">
        <v>2557</v>
      </c>
      <c r="E495" t="s">
        <v>2558</v>
      </c>
      <c r="F495" t="s">
        <v>2559</v>
      </c>
      <c r="L495" t="s">
        <v>2560</v>
      </c>
      <c r="M495">
        <f t="shared" si="7"/>
        <v>5</v>
      </c>
      <c r="O495" t="s">
        <v>2554</v>
      </c>
      <c r="P495" t="s">
        <v>3638</v>
      </c>
      <c r="R495">
        <v>3</v>
      </c>
      <c r="S495">
        <v>450</v>
      </c>
    </row>
    <row r="496" spans="1:19" x14ac:dyDescent="0.25">
      <c r="A496" t="s">
        <v>2561</v>
      </c>
      <c r="B496" t="s">
        <v>2562</v>
      </c>
      <c r="C496" t="s">
        <v>2563</v>
      </c>
      <c r="D496" t="s">
        <v>2564</v>
      </c>
      <c r="E496" t="s">
        <v>2565</v>
      </c>
      <c r="F496" t="s">
        <v>2566</v>
      </c>
      <c r="L496" t="s">
        <v>2567</v>
      </c>
      <c r="M496">
        <f t="shared" si="7"/>
        <v>5</v>
      </c>
      <c r="O496" t="s">
        <v>2561</v>
      </c>
      <c r="P496" t="s">
        <v>3639</v>
      </c>
      <c r="R496">
        <v>3</v>
      </c>
      <c r="S496">
        <v>550</v>
      </c>
    </row>
    <row r="497" spans="1:19" x14ac:dyDescent="0.25">
      <c r="A497" t="s">
        <v>2568</v>
      </c>
      <c r="B497" t="s">
        <v>2569</v>
      </c>
      <c r="C497" t="s">
        <v>2570</v>
      </c>
      <c r="D497" t="s">
        <v>2571</v>
      </c>
      <c r="E497" t="s">
        <v>2572</v>
      </c>
      <c r="F497" t="s">
        <v>2573</v>
      </c>
      <c r="L497" t="s">
        <v>2574</v>
      </c>
      <c r="M497">
        <f t="shared" si="7"/>
        <v>5</v>
      </c>
      <c r="O497" t="s">
        <v>2568</v>
      </c>
      <c r="P497" t="s">
        <v>3640</v>
      </c>
      <c r="R497">
        <v>3</v>
      </c>
      <c r="S497">
        <v>570</v>
      </c>
    </row>
    <row r="498" spans="1:19" x14ac:dyDescent="0.25">
      <c r="A498" t="s">
        <v>1907</v>
      </c>
      <c r="B498" t="s">
        <v>1908</v>
      </c>
      <c r="C498" t="s">
        <v>1909</v>
      </c>
      <c r="D498" t="s">
        <v>1910</v>
      </c>
      <c r="E498" t="s">
        <v>1911</v>
      </c>
      <c r="L498" t="s">
        <v>1912</v>
      </c>
      <c r="M498">
        <f t="shared" si="7"/>
        <v>4</v>
      </c>
      <c r="O498" t="s">
        <v>1907</v>
      </c>
      <c r="P498" t="s">
        <v>3641</v>
      </c>
      <c r="R498">
        <v>3</v>
      </c>
      <c r="S498">
        <v>470</v>
      </c>
    </row>
    <row r="499" spans="1:19" x14ac:dyDescent="0.25">
      <c r="A499" t="s">
        <v>870</v>
      </c>
      <c r="B499" t="s">
        <v>871</v>
      </c>
      <c r="C499" t="s">
        <v>872</v>
      </c>
      <c r="D499" t="s">
        <v>873</v>
      </c>
      <c r="L499" t="s">
        <v>874</v>
      </c>
      <c r="M499">
        <f t="shared" si="7"/>
        <v>3</v>
      </c>
      <c r="O499" t="s">
        <v>870</v>
      </c>
      <c r="P499" t="s">
        <v>3642</v>
      </c>
      <c r="R499">
        <v>2</v>
      </c>
      <c r="S499">
        <v>310</v>
      </c>
    </row>
    <row r="500" spans="1:19" x14ac:dyDescent="0.25">
      <c r="A500" t="s">
        <v>875</v>
      </c>
      <c r="B500" t="s">
        <v>876</v>
      </c>
      <c r="C500" t="s">
        <v>877</v>
      </c>
      <c r="D500" t="s">
        <v>878</v>
      </c>
      <c r="L500" t="s">
        <v>879</v>
      </c>
      <c r="M500">
        <f t="shared" si="7"/>
        <v>3</v>
      </c>
      <c r="O500" t="s">
        <v>875</v>
      </c>
      <c r="P500" t="s">
        <v>3643</v>
      </c>
      <c r="R500">
        <v>3</v>
      </c>
      <c r="S500">
        <v>660</v>
      </c>
    </row>
    <row r="501" spans="1:19" x14ac:dyDescent="0.25">
      <c r="A501" t="s">
        <v>2575</v>
      </c>
      <c r="B501" t="s">
        <v>2576</v>
      </c>
      <c r="C501" t="s">
        <v>2577</v>
      </c>
      <c r="D501" t="s">
        <v>2578</v>
      </c>
      <c r="E501" t="s">
        <v>2579</v>
      </c>
      <c r="F501" t="s">
        <v>2580</v>
      </c>
      <c r="L501" t="s">
        <v>2581</v>
      </c>
      <c r="M501">
        <f t="shared" si="7"/>
        <v>5</v>
      </c>
      <c r="O501" t="s">
        <v>2575</v>
      </c>
      <c r="P501" t="s">
        <v>3644</v>
      </c>
      <c r="R501">
        <v>3</v>
      </c>
      <c r="S501">
        <v>420</v>
      </c>
    </row>
    <row r="502" spans="1:19" x14ac:dyDescent="0.25">
      <c r="A502" t="s">
        <v>2582</v>
      </c>
      <c r="B502" t="s">
        <v>877</v>
      </c>
      <c r="C502" t="s">
        <v>2583</v>
      </c>
      <c r="D502" t="s">
        <v>2584</v>
      </c>
      <c r="E502" t="s">
        <v>2585</v>
      </c>
      <c r="F502" t="s">
        <v>2586</v>
      </c>
      <c r="L502" t="s">
        <v>2587</v>
      </c>
      <c r="M502">
        <f t="shared" si="7"/>
        <v>5</v>
      </c>
      <c r="O502" t="s">
        <v>2582</v>
      </c>
      <c r="P502" t="s">
        <v>3645</v>
      </c>
      <c r="R502">
        <v>3</v>
      </c>
      <c r="S502">
        <v>830</v>
      </c>
    </row>
    <row r="503" spans="1:19" x14ac:dyDescent="0.25">
      <c r="A503" t="s">
        <v>880</v>
      </c>
      <c r="B503" t="s">
        <v>881</v>
      </c>
      <c r="C503" t="s">
        <v>882</v>
      </c>
      <c r="D503" t="s">
        <v>883</v>
      </c>
      <c r="L503" t="s">
        <v>884</v>
      </c>
      <c r="M503">
        <f t="shared" si="7"/>
        <v>3</v>
      </c>
      <c r="O503" t="s">
        <v>880</v>
      </c>
      <c r="P503" t="s">
        <v>3646</v>
      </c>
      <c r="R503">
        <v>1</v>
      </c>
      <c r="S503">
        <v>200</v>
      </c>
    </row>
    <row r="504" spans="1:19" x14ac:dyDescent="0.25">
      <c r="A504" t="s">
        <v>3026</v>
      </c>
      <c r="B504" t="s">
        <v>1857</v>
      </c>
      <c r="C504" t="s">
        <v>3027</v>
      </c>
      <c r="D504" t="s">
        <v>3028</v>
      </c>
      <c r="E504" t="s">
        <v>3029</v>
      </c>
      <c r="F504" t="s">
        <v>3030</v>
      </c>
      <c r="G504" t="s">
        <v>3031</v>
      </c>
      <c r="H504" t="s">
        <v>3032</v>
      </c>
      <c r="L504" t="s">
        <v>3033</v>
      </c>
      <c r="M504">
        <f t="shared" si="7"/>
        <v>7</v>
      </c>
      <c r="O504" t="s">
        <v>3026</v>
      </c>
      <c r="P504" t="s">
        <v>3647</v>
      </c>
      <c r="R504">
        <v>3</v>
      </c>
      <c r="S504">
        <v>840</v>
      </c>
    </row>
    <row r="505" spans="1:19" x14ac:dyDescent="0.25">
      <c r="A505" t="s">
        <v>885</v>
      </c>
      <c r="B505" t="s">
        <v>886</v>
      </c>
      <c r="C505" t="s">
        <v>887</v>
      </c>
      <c r="D505" t="s">
        <v>888</v>
      </c>
      <c r="L505" t="s">
        <v>889</v>
      </c>
      <c r="M505">
        <f t="shared" si="7"/>
        <v>3</v>
      </c>
      <c r="O505" t="s">
        <v>885</v>
      </c>
      <c r="P505" t="s">
        <v>3648</v>
      </c>
      <c r="R505">
        <v>3</v>
      </c>
      <c r="S505">
        <v>380</v>
      </c>
    </row>
    <row r="506" spans="1:19" x14ac:dyDescent="0.25">
      <c r="A506" t="s">
        <v>890</v>
      </c>
      <c r="B506" t="s">
        <v>293</v>
      </c>
      <c r="C506" t="s">
        <v>891</v>
      </c>
      <c r="D506" t="s">
        <v>892</v>
      </c>
      <c r="L506" t="s">
        <v>893</v>
      </c>
      <c r="M506">
        <f t="shared" si="7"/>
        <v>3</v>
      </c>
      <c r="O506" t="s">
        <v>890</v>
      </c>
      <c r="P506" t="s">
        <v>3649</v>
      </c>
      <c r="R506">
        <v>1</v>
      </c>
      <c r="S506">
        <v>250</v>
      </c>
    </row>
    <row r="507" spans="1:19" x14ac:dyDescent="0.25">
      <c r="A507" t="s">
        <v>894</v>
      </c>
      <c r="B507" t="s">
        <v>895</v>
      </c>
      <c r="C507" t="s">
        <v>896</v>
      </c>
      <c r="D507" t="s">
        <v>897</v>
      </c>
      <c r="L507" t="s">
        <v>898</v>
      </c>
      <c r="M507">
        <f t="shared" si="7"/>
        <v>3</v>
      </c>
      <c r="O507" t="s">
        <v>894</v>
      </c>
      <c r="P507" t="s">
        <v>3650</v>
      </c>
      <c r="R507">
        <v>2</v>
      </c>
      <c r="S507">
        <v>280</v>
      </c>
    </row>
    <row r="508" spans="1:19" x14ac:dyDescent="0.25">
      <c r="A508" t="s">
        <v>2903</v>
      </c>
      <c r="B508" t="s">
        <v>2523</v>
      </c>
      <c r="C508" t="s">
        <v>2904</v>
      </c>
      <c r="D508" t="s">
        <v>2905</v>
      </c>
      <c r="E508" t="s">
        <v>2906</v>
      </c>
      <c r="F508" t="s">
        <v>2907</v>
      </c>
      <c r="G508" t="s">
        <v>2908</v>
      </c>
      <c r="L508" t="s">
        <v>2909</v>
      </c>
      <c r="M508">
        <f t="shared" si="7"/>
        <v>6</v>
      </c>
      <c r="O508" t="s">
        <v>2903</v>
      </c>
      <c r="P508" t="s">
        <v>3651</v>
      </c>
      <c r="R508">
        <v>2</v>
      </c>
      <c r="S508">
        <v>450</v>
      </c>
    </row>
    <row r="509" spans="1:19" x14ac:dyDescent="0.25">
      <c r="A509" t="s">
        <v>1913</v>
      </c>
      <c r="B509" t="s">
        <v>1914</v>
      </c>
      <c r="C509" t="s">
        <v>1915</v>
      </c>
      <c r="D509" t="s">
        <v>1916</v>
      </c>
      <c r="E509" t="s">
        <v>1917</v>
      </c>
      <c r="L509" t="s">
        <v>1918</v>
      </c>
      <c r="M509">
        <f t="shared" si="7"/>
        <v>4</v>
      </c>
      <c r="O509" t="s">
        <v>1913</v>
      </c>
      <c r="P509" t="s">
        <v>3652</v>
      </c>
      <c r="R509">
        <v>1</v>
      </c>
      <c r="S509">
        <v>230</v>
      </c>
    </row>
    <row r="510" spans="1:19" x14ac:dyDescent="0.25">
      <c r="A510" t="s">
        <v>899</v>
      </c>
      <c r="B510" t="s">
        <v>900</v>
      </c>
      <c r="C510" t="s">
        <v>901</v>
      </c>
      <c r="D510" t="s">
        <v>902</v>
      </c>
      <c r="L510" t="s">
        <v>903</v>
      </c>
      <c r="M510">
        <f t="shared" si="7"/>
        <v>3</v>
      </c>
      <c r="O510" t="s">
        <v>899</v>
      </c>
      <c r="P510" t="s">
        <v>3653</v>
      </c>
      <c r="R510">
        <v>2</v>
      </c>
      <c r="S510">
        <v>600</v>
      </c>
    </row>
    <row r="511" spans="1:19" x14ac:dyDescent="0.25">
      <c r="A511" t="s">
        <v>1919</v>
      </c>
      <c r="B511" t="s">
        <v>1920</v>
      </c>
      <c r="C511" t="s">
        <v>1921</v>
      </c>
      <c r="D511" t="s">
        <v>1922</v>
      </c>
      <c r="E511" t="s">
        <v>1923</v>
      </c>
      <c r="L511" t="s">
        <v>1924</v>
      </c>
      <c r="M511">
        <f t="shared" si="7"/>
        <v>4</v>
      </c>
      <c r="O511" t="s">
        <v>1919</v>
      </c>
      <c r="P511" t="s">
        <v>3654</v>
      </c>
      <c r="R511">
        <v>2</v>
      </c>
      <c r="S511">
        <v>450</v>
      </c>
    </row>
    <row r="512" spans="1:19" x14ac:dyDescent="0.25">
      <c r="A512" t="s">
        <v>904</v>
      </c>
      <c r="B512" t="s">
        <v>905</v>
      </c>
      <c r="C512" t="s">
        <v>906</v>
      </c>
      <c r="D512" t="s">
        <v>907</v>
      </c>
      <c r="L512" t="s">
        <v>908</v>
      </c>
      <c r="M512">
        <f t="shared" si="7"/>
        <v>3</v>
      </c>
      <c r="O512" t="s">
        <v>904</v>
      </c>
      <c r="P512" t="s">
        <v>3655</v>
      </c>
      <c r="R512">
        <v>1</v>
      </c>
      <c r="S512">
        <v>360</v>
      </c>
    </row>
    <row r="513" spans="1:19" x14ac:dyDescent="0.25">
      <c r="A513" t="s">
        <v>2588</v>
      </c>
      <c r="B513" t="s">
        <v>2589</v>
      </c>
      <c r="C513" t="s">
        <v>2590</v>
      </c>
      <c r="D513" t="s">
        <v>2591</v>
      </c>
      <c r="E513" t="s">
        <v>2592</v>
      </c>
      <c r="F513" t="s">
        <v>2593</v>
      </c>
      <c r="L513" t="s">
        <v>2594</v>
      </c>
      <c r="M513">
        <f t="shared" si="7"/>
        <v>5</v>
      </c>
      <c r="O513" t="s">
        <v>2588</v>
      </c>
      <c r="P513" t="s">
        <v>3656</v>
      </c>
      <c r="R513">
        <v>3</v>
      </c>
      <c r="S513">
        <v>750</v>
      </c>
    </row>
    <row r="514" spans="1:19" x14ac:dyDescent="0.25">
      <c r="A514" t="s">
        <v>1925</v>
      </c>
      <c r="B514" t="s">
        <v>1926</v>
      </c>
      <c r="C514" t="s">
        <v>1927</v>
      </c>
      <c r="D514" t="s">
        <v>1928</v>
      </c>
      <c r="E514" t="s">
        <v>1929</v>
      </c>
      <c r="L514" t="s">
        <v>1930</v>
      </c>
      <c r="M514">
        <f t="shared" si="7"/>
        <v>4</v>
      </c>
      <c r="O514" t="s">
        <v>1925</v>
      </c>
      <c r="P514" t="s">
        <v>3657</v>
      </c>
      <c r="R514">
        <v>2</v>
      </c>
      <c r="S514">
        <v>690</v>
      </c>
    </row>
    <row r="515" spans="1:19" x14ac:dyDescent="0.25">
      <c r="A515" t="s">
        <v>1931</v>
      </c>
      <c r="B515" t="s">
        <v>1932</v>
      </c>
      <c r="C515" t="s">
        <v>1933</v>
      </c>
      <c r="D515" t="s">
        <v>1934</v>
      </c>
      <c r="E515" t="s">
        <v>1935</v>
      </c>
      <c r="L515" t="s">
        <v>1936</v>
      </c>
      <c r="M515">
        <f t="shared" ref="M515:M578" si="8">10-COUNTBLANK(B515:K515)</f>
        <v>4</v>
      </c>
      <c r="O515" t="s">
        <v>1931</v>
      </c>
      <c r="P515" t="s">
        <v>3658</v>
      </c>
      <c r="R515">
        <v>1</v>
      </c>
      <c r="S515">
        <v>390</v>
      </c>
    </row>
    <row r="516" spans="1:19" x14ac:dyDescent="0.25">
      <c r="A516" t="s">
        <v>212</v>
      </c>
      <c r="B516" t="s">
        <v>213</v>
      </c>
      <c r="C516" t="s">
        <v>214</v>
      </c>
      <c r="L516" t="s">
        <v>215</v>
      </c>
      <c r="M516">
        <f t="shared" si="8"/>
        <v>2</v>
      </c>
      <c r="O516" t="s">
        <v>212</v>
      </c>
      <c r="P516" t="s">
        <v>3659</v>
      </c>
      <c r="R516">
        <v>1</v>
      </c>
      <c r="S516">
        <v>360</v>
      </c>
    </row>
    <row r="517" spans="1:19" x14ac:dyDescent="0.25">
      <c r="A517" t="s">
        <v>909</v>
      </c>
      <c r="B517" t="s">
        <v>375</v>
      </c>
      <c r="C517" t="s">
        <v>910</v>
      </c>
      <c r="D517" t="s">
        <v>911</v>
      </c>
      <c r="L517" t="s">
        <v>912</v>
      </c>
      <c r="M517">
        <f t="shared" si="8"/>
        <v>3</v>
      </c>
      <c r="O517" t="s">
        <v>909</v>
      </c>
      <c r="P517" t="s">
        <v>3660</v>
      </c>
      <c r="R517">
        <v>1</v>
      </c>
      <c r="S517">
        <v>330</v>
      </c>
    </row>
    <row r="518" spans="1:19" x14ac:dyDescent="0.25">
      <c r="A518" t="s">
        <v>1937</v>
      </c>
      <c r="B518" t="s">
        <v>1938</v>
      </c>
      <c r="C518" t="s">
        <v>1939</v>
      </c>
      <c r="D518" t="s">
        <v>1940</v>
      </c>
      <c r="E518" t="s">
        <v>1941</v>
      </c>
      <c r="L518" t="s">
        <v>1942</v>
      </c>
      <c r="M518">
        <f t="shared" si="8"/>
        <v>4</v>
      </c>
      <c r="O518" t="s">
        <v>1937</v>
      </c>
      <c r="P518" t="s">
        <v>3661</v>
      </c>
      <c r="R518">
        <v>2</v>
      </c>
      <c r="S518">
        <v>690</v>
      </c>
    </row>
    <row r="519" spans="1:19" x14ac:dyDescent="0.25">
      <c r="A519" t="s">
        <v>913</v>
      </c>
      <c r="B519" t="s">
        <v>914</v>
      </c>
      <c r="C519" t="s">
        <v>915</v>
      </c>
      <c r="D519" t="s">
        <v>916</v>
      </c>
      <c r="L519" t="s">
        <v>917</v>
      </c>
      <c r="M519">
        <f t="shared" si="8"/>
        <v>3</v>
      </c>
      <c r="O519" t="s">
        <v>913</v>
      </c>
      <c r="P519" t="s">
        <v>3662</v>
      </c>
      <c r="R519">
        <v>1</v>
      </c>
      <c r="S519">
        <v>320</v>
      </c>
    </row>
    <row r="520" spans="1:19" x14ac:dyDescent="0.25">
      <c r="A520" t="s">
        <v>2595</v>
      </c>
      <c r="B520" t="s">
        <v>1933</v>
      </c>
      <c r="C520" t="s">
        <v>2596</v>
      </c>
      <c r="D520" t="s">
        <v>2597</v>
      </c>
      <c r="E520" t="s">
        <v>2598</v>
      </c>
      <c r="F520" t="s">
        <v>2599</v>
      </c>
      <c r="L520" t="s">
        <v>2600</v>
      </c>
      <c r="M520">
        <f t="shared" si="8"/>
        <v>5</v>
      </c>
      <c r="O520" t="s">
        <v>2595</v>
      </c>
      <c r="P520" t="s">
        <v>3663</v>
      </c>
      <c r="R520">
        <v>2</v>
      </c>
      <c r="S520">
        <v>660</v>
      </c>
    </row>
    <row r="521" spans="1:19" x14ac:dyDescent="0.25">
      <c r="A521" t="s">
        <v>918</v>
      </c>
      <c r="B521" t="s">
        <v>919</v>
      </c>
      <c r="C521" t="s">
        <v>920</v>
      </c>
      <c r="D521" t="s">
        <v>921</v>
      </c>
      <c r="L521" t="s">
        <v>922</v>
      </c>
      <c r="M521">
        <f t="shared" si="8"/>
        <v>3</v>
      </c>
      <c r="O521" t="s">
        <v>918</v>
      </c>
      <c r="P521" t="s">
        <v>3664</v>
      </c>
      <c r="R521">
        <v>1</v>
      </c>
      <c r="S521">
        <v>360</v>
      </c>
    </row>
    <row r="522" spans="1:19" x14ac:dyDescent="0.25">
      <c r="A522" t="s">
        <v>923</v>
      </c>
      <c r="B522" t="s">
        <v>924</v>
      </c>
      <c r="C522" t="s">
        <v>925</v>
      </c>
      <c r="D522" t="s">
        <v>926</v>
      </c>
      <c r="L522" t="s">
        <v>927</v>
      </c>
      <c r="M522">
        <f t="shared" si="8"/>
        <v>3</v>
      </c>
      <c r="O522" t="s">
        <v>923</v>
      </c>
      <c r="P522" t="s">
        <v>3665</v>
      </c>
      <c r="R522">
        <v>3</v>
      </c>
      <c r="S522">
        <v>620</v>
      </c>
    </row>
    <row r="523" spans="1:19" x14ac:dyDescent="0.25">
      <c r="A523" t="s">
        <v>2910</v>
      </c>
      <c r="B523" t="s">
        <v>2589</v>
      </c>
      <c r="C523" t="s">
        <v>380</v>
      </c>
      <c r="D523" t="s">
        <v>2911</v>
      </c>
      <c r="E523" t="s">
        <v>2912</v>
      </c>
      <c r="F523" t="s">
        <v>2913</v>
      </c>
      <c r="G523" t="s">
        <v>2914</v>
      </c>
      <c r="L523" t="s">
        <v>2915</v>
      </c>
      <c r="M523">
        <f t="shared" si="8"/>
        <v>6</v>
      </c>
      <c r="O523" t="s">
        <v>2910</v>
      </c>
      <c r="P523" t="s">
        <v>3666</v>
      </c>
      <c r="R523">
        <v>3</v>
      </c>
      <c r="S523">
        <v>780</v>
      </c>
    </row>
    <row r="524" spans="1:19" x14ac:dyDescent="0.25">
      <c r="A524" t="s">
        <v>928</v>
      </c>
      <c r="B524" t="s">
        <v>929</v>
      </c>
      <c r="C524" t="s">
        <v>930</v>
      </c>
      <c r="D524" t="s">
        <v>931</v>
      </c>
      <c r="L524" t="s">
        <v>932</v>
      </c>
      <c r="M524">
        <f t="shared" si="8"/>
        <v>3</v>
      </c>
      <c r="O524" t="s">
        <v>928</v>
      </c>
      <c r="P524" t="s">
        <v>3667</v>
      </c>
      <c r="R524">
        <v>2</v>
      </c>
      <c r="S524">
        <v>370</v>
      </c>
    </row>
    <row r="525" spans="1:19" x14ac:dyDescent="0.25">
      <c r="A525" t="s">
        <v>933</v>
      </c>
      <c r="B525" t="s">
        <v>929</v>
      </c>
      <c r="C525" t="s">
        <v>934</v>
      </c>
      <c r="D525" t="s">
        <v>935</v>
      </c>
      <c r="L525" t="s">
        <v>936</v>
      </c>
      <c r="M525">
        <f t="shared" si="8"/>
        <v>3</v>
      </c>
      <c r="O525" t="s">
        <v>933</v>
      </c>
      <c r="P525" t="s">
        <v>3668</v>
      </c>
      <c r="R525">
        <v>2</v>
      </c>
      <c r="S525">
        <v>550</v>
      </c>
    </row>
    <row r="526" spans="1:19" x14ac:dyDescent="0.25">
      <c r="A526" t="s">
        <v>2601</v>
      </c>
      <c r="B526" t="s">
        <v>2589</v>
      </c>
      <c r="C526" t="s">
        <v>2590</v>
      </c>
      <c r="D526" t="s">
        <v>2602</v>
      </c>
      <c r="E526" t="s">
        <v>2603</v>
      </c>
      <c r="F526" t="s">
        <v>2604</v>
      </c>
      <c r="L526" t="s">
        <v>2605</v>
      </c>
      <c r="M526">
        <f t="shared" si="8"/>
        <v>5</v>
      </c>
      <c r="O526" t="s">
        <v>2601</v>
      </c>
      <c r="P526" t="s">
        <v>3669</v>
      </c>
      <c r="R526">
        <v>3</v>
      </c>
      <c r="S526">
        <v>780</v>
      </c>
    </row>
    <row r="527" spans="1:19" x14ac:dyDescent="0.25">
      <c r="A527" t="s">
        <v>1943</v>
      </c>
      <c r="B527" t="s">
        <v>1944</v>
      </c>
      <c r="C527" t="s">
        <v>1945</v>
      </c>
      <c r="D527" t="s">
        <v>1946</v>
      </c>
      <c r="E527" t="s">
        <v>1947</v>
      </c>
      <c r="L527" t="s">
        <v>1948</v>
      </c>
      <c r="M527">
        <f t="shared" si="8"/>
        <v>4</v>
      </c>
      <c r="O527" t="s">
        <v>1943</v>
      </c>
      <c r="P527" t="s">
        <v>3670</v>
      </c>
      <c r="R527">
        <v>3</v>
      </c>
      <c r="S527">
        <v>770</v>
      </c>
    </row>
    <row r="528" spans="1:19" x14ac:dyDescent="0.25">
      <c r="A528" t="s">
        <v>2606</v>
      </c>
      <c r="B528" t="s">
        <v>2607</v>
      </c>
      <c r="C528" t="s">
        <v>2608</v>
      </c>
      <c r="D528" t="s">
        <v>2609</v>
      </c>
      <c r="E528" t="s">
        <v>2610</v>
      </c>
      <c r="F528" t="s">
        <v>2611</v>
      </c>
      <c r="L528" t="s">
        <v>2612</v>
      </c>
      <c r="M528">
        <f t="shared" si="8"/>
        <v>5</v>
      </c>
      <c r="O528" t="s">
        <v>2606</v>
      </c>
      <c r="P528" t="s">
        <v>3671</v>
      </c>
      <c r="R528">
        <v>3</v>
      </c>
      <c r="S528">
        <v>850</v>
      </c>
    </row>
    <row r="529" spans="1:19" x14ac:dyDescent="0.25">
      <c r="A529" t="s">
        <v>1949</v>
      </c>
      <c r="B529" t="s">
        <v>375</v>
      </c>
      <c r="C529" t="s">
        <v>1531</v>
      </c>
      <c r="D529" t="s">
        <v>1950</v>
      </c>
      <c r="E529" t="s">
        <v>1951</v>
      </c>
      <c r="L529" t="s">
        <v>1952</v>
      </c>
      <c r="M529">
        <f t="shared" si="8"/>
        <v>4</v>
      </c>
      <c r="O529" t="s">
        <v>1949</v>
      </c>
      <c r="P529" t="s">
        <v>3672</v>
      </c>
      <c r="R529">
        <v>1</v>
      </c>
      <c r="S529">
        <v>300</v>
      </c>
    </row>
    <row r="530" spans="1:19" x14ac:dyDescent="0.25">
      <c r="A530" t="s">
        <v>1953</v>
      </c>
      <c r="B530" t="s">
        <v>942</v>
      </c>
      <c r="C530" t="s">
        <v>1954</v>
      </c>
      <c r="D530" t="s">
        <v>1955</v>
      </c>
      <c r="E530" t="s">
        <v>1956</v>
      </c>
      <c r="L530" t="s">
        <v>1957</v>
      </c>
      <c r="M530">
        <f t="shared" si="8"/>
        <v>4</v>
      </c>
      <c r="O530" t="s">
        <v>1953</v>
      </c>
      <c r="P530" t="s">
        <v>3673</v>
      </c>
      <c r="R530">
        <v>2</v>
      </c>
      <c r="S530">
        <v>540</v>
      </c>
    </row>
    <row r="531" spans="1:19" x14ac:dyDescent="0.25">
      <c r="A531" t="s">
        <v>1958</v>
      </c>
      <c r="B531" t="s">
        <v>942</v>
      </c>
      <c r="C531" t="s">
        <v>1954</v>
      </c>
      <c r="D531" t="s">
        <v>1959</v>
      </c>
      <c r="E531" t="s">
        <v>1960</v>
      </c>
      <c r="L531" t="s">
        <v>1961</v>
      </c>
      <c r="M531">
        <f t="shared" si="8"/>
        <v>4</v>
      </c>
      <c r="O531" t="s">
        <v>1958</v>
      </c>
      <c r="P531" t="s">
        <v>3674</v>
      </c>
      <c r="R531">
        <v>2</v>
      </c>
      <c r="S531">
        <v>490</v>
      </c>
    </row>
    <row r="532" spans="1:19" x14ac:dyDescent="0.25">
      <c r="A532" t="s">
        <v>1962</v>
      </c>
      <c r="B532" t="s">
        <v>1967</v>
      </c>
      <c r="C532" t="s">
        <v>1964</v>
      </c>
      <c r="D532" t="s">
        <v>1965</v>
      </c>
      <c r="E532" t="s">
        <v>1966</v>
      </c>
      <c r="L532" t="s">
        <v>1963</v>
      </c>
      <c r="M532">
        <f t="shared" si="8"/>
        <v>4</v>
      </c>
      <c r="O532" t="s">
        <v>1962</v>
      </c>
      <c r="P532" t="s">
        <v>3675</v>
      </c>
      <c r="R532">
        <v>1</v>
      </c>
      <c r="S532">
        <v>340</v>
      </c>
    </row>
    <row r="533" spans="1:19" x14ac:dyDescent="0.25">
      <c r="A533" t="s">
        <v>1968</v>
      </c>
      <c r="B533" t="s">
        <v>1969</v>
      </c>
      <c r="C533" t="s">
        <v>1970</v>
      </c>
      <c r="D533" t="s">
        <v>1971</v>
      </c>
      <c r="E533" t="s">
        <v>1972</v>
      </c>
      <c r="L533" t="s">
        <v>1973</v>
      </c>
      <c r="M533">
        <f t="shared" si="8"/>
        <v>4</v>
      </c>
      <c r="O533" t="s">
        <v>1968</v>
      </c>
      <c r="P533" t="s">
        <v>3676</v>
      </c>
      <c r="R533">
        <v>3</v>
      </c>
      <c r="S533">
        <v>630</v>
      </c>
    </row>
    <row r="534" spans="1:19" x14ac:dyDescent="0.25">
      <c r="A534" t="s">
        <v>1974</v>
      </c>
      <c r="B534" t="s">
        <v>1975</v>
      </c>
      <c r="C534" t="s">
        <v>1976</v>
      </c>
      <c r="D534" t="s">
        <v>1977</v>
      </c>
      <c r="E534" t="s">
        <v>1978</v>
      </c>
      <c r="L534" t="s">
        <v>1979</v>
      </c>
      <c r="M534">
        <f t="shared" si="8"/>
        <v>4</v>
      </c>
      <c r="O534" t="s">
        <v>1974</v>
      </c>
      <c r="P534" t="s">
        <v>3677</v>
      </c>
      <c r="R534">
        <v>2</v>
      </c>
      <c r="S534">
        <v>470</v>
      </c>
    </row>
    <row r="535" spans="1:19" x14ac:dyDescent="0.25">
      <c r="A535" t="s">
        <v>1980</v>
      </c>
      <c r="B535" t="s">
        <v>1975</v>
      </c>
      <c r="C535" t="s">
        <v>1981</v>
      </c>
      <c r="D535" t="s">
        <v>1982</v>
      </c>
      <c r="E535" t="s">
        <v>1983</v>
      </c>
      <c r="L535" t="s">
        <v>1984</v>
      </c>
      <c r="M535">
        <f t="shared" si="8"/>
        <v>4</v>
      </c>
      <c r="O535" t="s">
        <v>1980</v>
      </c>
      <c r="P535" t="s">
        <v>3678</v>
      </c>
      <c r="R535">
        <v>2</v>
      </c>
      <c r="S535">
        <v>520</v>
      </c>
    </row>
    <row r="536" spans="1:19" x14ac:dyDescent="0.25">
      <c r="A536" t="s">
        <v>937</v>
      </c>
      <c r="B536" t="s">
        <v>938</v>
      </c>
      <c r="C536" t="s">
        <v>375</v>
      </c>
      <c r="D536" t="s">
        <v>939</v>
      </c>
      <c r="L536" t="s">
        <v>940</v>
      </c>
      <c r="M536">
        <f t="shared" si="8"/>
        <v>3</v>
      </c>
      <c r="O536" t="s">
        <v>937</v>
      </c>
      <c r="P536" t="s">
        <v>3679</v>
      </c>
      <c r="R536">
        <v>1</v>
      </c>
      <c r="S536">
        <v>300</v>
      </c>
    </row>
    <row r="537" spans="1:19" x14ac:dyDescent="0.25">
      <c r="A537" t="s">
        <v>1985</v>
      </c>
      <c r="B537" t="s">
        <v>1969</v>
      </c>
      <c r="C537" t="s">
        <v>1986</v>
      </c>
      <c r="D537" t="s">
        <v>1987</v>
      </c>
      <c r="E537" t="s">
        <v>1988</v>
      </c>
      <c r="L537" t="s">
        <v>1989</v>
      </c>
      <c r="M537">
        <f t="shared" si="8"/>
        <v>4</v>
      </c>
      <c r="O537" t="s">
        <v>1985</v>
      </c>
      <c r="P537" t="s">
        <v>3680</v>
      </c>
      <c r="R537">
        <v>3</v>
      </c>
      <c r="S537">
        <v>600</v>
      </c>
    </row>
    <row r="538" spans="1:19" x14ac:dyDescent="0.25">
      <c r="A538" t="s">
        <v>1990</v>
      </c>
      <c r="B538" t="s">
        <v>942</v>
      </c>
      <c r="C538" t="s">
        <v>1991</v>
      </c>
      <c r="D538" t="s">
        <v>1992</v>
      </c>
      <c r="E538" t="s">
        <v>1993</v>
      </c>
      <c r="L538" t="s">
        <v>1994</v>
      </c>
      <c r="M538">
        <f t="shared" si="8"/>
        <v>4</v>
      </c>
      <c r="O538" t="s">
        <v>1990</v>
      </c>
      <c r="P538" t="s">
        <v>3681</v>
      </c>
      <c r="R538">
        <v>2</v>
      </c>
      <c r="S538">
        <v>610</v>
      </c>
    </row>
    <row r="539" spans="1:19" x14ac:dyDescent="0.25">
      <c r="A539" t="s">
        <v>941</v>
      </c>
      <c r="B539" t="s">
        <v>942</v>
      </c>
      <c r="C539" t="s">
        <v>943</v>
      </c>
      <c r="D539" t="s">
        <v>944</v>
      </c>
      <c r="L539" t="s">
        <v>945</v>
      </c>
      <c r="M539">
        <f t="shared" si="8"/>
        <v>3</v>
      </c>
      <c r="O539" t="s">
        <v>941</v>
      </c>
      <c r="P539" t="s">
        <v>3682</v>
      </c>
      <c r="R539">
        <v>2</v>
      </c>
      <c r="S539">
        <v>560</v>
      </c>
    </row>
    <row r="540" spans="1:19" x14ac:dyDescent="0.25">
      <c r="A540" t="s">
        <v>1995</v>
      </c>
      <c r="B540" t="s">
        <v>1996</v>
      </c>
      <c r="C540" t="s">
        <v>1997</v>
      </c>
      <c r="D540" t="s">
        <v>1998</v>
      </c>
      <c r="E540" t="s">
        <v>1999</v>
      </c>
      <c r="L540" t="s">
        <v>2000</v>
      </c>
      <c r="M540">
        <f t="shared" si="8"/>
        <v>4</v>
      </c>
      <c r="O540" t="s">
        <v>1995</v>
      </c>
      <c r="P540" t="s">
        <v>3683</v>
      </c>
      <c r="R540">
        <v>3</v>
      </c>
      <c r="S540">
        <v>600</v>
      </c>
    </row>
    <row r="541" spans="1:19" x14ac:dyDescent="0.25">
      <c r="A541" t="s">
        <v>2613</v>
      </c>
      <c r="B541" t="s">
        <v>1969</v>
      </c>
      <c r="C541" t="s">
        <v>2614</v>
      </c>
      <c r="D541" t="s">
        <v>2615</v>
      </c>
      <c r="E541" t="s">
        <v>2616</v>
      </c>
      <c r="F541" t="s">
        <v>2617</v>
      </c>
      <c r="L541" t="s">
        <v>2618</v>
      </c>
      <c r="M541">
        <f t="shared" si="8"/>
        <v>5</v>
      </c>
      <c r="O541" t="s">
        <v>2613</v>
      </c>
      <c r="P541" t="s">
        <v>3684</v>
      </c>
      <c r="R541">
        <v>3</v>
      </c>
      <c r="S541">
        <v>670</v>
      </c>
    </row>
    <row r="542" spans="1:19" x14ac:dyDescent="0.25">
      <c r="A542" t="s">
        <v>946</v>
      </c>
      <c r="B542" t="s">
        <v>942</v>
      </c>
      <c r="C542" t="s">
        <v>947</v>
      </c>
      <c r="D542" t="s">
        <v>948</v>
      </c>
      <c r="L542" t="s">
        <v>949</v>
      </c>
      <c r="M542">
        <f t="shared" si="8"/>
        <v>3</v>
      </c>
      <c r="O542" t="s">
        <v>946</v>
      </c>
      <c r="P542" t="s">
        <v>3685</v>
      </c>
      <c r="R542">
        <v>2</v>
      </c>
      <c r="S542">
        <v>540</v>
      </c>
    </row>
    <row r="543" spans="1:19" x14ac:dyDescent="0.25">
      <c r="A543" t="s">
        <v>2001</v>
      </c>
      <c r="B543" t="s">
        <v>942</v>
      </c>
      <c r="C543" t="s">
        <v>2002</v>
      </c>
      <c r="D543" t="s">
        <v>2003</v>
      </c>
      <c r="E543" t="s">
        <v>2004</v>
      </c>
      <c r="L543" t="s">
        <v>2005</v>
      </c>
      <c r="M543">
        <f t="shared" si="8"/>
        <v>4</v>
      </c>
      <c r="O543" t="s">
        <v>2001</v>
      </c>
      <c r="P543" t="s">
        <v>3686</v>
      </c>
      <c r="R543">
        <v>2</v>
      </c>
      <c r="S543">
        <v>610</v>
      </c>
    </row>
    <row r="544" spans="1:19" x14ac:dyDescent="0.25">
      <c r="A544" t="s">
        <v>2916</v>
      </c>
      <c r="B544" t="s">
        <v>1969</v>
      </c>
      <c r="C544" t="s">
        <v>2917</v>
      </c>
      <c r="D544" t="s">
        <v>2918</v>
      </c>
      <c r="E544" t="s">
        <v>2919</v>
      </c>
      <c r="F544" t="s">
        <v>2920</v>
      </c>
      <c r="G544" t="s">
        <v>2921</v>
      </c>
      <c r="L544" t="s">
        <v>2922</v>
      </c>
      <c r="M544">
        <f t="shared" si="8"/>
        <v>6</v>
      </c>
      <c r="O544" t="s">
        <v>2916</v>
      </c>
      <c r="P544" t="s">
        <v>3687</v>
      </c>
      <c r="R544">
        <v>3</v>
      </c>
      <c r="S544">
        <v>650</v>
      </c>
    </row>
    <row r="545" spans="1:19" x14ac:dyDescent="0.25">
      <c r="A545" t="s">
        <v>950</v>
      </c>
      <c r="B545" t="s">
        <v>225</v>
      </c>
      <c r="C545" t="s">
        <v>951</v>
      </c>
      <c r="D545" t="s">
        <v>952</v>
      </c>
      <c r="L545" t="s">
        <v>953</v>
      </c>
      <c r="M545">
        <f t="shared" si="8"/>
        <v>3</v>
      </c>
      <c r="O545" t="s">
        <v>950</v>
      </c>
      <c r="P545" t="s">
        <v>3688</v>
      </c>
      <c r="R545">
        <v>2</v>
      </c>
      <c r="S545">
        <v>710</v>
      </c>
    </row>
    <row r="546" spans="1:19" x14ac:dyDescent="0.25">
      <c r="A546" t="s">
        <v>216</v>
      </c>
      <c r="B546" t="s">
        <v>217</v>
      </c>
      <c r="C546" t="s">
        <v>218</v>
      </c>
      <c r="L546" t="s">
        <v>219</v>
      </c>
      <c r="M546">
        <f t="shared" si="8"/>
        <v>2</v>
      </c>
      <c r="O546" t="s">
        <v>216</v>
      </c>
      <c r="P546" t="s">
        <v>3689</v>
      </c>
      <c r="R546">
        <v>2</v>
      </c>
      <c r="S546">
        <v>510</v>
      </c>
    </row>
    <row r="547" spans="1:19" x14ac:dyDescent="0.25">
      <c r="A547" t="s">
        <v>954</v>
      </c>
      <c r="B547" t="s">
        <v>955</v>
      </c>
      <c r="C547" t="s">
        <v>956</v>
      </c>
      <c r="D547" t="s">
        <v>957</v>
      </c>
      <c r="L547" t="s">
        <v>958</v>
      </c>
      <c r="M547">
        <f t="shared" si="8"/>
        <v>3</v>
      </c>
      <c r="O547" t="s">
        <v>954</v>
      </c>
      <c r="P547" t="s">
        <v>3690</v>
      </c>
      <c r="R547">
        <v>1</v>
      </c>
      <c r="S547">
        <v>310</v>
      </c>
    </row>
    <row r="548" spans="1:19" x14ac:dyDescent="0.25">
      <c r="A548" t="s">
        <v>2006</v>
      </c>
      <c r="B548" t="s">
        <v>2007</v>
      </c>
      <c r="C548" t="s">
        <v>2008</v>
      </c>
      <c r="D548" t="s">
        <v>2009</v>
      </c>
      <c r="E548" t="s">
        <v>2010</v>
      </c>
      <c r="L548" t="s">
        <v>2011</v>
      </c>
      <c r="M548">
        <f t="shared" si="8"/>
        <v>4</v>
      </c>
      <c r="O548" t="s">
        <v>2006</v>
      </c>
      <c r="P548" t="s">
        <v>3691</v>
      </c>
      <c r="R548">
        <v>3</v>
      </c>
      <c r="S548">
        <v>660</v>
      </c>
    </row>
    <row r="549" spans="1:19" x14ac:dyDescent="0.25">
      <c r="A549" t="s">
        <v>959</v>
      </c>
      <c r="B549" t="s">
        <v>960</v>
      </c>
      <c r="C549" t="s">
        <v>961</v>
      </c>
      <c r="D549" t="s">
        <v>962</v>
      </c>
      <c r="L549" t="s">
        <v>963</v>
      </c>
      <c r="M549">
        <f t="shared" si="8"/>
        <v>3</v>
      </c>
      <c r="O549" t="s">
        <v>959</v>
      </c>
      <c r="P549" t="s">
        <v>3692</v>
      </c>
      <c r="R549">
        <v>2</v>
      </c>
      <c r="S549">
        <v>520</v>
      </c>
    </row>
    <row r="550" spans="1:19" x14ac:dyDescent="0.25">
      <c r="A550" t="s">
        <v>2012</v>
      </c>
      <c r="B550" t="s">
        <v>2013</v>
      </c>
      <c r="C550" t="s">
        <v>2014</v>
      </c>
      <c r="D550" t="s">
        <v>2015</v>
      </c>
      <c r="E550" t="s">
        <v>2016</v>
      </c>
      <c r="L550" t="s">
        <v>2017</v>
      </c>
      <c r="M550">
        <f t="shared" si="8"/>
        <v>4</v>
      </c>
      <c r="O550" t="s">
        <v>2012</v>
      </c>
      <c r="P550" t="s">
        <v>3693</v>
      </c>
      <c r="R550">
        <v>2</v>
      </c>
      <c r="S550">
        <v>680</v>
      </c>
    </row>
    <row r="551" spans="1:19" x14ac:dyDescent="0.25">
      <c r="A551" t="s">
        <v>220</v>
      </c>
      <c r="B551" t="s">
        <v>221</v>
      </c>
      <c r="C551" t="s">
        <v>222</v>
      </c>
      <c r="L551" t="s">
        <v>223</v>
      </c>
      <c r="M551">
        <f t="shared" si="8"/>
        <v>2</v>
      </c>
      <c r="O551" t="s">
        <v>220</v>
      </c>
      <c r="P551" t="s">
        <v>3694</v>
      </c>
      <c r="R551">
        <v>2</v>
      </c>
      <c r="S551">
        <v>480</v>
      </c>
    </row>
    <row r="552" spans="1:19" x14ac:dyDescent="0.25">
      <c r="A552" t="s">
        <v>224</v>
      </c>
      <c r="B552" t="s">
        <v>225</v>
      </c>
      <c r="C552" t="s">
        <v>226</v>
      </c>
      <c r="L552" t="s">
        <v>227</v>
      </c>
      <c r="M552">
        <f t="shared" si="8"/>
        <v>2</v>
      </c>
      <c r="O552" t="s">
        <v>224</v>
      </c>
      <c r="P552" t="s">
        <v>3695</v>
      </c>
      <c r="R552">
        <v>2</v>
      </c>
      <c r="S552">
        <v>510</v>
      </c>
    </row>
    <row r="553" spans="1:19" x14ac:dyDescent="0.25">
      <c r="A553" t="s">
        <v>228</v>
      </c>
      <c r="B553" t="s">
        <v>229</v>
      </c>
      <c r="C553" t="s">
        <v>230</v>
      </c>
      <c r="L553" t="s">
        <v>231</v>
      </c>
      <c r="M553">
        <f t="shared" si="8"/>
        <v>2</v>
      </c>
      <c r="O553" t="s">
        <v>228</v>
      </c>
      <c r="P553" t="s">
        <v>3696</v>
      </c>
      <c r="R553">
        <v>2</v>
      </c>
      <c r="S553">
        <v>520</v>
      </c>
    </row>
    <row r="554" spans="1:19" x14ac:dyDescent="0.25">
      <c r="A554" t="s">
        <v>2018</v>
      </c>
      <c r="B554" t="s">
        <v>965</v>
      </c>
      <c r="C554" t="s">
        <v>2019</v>
      </c>
      <c r="D554" t="s">
        <v>2020</v>
      </c>
      <c r="E554" t="s">
        <v>1302</v>
      </c>
      <c r="L554" t="s">
        <v>2021</v>
      </c>
      <c r="M554">
        <f t="shared" si="8"/>
        <v>4</v>
      </c>
      <c r="O554" t="s">
        <v>2018</v>
      </c>
      <c r="P554" t="s">
        <v>3697</v>
      </c>
      <c r="R554">
        <v>2</v>
      </c>
      <c r="S554">
        <v>370</v>
      </c>
    </row>
    <row r="555" spans="1:19" x14ac:dyDescent="0.25">
      <c r="A555" t="s">
        <v>964</v>
      </c>
      <c r="B555" t="s">
        <v>965</v>
      </c>
      <c r="C555" t="s">
        <v>966</v>
      </c>
      <c r="D555" t="s">
        <v>967</v>
      </c>
      <c r="L555" t="s">
        <v>968</v>
      </c>
      <c r="M555">
        <f t="shared" si="8"/>
        <v>3</v>
      </c>
      <c r="O555" t="s">
        <v>964</v>
      </c>
      <c r="P555" t="s">
        <v>3698</v>
      </c>
      <c r="R555">
        <v>2</v>
      </c>
      <c r="S555">
        <v>280</v>
      </c>
    </row>
    <row r="556" spans="1:19" x14ac:dyDescent="0.25">
      <c r="A556" t="s">
        <v>2022</v>
      </c>
      <c r="B556" t="s">
        <v>965</v>
      </c>
      <c r="C556" t="s">
        <v>2019</v>
      </c>
      <c r="D556" t="s">
        <v>2020</v>
      </c>
      <c r="E556" t="s">
        <v>2023</v>
      </c>
      <c r="L556" t="s">
        <v>2024</v>
      </c>
      <c r="M556">
        <f t="shared" si="8"/>
        <v>4</v>
      </c>
      <c r="O556" t="s">
        <v>2022</v>
      </c>
      <c r="P556" t="s">
        <v>3699</v>
      </c>
      <c r="R556">
        <v>2</v>
      </c>
      <c r="S556">
        <v>390</v>
      </c>
    </row>
    <row r="557" spans="1:19" x14ac:dyDescent="0.25">
      <c r="A557" t="s">
        <v>969</v>
      </c>
      <c r="B557" t="s">
        <v>955</v>
      </c>
      <c r="C557" t="s">
        <v>970</v>
      </c>
      <c r="D557" t="s">
        <v>971</v>
      </c>
      <c r="L557" t="s">
        <v>972</v>
      </c>
      <c r="M557">
        <f t="shared" si="8"/>
        <v>3</v>
      </c>
      <c r="O557" t="s">
        <v>969</v>
      </c>
      <c r="P557" t="s">
        <v>3700</v>
      </c>
      <c r="R557">
        <v>1</v>
      </c>
      <c r="S557">
        <v>310</v>
      </c>
    </row>
    <row r="558" spans="1:19" x14ac:dyDescent="0.25">
      <c r="A558" t="s">
        <v>973</v>
      </c>
      <c r="B558" t="s">
        <v>974</v>
      </c>
      <c r="C558" t="s">
        <v>975</v>
      </c>
      <c r="D558" t="s">
        <v>976</v>
      </c>
      <c r="L558" t="s">
        <v>977</v>
      </c>
      <c r="M558">
        <f t="shared" si="8"/>
        <v>3</v>
      </c>
      <c r="O558" t="s">
        <v>973</v>
      </c>
      <c r="P558" t="s">
        <v>3701</v>
      </c>
      <c r="R558">
        <v>2</v>
      </c>
      <c r="S558">
        <v>630</v>
      </c>
    </row>
    <row r="559" spans="1:19" x14ac:dyDescent="0.25">
      <c r="A559" t="s">
        <v>978</v>
      </c>
      <c r="B559" t="s">
        <v>979</v>
      </c>
      <c r="C559" t="s">
        <v>980</v>
      </c>
      <c r="D559" t="s">
        <v>981</v>
      </c>
      <c r="L559" t="s">
        <v>982</v>
      </c>
      <c r="M559">
        <f t="shared" si="8"/>
        <v>3</v>
      </c>
      <c r="O559" t="s">
        <v>978</v>
      </c>
      <c r="P559" t="s">
        <v>3702</v>
      </c>
      <c r="R559">
        <v>2</v>
      </c>
      <c r="S559">
        <v>560</v>
      </c>
    </row>
    <row r="560" spans="1:19" x14ac:dyDescent="0.25">
      <c r="A560" t="s">
        <v>232</v>
      </c>
      <c r="B560" t="s">
        <v>233</v>
      </c>
      <c r="C560" t="s">
        <v>234</v>
      </c>
      <c r="L560" t="s">
        <v>235</v>
      </c>
      <c r="M560">
        <f t="shared" si="8"/>
        <v>2</v>
      </c>
      <c r="O560" t="s">
        <v>232</v>
      </c>
      <c r="P560" t="s">
        <v>3703</v>
      </c>
      <c r="R560">
        <v>2</v>
      </c>
      <c r="S560">
        <v>540</v>
      </c>
    </row>
    <row r="561" spans="1:19" x14ac:dyDescent="0.25">
      <c r="A561" t="s">
        <v>236</v>
      </c>
      <c r="B561" t="s">
        <v>237</v>
      </c>
      <c r="C561" t="s">
        <v>233</v>
      </c>
      <c r="L561" t="s">
        <v>238</v>
      </c>
      <c r="M561">
        <f t="shared" si="8"/>
        <v>2</v>
      </c>
      <c r="O561" t="s">
        <v>236</v>
      </c>
      <c r="P561" t="s">
        <v>3704</v>
      </c>
      <c r="R561">
        <v>2</v>
      </c>
      <c r="S561">
        <v>500</v>
      </c>
    </row>
    <row r="562" spans="1:19" x14ac:dyDescent="0.25">
      <c r="A562" t="s">
        <v>2025</v>
      </c>
      <c r="B562" t="s">
        <v>2026</v>
      </c>
      <c r="C562" t="s">
        <v>2027</v>
      </c>
      <c r="D562" t="s">
        <v>2028</v>
      </c>
      <c r="E562" t="s">
        <v>2007</v>
      </c>
      <c r="L562" t="s">
        <v>2029</v>
      </c>
      <c r="M562">
        <f t="shared" si="8"/>
        <v>4</v>
      </c>
      <c r="O562" t="s">
        <v>2025</v>
      </c>
      <c r="P562" t="s">
        <v>3705</v>
      </c>
      <c r="R562">
        <v>3</v>
      </c>
      <c r="S562">
        <v>660</v>
      </c>
    </row>
    <row r="563" spans="1:19" x14ac:dyDescent="0.25">
      <c r="A563" t="s">
        <v>239</v>
      </c>
      <c r="B563" t="s">
        <v>240</v>
      </c>
      <c r="C563" t="s">
        <v>241</v>
      </c>
      <c r="L563" t="s">
        <v>242</v>
      </c>
      <c r="M563">
        <f t="shared" si="8"/>
        <v>2</v>
      </c>
      <c r="O563" t="s">
        <v>239</v>
      </c>
      <c r="P563" t="s">
        <v>3706</v>
      </c>
      <c r="R563">
        <v>1</v>
      </c>
      <c r="S563">
        <v>410</v>
      </c>
    </row>
    <row r="564" spans="1:19" x14ac:dyDescent="0.25">
      <c r="A564" t="s">
        <v>3034</v>
      </c>
      <c r="B564" t="s">
        <v>3035</v>
      </c>
      <c r="C564" t="s">
        <v>3036</v>
      </c>
      <c r="D564" t="s">
        <v>3037</v>
      </c>
      <c r="E564" t="s">
        <v>3038</v>
      </c>
      <c r="F564" t="s">
        <v>2340</v>
      </c>
      <c r="G564" t="s">
        <v>3039</v>
      </c>
      <c r="H564" t="s">
        <v>2341</v>
      </c>
      <c r="L564" t="s">
        <v>3040</v>
      </c>
      <c r="M564">
        <f t="shared" si="8"/>
        <v>7</v>
      </c>
      <c r="O564" t="s">
        <v>3034</v>
      </c>
      <c r="P564" t="s">
        <v>3707</v>
      </c>
      <c r="R564">
        <v>3</v>
      </c>
      <c r="S564">
        <v>550</v>
      </c>
    </row>
    <row r="565" spans="1:19" x14ac:dyDescent="0.25">
      <c r="A565" t="s">
        <v>2030</v>
      </c>
      <c r="B565" t="s">
        <v>2031</v>
      </c>
      <c r="C565" t="s">
        <v>2032</v>
      </c>
      <c r="D565" t="s">
        <v>2033</v>
      </c>
      <c r="E565" t="s">
        <v>2034</v>
      </c>
      <c r="L565" t="s">
        <v>2035</v>
      </c>
      <c r="M565">
        <f t="shared" si="8"/>
        <v>4</v>
      </c>
      <c r="O565" t="s">
        <v>2030</v>
      </c>
      <c r="P565" t="s">
        <v>3708</v>
      </c>
      <c r="R565">
        <v>1</v>
      </c>
      <c r="S565">
        <v>480</v>
      </c>
    </row>
    <row r="566" spans="1:19" x14ac:dyDescent="0.25">
      <c r="A566" t="s">
        <v>2619</v>
      </c>
      <c r="B566" t="s">
        <v>2620</v>
      </c>
      <c r="C566" t="s">
        <v>2621</v>
      </c>
      <c r="D566" t="s">
        <v>2622</v>
      </c>
      <c r="E566" t="s">
        <v>2623</v>
      </c>
      <c r="F566" t="s">
        <v>2624</v>
      </c>
      <c r="L566" t="s">
        <v>2625</v>
      </c>
      <c r="M566">
        <f t="shared" si="8"/>
        <v>5</v>
      </c>
      <c r="O566" t="s">
        <v>2619</v>
      </c>
      <c r="P566" t="s">
        <v>3709</v>
      </c>
      <c r="R566">
        <v>2</v>
      </c>
      <c r="S566">
        <v>720</v>
      </c>
    </row>
    <row r="567" spans="1:19" x14ac:dyDescent="0.25">
      <c r="A567" t="s">
        <v>2036</v>
      </c>
      <c r="B567" t="s">
        <v>955</v>
      </c>
      <c r="C567" t="s">
        <v>2037</v>
      </c>
      <c r="D567" t="s">
        <v>2038</v>
      </c>
      <c r="E567" t="s">
        <v>2039</v>
      </c>
      <c r="L567" t="s">
        <v>2040</v>
      </c>
      <c r="M567">
        <f t="shared" si="8"/>
        <v>4</v>
      </c>
      <c r="O567" t="s">
        <v>2036</v>
      </c>
      <c r="P567" t="s">
        <v>3710</v>
      </c>
      <c r="R567">
        <v>1</v>
      </c>
      <c r="S567">
        <v>390</v>
      </c>
    </row>
    <row r="568" spans="1:19" x14ac:dyDescent="0.25">
      <c r="A568" t="s">
        <v>2041</v>
      </c>
      <c r="B568" t="s">
        <v>2042</v>
      </c>
      <c r="C568" t="s">
        <v>2043</v>
      </c>
      <c r="D568" t="s">
        <v>2044</v>
      </c>
      <c r="E568" t="s">
        <v>2045</v>
      </c>
      <c r="L568" t="s">
        <v>2046</v>
      </c>
      <c r="M568">
        <f t="shared" si="8"/>
        <v>4</v>
      </c>
      <c r="O568" t="s">
        <v>2041</v>
      </c>
      <c r="P568" t="s">
        <v>3711</v>
      </c>
      <c r="R568">
        <v>2</v>
      </c>
      <c r="S568">
        <v>480</v>
      </c>
    </row>
    <row r="569" spans="1:19" x14ac:dyDescent="0.25">
      <c r="A569" t="s">
        <v>2626</v>
      </c>
      <c r="B569" t="s">
        <v>229</v>
      </c>
      <c r="C569" t="s">
        <v>230</v>
      </c>
      <c r="D569" t="s">
        <v>2627</v>
      </c>
      <c r="E569" t="s">
        <v>2628</v>
      </c>
      <c r="F569" t="s">
        <v>2629</v>
      </c>
      <c r="L569" t="s">
        <v>2630</v>
      </c>
      <c r="M569">
        <f t="shared" si="8"/>
        <v>5</v>
      </c>
      <c r="O569" t="s">
        <v>2626</v>
      </c>
      <c r="P569" t="s">
        <v>3712</v>
      </c>
      <c r="R569">
        <v>2</v>
      </c>
      <c r="S569">
        <v>840</v>
      </c>
    </row>
    <row r="570" spans="1:19" x14ac:dyDescent="0.25">
      <c r="A570" t="s">
        <v>983</v>
      </c>
      <c r="B570" t="s">
        <v>984</v>
      </c>
      <c r="C570" t="s">
        <v>985</v>
      </c>
      <c r="D570" t="s">
        <v>986</v>
      </c>
      <c r="L570" t="s">
        <v>987</v>
      </c>
      <c r="M570">
        <f t="shared" si="8"/>
        <v>3</v>
      </c>
      <c r="O570" t="s">
        <v>983</v>
      </c>
      <c r="P570" t="s">
        <v>3713</v>
      </c>
      <c r="R570">
        <v>1</v>
      </c>
      <c r="S570">
        <v>280</v>
      </c>
    </row>
    <row r="571" spans="1:19" x14ac:dyDescent="0.25">
      <c r="A571" t="s">
        <v>988</v>
      </c>
      <c r="B571" t="s">
        <v>992</v>
      </c>
      <c r="C571" t="s">
        <v>990</v>
      </c>
      <c r="D571" t="s">
        <v>991</v>
      </c>
      <c r="L571" t="s">
        <v>989</v>
      </c>
      <c r="M571">
        <f t="shared" si="8"/>
        <v>3</v>
      </c>
      <c r="O571" t="s">
        <v>988</v>
      </c>
      <c r="P571" t="s">
        <v>3714</v>
      </c>
      <c r="R571">
        <v>2</v>
      </c>
      <c r="S571">
        <v>450</v>
      </c>
    </row>
    <row r="572" spans="1:19" x14ac:dyDescent="0.25">
      <c r="A572" t="s">
        <v>2047</v>
      </c>
      <c r="B572" t="s">
        <v>2048</v>
      </c>
      <c r="C572" t="s">
        <v>2049</v>
      </c>
      <c r="D572" t="s">
        <v>2050</v>
      </c>
      <c r="E572" t="s">
        <v>2051</v>
      </c>
      <c r="L572" t="s">
        <v>2052</v>
      </c>
      <c r="M572">
        <f t="shared" si="8"/>
        <v>4</v>
      </c>
      <c r="O572" t="s">
        <v>2047</v>
      </c>
      <c r="P572" t="s">
        <v>3715</v>
      </c>
      <c r="R572">
        <v>2</v>
      </c>
      <c r="S572">
        <v>660</v>
      </c>
    </row>
    <row r="573" spans="1:19" x14ac:dyDescent="0.25">
      <c r="A573" t="s">
        <v>2053</v>
      </c>
      <c r="B573" t="s">
        <v>2054</v>
      </c>
      <c r="C573" t="s">
        <v>2055</v>
      </c>
      <c r="D573" t="s">
        <v>2056</v>
      </c>
      <c r="E573" t="s">
        <v>2057</v>
      </c>
      <c r="L573" t="s">
        <v>2058</v>
      </c>
      <c r="M573">
        <f t="shared" si="8"/>
        <v>4</v>
      </c>
      <c r="O573" t="s">
        <v>2053</v>
      </c>
      <c r="P573" t="s">
        <v>3716</v>
      </c>
      <c r="R573">
        <v>2</v>
      </c>
      <c r="S573">
        <v>570</v>
      </c>
    </row>
    <row r="574" spans="1:19" x14ac:dyDescent="0.25">
      <c r="A574" t="s">
        <v>2631</v>
      </c>
      <c r="B574" t="s">
        <v>994</v>
      </c>
      <c r="C574" t="s">
        <v>2632</v>
      </c>
      <c r="D574" t="s">
        <v>2633</v>
      </c>
      <c r="E574" t="s">
        <v>2634</v>
      </c>
      <c r="F574" t="s">
        <v>2635</v>
      </c>
      <c r="L574" t="s">
        <v>2636</v>
      </c>
      <c r="M574">
        <f t="shared" si="8"/>
        <v>5</v>
      </c>
      <c r="O574" t="s">
        <v>2631</v>
      </c>
      <c r="P574" t="s">
        <v>3717</v>
      </c>
      <c r="R574">
        <v>3</v>
      </c>
      <c r="S574">
        <v>530</v>
      </c>
    </row>
    <row r="575" spans="1:19" x14ac:dyDescent="0.25">
      <c r="A575" t="s">
        <v>993</v>
      </c>
      <c r="B575" t="s">
        <v>994</v>
      </c>
      <c r="C575" t="s">
        <v>995</v>
      </c>
      <c r="D575" t="s">
        <v>996</v>
      </c>
      <c r="L575" t="s">
        <v>997</v>
      </c>
      <c r="M575">
        <f t="shared" si="8"/>
        <v>3</v>
      </c>
      <c r="O575" t="s">
        <v>993</v>
      </c>
      <c r="P575" t="s">
        <v>3718</v>
      </c>
      <c r="R575">
        <v>3</v>
      </c>
      <c r="S575">
        <v>380</v>
      </c>
    </row>
    <row r="576" spans="1:19" x14ac:dyDescent="0.25">
      <c r="A576" t="s">
        <v>2059</v>
      </c>
      <c r="B576" t="s">
        <v>2060</v>
      </c>
      <c r="C576" t="s">
        <v>2061</v>
      </c>
      <c r="D576" t="s">
        <v>2062</v>
      </c>
      <c r="E576" t="s">
        <v>994</v>
      </c>
      <c r="L576" t="s">
        <v>2063</v>
      </c>
      <c r="M576">
        <f t="shared" si="8"/>
        <v>4</v>
      </c>
      <c r="O576" t="s">
        <v>2059</v>
      </c>
      <c r="P576" t="s">
        <v>3719</v>
      </c>
      <c r="R576">
        <v>3</v>
      </c>
      <c r="S576">
        <v>430</v>
      </c>
    </row>
    <row r="577" spans="1:19" x14ac:dyDescent="0.25">
      <c r="A577" t="s">
        <v>998</v>
      </c>
      <c r="B577" t="s">
        <v>999</v>
      </c>
      <c r="C577" t="s">
        <v>1000</v>
      </c>
      <c r="D577" t="s">
        <v>1001</v>
      </c>
      <c r="L577" t="s">
        <v>1002</v>
      </c>
      <c r="M577">
        <f t="shared" si="8"/>
        <v>3</v>
      </c>
      <c r="O577" t="s">
        <v>998</v>
      </c>
      <c r="P577" t="s">
        <v>3720</v>
      </c>
      <c r="R577">
        <v>1</v>
      </c>
      <c r="S577">
        <v>360</v>
      </c>
    </row>
    <row r="578" spans="1:19" x14ac:dyDescent="0.25">
      <c r="A578" t="s">
        <v>2064</v>
      </c>
      <c r="B578" t="s">
        <v>2065</v>
      </c>
      <c r="C578" t="s">
        <v>2066</v>
      </c>
      <c r="D578" t="s">
        <v>2067</v>
      </c>
      <c r="E578" t="s">
        <v>2068</v>
      </c>
      <c r="L578" t="s">
        <v>2069</v>
      </c>
      <c r="M578">
        <f t="shared" si="8"/>
        <v>4</v>
      </c>
      <c r="O578" t="s">
        <v>2064</v>
      </c>
      <c r="P578" t="s">
        <v>3721</v>
      </c>
      <c r="R578">
        <v>2</v>
      </c>
      <c r="S578">
        <v>300</v>
      </c>
    </row>
    <row r="579" spans="1:19" x14ac:dyDescent="0.25">
      <c r="A579" t="s">
        <v>2070</v>
      </c>
      <c r="B579" t="s">
        <v>2071</v>
      </c>
      <c r="C579" t="s">
        <v>2072</v>
      </c>
      <c r="D579" t="s">
        <v>2073</v>
      </c>
      <c r="E579" t="s">
        <v>2074</v>
      </c>
      <c r="L579" t="s">
        <v>2075</v>
      </c>
      <c r="M579">
        <f t="shared" ref="M579:M590" si="9">10-COUNTBLANK(B579:K579)</f>
        <v>4</v>
      </c>
      <c r="O579" t="s">
        <v>2070</v>
      </c>
      <c r="P579" t="s">
        <v>3722</v>
      </c>
      <c r="R579">
        <v>3</v>
      </c>
      <c r="S579">
        <v>370</v>
      </c>
    </row>
    <row r="580" spans="1:19" x14ac:dyDescent="0.25">
      <c r="A580" t="s">
        <v>2076</v>
      </c>
      <c r="B580" t="s">
        <v>2077</v>
      </c>
      <c r="C580" t="s">
        <v>2078</v>
      </c>
      <c r="D580" t="s">
        <v>2079</v>
      </c>
      <c r="E580" t="s">
        <v>2080</v>
      </c>
      <c r="L580" t="s">
        <v>2081</v>
      </c>
      <c r="M580">
        <f t="shared" si="9"/>
        <v>4</v>
      </c>
      <c r="O580" t="s">
        <v>2076</v>
      </c>
      <c r="P580" t="s">
        <v>3723</v>
      </c>
      <c r="R580">
        <v>1</v>
      </c>
      <c r="S580">
        <v>420</v>
      </c>
    </row>
    <row r="581" spans="1:19" x14ac:dyDescent="0.25">
      <c r="A581" t="s">
        <v>2637</v>
      </c>
      <c r="B581" t="s">
        <v>2638</v>
      </c>
      <c r="C581" t="s">
        <v>2639</v>
      </c>
      <c r="D581" t="s">
        <v>2640</v>
      </c>
      <c r="E581" t="s">
        <v>2641</v>
      </c>
      <c r="F581" t="s">
        <v>2642</v>
      </c>
      <c r="L581" t="s">
        <v>2643</v>
      </c>
      <c r="M581">
        <f t="shared" si="9"/>
        <v>5</v>
      </c>
      <c r="O581" t="s">
        <v>2637</v>
      </c>
      <c r="P581" t="s">
        <v>3724</v>
      </c>
      <c r="R581">
        <v>2</v>
      </c>
      <c r="S581">
        <v>480</v>
      </c>
    </row>
    <row r="582" spans="1:19" x14ac:dyDescent="0.25">
      <c r="A582" t="s">
        <v>2644</v>
      </c>
      <c r="B582" t="s">
        <v>2073</v>
      </c>
      <c r="C582" t="s">
        <v>2074</v>
      </c>
      <c r="D582" t="s">
        <v>2645</v>
      </c>
      <c r="E582" t="s">
        <v>2646</v>
      </c>
      <c r="F582" t="s">
        <v>2647</v>
      </c>
      <c r="L582" t="s">
        <v>2648</v>
      </c>
      <c r="M582">
        <f t="shared" si="9"/>
        <v>5</v>
      </c>
      <c r="O582" t="s">
        <v>2644</v>
      </c>
      <c r="P582" t="s">
        <v>3725</v>
      </c>
      <c r="R582">
        <v>3</v>
      </c>
      <c r="S582">
        <v>480</v>
      </c>
    </row>
    <row r="583" spans="1:19" x14ac:dyDescent="0.25">
      <c r="A583" t="s">
        <v>243</v>
      </c>
      <c r="B583" t="s">
        <v>244</v>
      </c>
      <c r="C583" t="s">
        <v>245</v>
      </c>
      <c r="L583" t="s">
        <v>246</v>
      </c>
      <c r="M583">
        <f t="shared" si="9"/>
        <v>2</v>
      </c>
      <c r="O583" t="s">
        <v>243</v>
      </c>
      <c r="P583" t="s">
        <v>3726</v>
      </c>
      <c r="R583">
        <v>3</v>
      </c>
      <c r="S583">
        <v>510</v>
      </c>
    </row>
    <row r="584" spans="1:19" x14ac:dyDescent="0.25">
      <c r="A584" t="s">
        <v>1003</v>
      </c>
      <c r="B584" t="s">
        <v>1004</v>
      </c>
      <c r="C584" t="s">
        <v>1005</v>
      </c>
      <c r="D584" t="s">
        <v>1006</v>
      </c>
      <c r="L584" t="s">
        <v>1007</v>
      </c>
      <c r="M584">
        <f t="shared" si="9"/>
        <v>3</v>
      </c>
      <c r="O584" t="s">
        <v>1003</v>
      </c>
      <c r="P584" t="s">
        <v>3727</v>
      </c>
      <c r="R584">
        <v>2</v>
      </c>
      <c r="S584">
        <v>520</v>
      </c>
    </row>
    <row r="585" spans="1:19" x14ac:dyDescent="0.25">
      <c r="A585" t="s">
        <v>1008</v>
      </c>
      <c r="B585" t="s">
        <v>1009</v>
      </c>
      <c r="C585" t="s">
        <v>1010</v>
      </c>
      <c r="D585" t="s">
        <v>1011</v>
      </c>
      <c r="L585" t="s">
        <v>1012</v>
      </c>
      <c r="M585">
        <f t="shared" si="9"/>
        <v>3</v>
      </c>
      <c r="O585" t="s">
        <v>1008</v>
      </c>
      <c r="P585" t="s">
        <v>3728</v>
      </c>
      <c r="R585">
        <v>1</v>
      </c>
      <c r="S585">
        <v>360</v>
      </c>
    </row>
    <row r="586" spans="1:19" x14ac:dyDescent="0.25">
      <c r="A586" t="s">
        <v>2082</v>
      </c>
      <c r="B586" t="s">
        <v>2083</v>
      </c>
      <c r="C586" t="s">
        <v>2084</v>
      </c>
      <c r="D586" t="s">
        <v>2085</v>
      </c>
      <c r="E586" t="s">
        <v>2086</v>
      </c>
      <c r="L586" t="s">
        <v>2087</v>
      </c>
      <c r="M586">
        <f t="shared" si="9"/>
        <v>4</v>
      </c>
      <c r="O586" t="s">
        <v>2082</v>
      </c>
      <c r="P586" t="s">
        <v>3729</v>
      </c>
      <c r="R586">
        <v>1</v>
      </c>
      <c r="S586">
        <v>480</v>
      </c>
    </row>
    <row r="587" spans="1:19" x14ac:dyDescent="0.25">
      <c r="A587" t="s">
        <v>1013</v>
      </c>
      <c r="B587" t="s">
        <v>1014</v>
      </c>
      <c r="C587" t="s">
        <v>1015</v>
      </c>
      <c r="D587" t="s">
        <v>1016</v>
      </c>
      <c r="L587" t="s">
        <v>1017</v>
      </c>
      <c r="M587">
        <f t="shared" si="9"/>
        <v>3</v>
      </c>
      <c r="O587" t="s">
        <v>1013</v>
      </c>
      <c r="P587" t="s">
        <v>3730</v>
      </c>
      <c r="R587">
        <v>2</v>
      </c>
      <c r="S587">
        <v>440</v>
      </c>
    </row>
    <row r="588" spans="1:19" x14ac:dyDescent="0.25">
      <c r="A588" t="s">
        <v>2649</v>
      </c>
      <c r="B588" t="s">
        <v>2073</v>
      </c>
      <c r="C588" t="s">
        <v>2074</v>
      </c>
      <c r="D588" t="s">
        <v>2650</v>
      </c>
      <c r="E588" t="s">
        <v>2651</v>
      </c>
      <c r="F588" t="s">
        <v>2652</v>
      </c>
      <c r="L588" t="s">
        <v>2653</v>
      </c>
      <c r="M588">
        <f t="shared" si="9"/>
        <v>5</v>
      </c>
      <c r="O588" t="s">
        <v>2649</v>
      </c>
      <c r="P588" t="s">
        <v>3731</v>
      </c>
      <c r="R588">
        <v>3</v>
      </c>
      <c r="S588">
        <v>480</v>
      </c>
    </row>
    <row r="589" spans="1:19" x14ac:dyDescent="0.25">
      <c r="A589" t="s">
        <v>2654</v>
      </c>
      <c r="B589" t="s">
        <v>2073</v>
      </c>
      <c r="C589" t="s">
        <v>2074</v>
      </c>
      <c r="D589" t="s">
        <v>2655</v>
      </c>
      <c r="E589" t="s">
        <v>2656</v>
      </c>
      <c r="F589" t="s">
        <v>2657</v>
      </c>
      <c r="L589" t="s">
        <v>2658</v>
      </c>
      <c r="M589">
        <f t="shared" si="9"/>
        <v>5</v>
      </c>
      <c r="O589" t="s">
        <v>2654</v>
      </c>
      <c r="P589" t="s">
        <v>3732</v>
      </c>
      <c r="R589">
        <v>3</v>
      </c>
      <c r="S589">
        <v>450</v>
      </c>
    </row>
    <row r="590" spans="1:19" x14ac:dyDescent="0.25">
      <c r="A590" t="s">
        <v>2088</v>
      </c>
      <c r="B590" t="s">
        <v>2089</v>
      </c>
      <c r="C590" t="s">
        <v>2090</v>
      </c>
      <c r="D590" t="s">
        <v>2091</v>
      </c>
      <c r="E590" t="s">
        <v>2092</v>
      </c>
      <c r="L590" t="s">
        <v>2093</v>
      </c>
      <c r="M590">
        <f t="shared" si="9"/>
        <v>4</v>
      </c>
      <c r="O590" t="s">
        <v>2088</v>
      </c>
      <c r="P590" t="s">
        <v>3733</v>
      </c>
      <c r="R590">
        <v>2</v>
      </c>
      <c r="S590">
        <v>580</v>
      </c>
    </row>
    <row r="591" spans="1:19" x14ac:dyDescent="0.25">
      <c r="A591" t="s">
        <v>3146</v>
      </c>
      <c r="O591" t="s">
        <v>41</v>
      </c>
      <c r="P591" t="s">
        <v>3932</v>
      </c>
      <c r="Q591">
        <v>150</v>
      </c>
    </row>
    <row r="592" spans="1:19" x14ac:dyDescent="0.25">
      <c r="O592" t="s">
        <v>44</v>
      </c>
      <c r="P592" t="s">
        <v>3933</v>
      </c>
      <c r="Q592">
        <v>120</v>
      </c>
    </row>
    <row r="593" spans="15:17" x14ac:dyDescent="0.25">
      <c r="O593" t="s">
        <v>34</v>
      </c>
      <c r="P593" t="s">
        <v>3934</v>
      </c>
      <c r="Q593">
        <v>90</v>
      </c>
    </row>
    <row r="594" spans="15:17" x14ac:dyDescent="0.25">
      <c r="O594" t="s">
        <v>301</v>
      </c>
      <c r="P594" t="s">
        <v>3935</v>
      </c>
      <c r="Q594">
        <v>180</v>
      </c>
    </row>
    <row r="595" spans="15:17" x14ac:dyDescent="0.25">
      <c r="O595" t="s">
        <v>302</v>
      </c>
      <c r="P595" t="s">
        <v>3936</v>
      </c>
      <c r="Q595">
        <v>120</v>
      </c>
    </row>
    <row r="596" spans="15:17" x14ac:dyDescent="0.25">
      <c r="O596" t="s">
        <v>303</v>
      </c>
      <c r="P596" t="s">
        <v>3937</v>
      </c>
      <c r="Q596">
        <v>130</v>
      </c>
    </row>
    <row r="597" spans="15:17" x14ac:dyDescent="0.25">
      <c r="O597" t="s">
        <v>777</v>
      </c>
      <c r="P597" t="s">
        <v>3938</v>
      </c>
      <c r="Q597">
        <v>30</v>
      </c>
    </row>
    <row r="598" spans="15:17" x14ac:dyDescent="0.25">
      <c r="O598" t="s">
        <v>1749</v>
      </c>
      <c r="P598" t="s">
        <v>3734</v>
      </c>
      <c r="Q598">
        <v>60</v>
      </c>
    </row>
    <row r="599" spans="15:17" x14ac:dyDescent="0.25">
      <c r="O599" t="s">
        <v>1753</v>
      </c>
      <c r="P599" t="s">
        <v>3939</v>
      </c>
      <c r="Q599">
        <v>120</v>
      </c>
    </row>
    <row r="600" spans="15:17" x14ac:dyDescent="0.25">
      <c r="O600" t="s">
        <v>182</v>
      </c>
      <c r="P600" t="s">
        <v>3940</v>
      </c>
      <c r="Q600">
        <v>190</v>
      </c>
    </row>
    <row r="601" spans="15:17" x14ac:dyDescent="0.25">
      <c r="O601" t="s">
        <v>183</v>
      </c>
      <c r="P601" t="s">
        <v>3941</v>
      </c>
      <c r="Q601">
        <v>100</v>
      </c>
    </row>
    <row r="602" spans="15:17" x14ac:dyDescent="0.25">
      <c r="O602" t="s">
        <v>1760</v>
      </c>
      <c r="P602" t="s">
        <v>3942</v>
      </c>
      <c r="Q602">
        <v>120</v>
      </c>
    </row>
    <row r="603" spans="15:17" x14ac:dyDescent="0.25">
      <c r="O603" t="s">
        <v>1761</v>
      </c>
      <c r="P603" t="s">
        <v>3943</v>
      </c>
      <c r="Q603">
        <v>120</v>
      </c>
    </row>
    <row r="604" spans="15:17" x14ac:dyDescent="0.25">
      <c r="O604" t="s">
        <v>198</v>
      </c>
      <c r="P604" t="s">
        <v>3944</v>
      </c>
      <c r="Q604">
        <v>140</v>
      </c>
    </row>
    <row r="605" spans="15:17" x14ac:dyDescent="0.25">
      <c r="O605" t="s">
        <v>199</v>
      </c>
      <c r="P605" t="s">
        <v>3945</v>
      </c>
      <c r="Q605">
        <v>140</v>
      </c>
    </row>
    <row r="606" spans="15:17" x14ac:dyDescent="0.25">
      <c r="O606" t="s">
        <v>190</v>
      </c>
      <c r="P606" t="s">
        <v>3946</v>
      </c>
      <c r="Q606">
        <v>170</v>
      </c>
    </row>
    <row r="607" spans="15:17" x14ac:dyDescent="0.25">
      <c r="O607" t="s">
        <v>191</v>
      </c>
      <c r="P607" t="s">
        <v>3947</v>
      </c>
      <c r="Q607">
        <v>170</v>
      </c>
    </row>
    <row r="608" spans="15:17" x14ac:dyDescent="0.25">
      <c r="O608" t="s">
        <v>170</v>
      </c>
      <c r="P608" t="s">
        <v>3948</v>
      </c>
      <c r="Q608">
        <v>150</v>
      </c>
    </row>
    <row r="609" spans="15:17" x14ac:dyDescent="0.25">
      <c r="O609" t="s">
        <v>171</v>
      </c>
      <c r="P609" t="s">
        <v>3949</v>
      </c>
      <c r="Q609">
        <v>160</v>
      </c>
    </row>
    <row r="610" spans="15:17" x14ac:dyDescent="0.25">
      <c r="O610" t="s">
        <v>174</v>
      </c>
      <c r="P610" t="s">
        <v>3950</v>
      </c>
      <c r="Q610">
        <v>190</v>
      </c>
    </row>
    <row r="611" spans="15:17" x14ac:dyDescent="0.25">
      <c r="O611" t="s">
        <v>175</v>
      </c>
      <c r="P611" t="s">
        <v>3951</v>
      </c>
      <c r="Q611">
        <v>80</v>
      </c>
    </row>
    <row r="612" spans="15:17" x14ac:dyDescent="0.25">
      <c r="O612" t="s">
        <v>711</v>
      </c>
      <c r="P612" t="s">
        <v>3952</v>
      </c>
      <c r="Q612">
        <v>180</v>
      </c>
    </row>
    <row r="613" spans="15:17" x14ac:dyDescent="0.25">
      <c r="O613" t="s">
        <v>712</v>
      </c>
      <c r="P613" t="s">
        <v>3953</v>
      </c>
      <c r="Q613">
        <v>160</v>
      </c>
    </row>
    <row r="614" spans="15:17" x14ac:dyDescent="0.25">
      <c r="O614" t="s">
        <v>713</v>
      </c>
      <c r="P614" t="s">
        <v>3954</v>
      </c>
      <c r="Q614">
        <v>50</v>
      </c>
    </row>
    <row r="615" spans="15:17" x14ac:dyDescent="0.25">
      <c r="O615" t="s">
        <v>706</v>
      </c>
      <c r="P615" t="s">
        <v>3955</v>
      </c>
      <c r="Q615">
        <v>240</v>
      </c>
    </row>
    <row r="616" spans="15:17" x14ac:dyDescent="0.25">
      <c r="O616" t="s">
        <v>707</v>
      </c>
      <c r="P616" t="s">
        <v>3956</v>
      </c>
      <c r="Q616">
        <v>150</v>
      </c>
    </row>
    <row r="617" spans="15:17" x14ac:dyDescent="0.25">
      <c r="O617" t="s">
        <v>708</v>
      </c>
      <c r="P617" t="s">
        <v>3957</v>
      </c>
      <c r="Q617">
        <v>60</v>
      </c>
    </row>
    <row r="618" spans="15:17" x14ac:dyDescent="0.25">
      <c r="O618" t="s">
        <v>1687</v>
      </c>
      <c r="P618" t="s">
        <v>3958</v>
      </c>
      <c r="Q618">
        <v>180</v>
      </c>
    </row>
    <row r="619" spans="15:17" x14ac:dyDescent="0.25">
      <c r="O619" t="s">
        <v>1688</v>
      </c>
      <c r="P619" t="s">
        <v>3959</v>
      </c>
      <c r="Q619">
        <v>150</v>
      </c>
    </row>
    <row r="620" spans="15:17" x14ac:dyDescent="0.25">
      <c r="O620" t="s">
        <v>1689</v>
      </c>
      <c r="P620" t="s">
        <v>3960</v>
      </c>
      <c r="Q620">
        <v>120</v>
      </c>
    </row>
    <row r="621" spans="15:17" x14ac:dyDescent="0.25">
      <c r="O621" t="s">
        <v>1690</v>
      </c>
      <c r="P621" t="s">
        <v>3961</v>
      </c>
      <c r="Q621">
        <v>90</v>
      </c>
    </row>
    <row r="622" spans="15:17" x14ac:dyDescent="0.25">
      <c r="O622" t="s">
        <v>1800</v>
      </c>
      <c r="P622" t="s">
        <v>3962</v>
      </c>
      <c r="Q622">
        <v>170</v>
      </c>
    </row>
    <row r="623" spans="15:17" x14ac:dyDescent="0.25">
      <c r="O623" t="s">
        <v>1801</v>
      </c>
      <c r="P623" t="s">
        <v>3963</v>
      </c>
      <c r="Q623">
        <v>110</v>
      </c>
    </row>
    <row r="624" spans="15:17" x14ac:dyDescent="0.25">
      <c r="O624" t="s">
        <v>1780</v>
      </c>
      <c r="P624" t="s">
        <v>3964</v>
      </c>
      <c r="Q624">
        <v>150</v>
      </c>
    </row>
    <row r="625" spans="15:17" x14ac:dyDescent="0.25">
      <c r="O625" t="s">
        <v>1781</v>
      </c>
      <c r="P625" t="s">
        <v>3965</v>
      </c>
      <c r="Q625">
        <v>170</v>
      </c>
    </row>
    <row r="626" spans="15:17" x14ac:dyDescent="0.25">
      <c r="O626" t="s">
        <v>1782</v>
      </c>
      <c r="P626" t="s">
        <v>3966</v>
      </c>
      <c r="Q626">
        <v>130</v>
      </c>
    </row>
    <row r="627" spans="15:17" x14ac:dyDescent="0.25">
      <c r="O627" t="s">
        <v>1783</v>
      </c>
      <c r="P627" t="s">
        <v>3967</v>
      </c>
      <c r="Q627">
        <v>80</v>
      </c>
    </row>
    <row r="628" spans="15:17" x14ac:dyDescent="0.25">
      <c r="O628" t="s">
        <v>829</v>
      </c>
      <c r="P628" t="s">
        <v>3968</v>
      </c>
      <c r="Q628">
        <v>180</v>
      </c>
    </row>
    <row r="629" spans="15:17" x14ac:dyDescent="0.25">
      <c r="O629" t="s">
        <v>830</v>
      </c>
      <c r="P629" t="s">
        <v>3969</v>
      </c>
      <c r="Q629">
        <v>160</v>
      </c>
    </row>
    <row r="630" spans="15:17" x14ac:dyDescent="0.25">
      <c r="O630" t="s">
        <v>831</v>
      </c>
      <c r="P630" t="s">
        <v>3970</v>
      </c>
      <c r="Q630">
        <v>240</v>
      </c>
    </row>
    <row r="631" spans="15:17" x14ac:dyDescent="0.25">
      <c r="O631" t="s">
        <v>1770</v>
      </c>
      <c r="P631" t="s">
        <v>3971</v>
      </c>
      <c r="Q631">
        <v>130</v>
      </c>
    </row>
    <row r="632" spans="15:17" x14ac:dyDescent="0.25">
      <c r="O632" t="s">
        <v>1771</v>
      </c>
      <c r="P632" t="s">
        <v>3972</v>
      </c>
      <c r="Q632">
        <v>70</v>
      </c>
    </row>
    <row r="633" spans="15:17" x14ac:dyDescent="0.25">
      <c r="O633" t="s">
        <v>1776</v>
      </c>
      <c r="P633" t="s">
        <v>3973</v>
      </c>
      <c r="Q633">
        <v>150</v>
      </c>
    </row>
    <row r="634" spans="15:17" x14ac:dyDescent="0.25">
      <c r="O634" t="s">
        <v>1777</v>
      </c>
      <c r="P634" t="s">
        <v>3974</v>
      </c>
      <c r="Q634">
        <v>90</v>
      </c>
    </row>
    <row r="635" spans="15:17" x14ac:dyDescent="0.25">
      <c r="O635" t="s">
        <v>1772</v>
      </c>
      <c r="P635" t="s">
        <v>3975</v>
      </c>
      <c r="Q635">
        <v>90</v>
      </c>
    </row>
    <row r="636" spans="15:17" x14ac:dyDescent="0.25">
      <c r="O636" t="s">
        <v>1773</v>
      </c>
      <c r="P636" t="s">
        <v>3976</v>
      </c>
      <c r="Q636">
        <v>130</v>
      </c>
    </row>
    <row r="637" spans="15:17" x14ac:dyDescent="0.25">
      <c r="O637" t="s">
        <v>652</v>
      </c>
      <c r="P637" t="s">
        <v>3977</v>
      </c>
      <c r="Q637">
        <v>40</v>
      </c>
    </row>
    <row r="638" spans="15:17" x14ac:dyDescent="0.25">
      <c r="O638" t="s">
        <v>653</v>
      </c>
      <c r="P638" t="s">
        <v>3978</v>
      </c>
      <c r="Q638">
        <v>90</v>
      </c>
    </row>
    <row r="639" spans="15:17" x14ac:dyDescent="0.25">
      <c r="O639" t="s">
        <v>654</v>
      </c>
      <c r="P639" t="s">
        <v>3979</v>
      </c>
      <c r="Q639">
        <v>80</v>
      </c>
    </row>
    <row r="640" spans="15:17" x14ac:dyDescent="0.25">
      <c r="O640" t="s">
        <v>1637</v>
      </c>
      <c r="P640" t="s">
        <v>3980</v>
      </c>
      <c r="Q640">
        <v>150</v>
      </c>
    </row>
    <row r="641" spans="15:17" x14ac:dyDescent="0.25">
      <c r="O641" t="s">
        <v>1638</v>
      </c>
      <c r="P641" t="s">
        <v>3981</v>
      </c>
      <c r="Q641">
        <v>60</v>
      </c>
    </row>
    <row r="642" spans="15:17" x14ac:dyDescent="0.25">
      <c r="O642" t="s">
        <v>1639</v>
      </c>
      <c r="P642" t="s">
        <v>3982</v>
      </c>
      <c r="Q642">
        <v>120</v>
      </c>
    </row>
    <row r="643" spans="15:17" x14ac:dyDescent="0.25">
      <c r="O643" t="s">
        <v>2407</v>
      </c>
      <c r="P643" t="s">
        <v>3983</v>
      </c>
      <c r="Q643">
        <v>90</v>
      </c>
    </row>
    <row r="644" spans="15:17" x14ac:dyDescent="0.25">
      <c r="O644" t="s">
        <v>2395</v>
      </c>
      <c r="P644" t="s">
        <v>3984</v>
      </c>
      <c r="Q644">
        <v>90</v>
      </c>
    </row>
    <row r="645" spans="15:17" x14ac:dyDescent="0.25">
      <c r="O645" t="s">
        <v>2408</v>
      </c>
      <c r="P645" t="s">
        <v>3985</v>
      </c>
      <c r="Q645">
        <v>120</v>
      </c>
    </row>
    <row r="646" spans="15:17" x14ac:dyDescent="0.25">
      <c r="O646" t="s">
        <v>2396</v>
      </c>
      <c r="P646" t="s">
        <v>3986</v>
      </c>
      <c r="Q646">
        <v>120</v>
      </c>
    </row>
    <row r="647" spans="15:17" x14ac:dyDescent="0.25">
      <c r="O647" t="s">
        <v>2409</v>
      </c>
      <c r="P647" t="s">
        <v>3987</v>
      </c>
      <c r="Q647">
        <v>120</v>
      </c>
    </row>
    <row r="648" spans="15:17" x14ac:dyDescent="0.25">
      <c r="O648" t="s">
        <v>1836</v>
      </c>
      <c r="P648" t="s">
        <v>3988</v>
      </c>
      <c r="Q648">
        <v>100</v>
      </c>
    </row>
    <row r="649" spans="15:17" x14ac:dyDescent="0.25">
      <c r="O649" t="s">
        <v>1837</v>
      </c>
      <c r="P649" t="s">
        <v>3989</v>
      </c>
      <c r="Q649">
        <v>160</v>
      </c>
    </row>
    <row r="650" spans="15:17" x14ac:dyDescent="0.25">
      <c r="O650" t="s">
        <v>1838</v>
      </c>
      <c r="P650" t="s">
        <v>3990</v>
      </c>
      <c r="Q650">
        <v>100</v>
      </c>
    </row>
    <row r="651" spans="15:17" x14ac:dyDescent="0.25">
      <c r="O651" t="s">
        <v>1830</v>
      </c>
      <c r="P651" t="s">
        <v>3991</v>
      </c>
      <c r="Q651">
        <v>40</v>
      </c>
    </row>
    <row r="652" spans="15:17" x14ac:dyDescent="0.25">
      <c r="O652" t="s">
        <v>852</v>
      </c>
      <c r="P652" t="s">
        <v>3992</v>
      </c>
      <c r="Q652">
        <v>220</v>
      </c>
    </row>
    <row r="653" spans="15:17" x14ac:dyDescent="0.25">
      <c r="O653" t="s">
        <v>853</v>
      </c>
      <c r="P653" t="s">
        <v>3993</v>
      </c>
      <c r="Q653">
        <v>190</v>
      </c>
    </row>
    <row r="654" spans="15:17" x14ac:dyDescent="0.25">
      <c r="O654" t="s">
        <v>838</v>
      </c>
      <c r="P654" t="s">
        <v>3994</v>
      </c>
      <c r="Q654">
        <v>50</v>
      </c>
    </row>
    <row r="655" spans="15:17" x14ac:dyDescent="0.25">
      <c r="O655" t="s">
        <v>839</v>
      </c>
      <c r="P655" t="s">
        <v>3995</v>
      </c>
      <c r="Q655">
        <v>100</v>
      </c>
    </row>
    <row r="656" spans="15:17" x14ac:dyDescent="0.25">
      <c r="O656" t="s">
        <v>840</v>
      </c>
      <c r="P656" t="s">
        <v>3996</v>
      </c>
      <c r="Q656">
        <v>120</v>
      </c>
    </row>
    <row r="657" spans="15:17" x14ac:dyDescent="0.25">
      <c r="O657" t="s">
        <v>843</v>
      </c>
      <c r="P657" t="s">
        <v>3997</v>
      </c>
      <c r="Q657">
        <v>100</v>
      </c>
    </row>
    <row r="658" spans="15:17" x14ac:dyDescent="0.25">
      <c r="O658" t="s">
        <v>844</v>
      </c>
      <c r="P658" t="s">
        <v>3998</v>
      </c>
      <c r="Q658">
        <v>140</v>
      </c>
    </row>
    <row r="659" spans="15:17" x14ac:dyDescent="0.25">
      <c r="O659" t="s">
        <v>202</v>
      </c>
      <c r="P659" t="s">
        <v>3999</v>
      </c>
      <c r="Q659">
        <v>250</v>
      </c>
    </row>
    <row r="660" spans="15:17" x14ac:dyDescent="0.25">
      <c r="O660" t="s">
        <v>203</v>
      </c>
      <c r="P660" t="s">
        <v>4000</v>
      </c>
      <c r="Q660">
        <v>110</v>
      </c>
    </row>
    <row r="661" spans="15:17" x14ac:dyDescent="0.25">
      <c r="O661" t="s">
        <v>206</v>
      </c>
      <c r="P661" t="s">
        <v>4001</v>
      </c>
      <c r="Q661">
        <v>60</v>
      </c>
    </row>
    <row r="662" spans="15:17" x14ac:dyDescent="0.25">
      <c r="O662" t="s">
        <v>1881</v>
      </c>
      <c r="P662" t="s">
        <v>4002</v>
      </c>
      <c r="Q662">
        <v>180</v>
      </c>
    </row>
    <row r="663" spans="15:17" x14ac:dyDescent="0.25">
      <c r="O663" t="s">
        <v>1882</v>
      </c>
      <c r="P663" t="s">
        <v>4003</v>
      </c>
      <c r="Q663">
        <v>80</v>
      </c>
    </row>
    <row r="664" spans="15:17" x14ac:dyDescent="0.25">
      <c r="O664" t="s">
        <v>1883</v>
      </c>
      <c r="P664" t="s">
        <v>4004</v>
      </c>
      <c r="Q664">
        <v>70</v>
      </c>
    </row>
    <row r="665" spans="15:17" x14ac:dyDescent="0.25">
      <c r="O665" t="s">
        <v>1884</v>
      </c>
      <c r="P665" t="s">
        <v>4005</v>
      </c>
      <c r="Q665">
        <v>140</v>
      </c>
    </row>
    <row r="666" spans="15:17" x14ac:dyDescent="0.25">
      <c r="O666" t="s">
        <v>107</v>
      </c>
      <c r="P666" t="s">
        <v>4006</v>
      </c>
      <c r="Q666">
        <v>220</v>
      </c>
    </row>
    <row r="667" spans="15:17" x14ac:dyDescent="0.25">
      <c r="O667" t="s">
        <v>108</v>
      </c>
      <c r="P667" t="s">
        <v>4007</v>
      </c>
      <c r="Q667">
        <v>180</v>
      </c>
    </row>
    <row r="668" spans="15:17" x14ac:dyDescent="0.25">
      <c r="O668" t="s">
        <v>494</v>
      </c>
      <c r="P668" t="s">
        <v>4008</v>
      </c>
      <c r="Q668">
        <v>100</v>
      </c>
    </row>
    <row r="669" spans="15:17" x14ac:dyDescent="0.25">
      <c r="O669" t="s">
        <v>495</v>
      </c>
      <c r="P669" t="s">
        <v>4009</v>
      </c>
      <c r="Q669">
        <v>260</v>
      </c>
    </row>
    <row r="670" spans="15:17" x14ac:dyDescent="0.25">
      <c r="O670" t="s">
        <v>496</v>
      </c>
      <c r="P670" t="s">
        <v>3384</v>
      </c>
      <c r="Q670">
        <v>210</v>
      </c>
    </row>
    <row r="671" spans="15:17" x14ac:dyDescent="0.25">
      <c r="O671" t="s">
        <v>508</v>
      </c>
      <c r="P671" t="s">
        <v>4010</v>
      </c>
      <c r="Q671">
        <v>100</v>
      </c>
    </row>
    <row r="672" spans="15:17" x14ac:dyDescent="0.25">
      <c r="O672" t="s">
        <v>509</v>
      </c>
      <c r="P672" t="s">
        <v>4011</v>
      </c>
      <c r="Q672">
        <v>260</v>
      </c>
    </row>
    <row r="673" spans="15:17" x14ac:dyDescent="0.25">
      <c r="O673" t="s">
        <v>510</v>
      </c>
      <c r="P673" t="s">
        <v>3388</v>
      </c>
      <c r="Q673">
        <v>210</v>
      </c>
    </row>
    <row r="674" spans="15:17" x14ac:dyDescent="0.25">
      <c r="O674" t="s">
        <v>499</v>
      </c>
      <c r="P674" t="s">
        <v>4012</v>
      </c>
      <c r="Q674">
        <v>100</v>
      </c>
    </row>
    <row r="675" spans="15:17" x14ac:dyDescent="0.25">
      <c r="O675" t="s">
        <v>500</v>
      </c>
      <c r="P675" t="s">
        <v>3735</v>
      </c>
      <c r="Q675">
        <v>260</v>
      </c>
    </row>
    <row r="676" spans="15:17" x14ac:dyDescent="0.25">
      <c r="O676" t="s">
        <v>501</v>
      </c>
      <c r="P676" t="s">
        <v>3736</v>
      </c>
      <c r="Q676">
        <v>210</v>
      </c>
    </row>
    <row r="677" spans="15:17" x14ac:dyDescent="0.25">
      <c r="O677" t="s">
        <v>103</v>
      </c>
      <c r="P677" t="s">
        <v>3737</v>
      </c>
      <c r="Q677" s="85">
        <v>200</v>
      </c>
    </row>
    <row r="678" spans="15:17" x14ac:dyDescent="0.25">
      <c r="O678" t="s">
        <v>99</v>
      </c>
      <c r="P678" t="s">
        <v>3738</v>
      </c>
      <c r="Q678" s="85">
        <v>400</v>
      </c>
    </row>
    <row r="679" spans="15:17" x14ac:dyDescent="0.25">
      <c r="O679" t="s">
        <v>100</v>
      </c>
      <c r="P679" t="s">
        <v>3739</v>
      </c>
      <c r="Q679" s="85">
        <v>370</v>
      </c>
    </row>
    <row r="680" spans="15:17" x14ac:dyDescent="0.25">
      <c r="O680" t="s">
        <v>104</v>
      </c>
      <c r="P680" t="s">
        <v>3740</v>
      </c>
      <c r="Q680" s="85">
        <v>430</v>
      </c>
    </row>
    <row r="681" spans="15:17" x14ac:dyDescent="0.25">
      <c r="O681" t="s">
        <v>504</v>
      </c>
      <c r="P681" t="s">
        <v>4013</v>
      </c>
      <c r="Q681">
        <v>190</v>
      </c>
    </row>
    <row r="682" spans="15:17" x14ac:dyDescent="0.25">
      <c r="O682" t="s">
        <v>505</v>
      </c>
      <c r="P682" t="s">
        <v>4014</v>
      </c>
      <c r="Q682">
        <v>170</v>
      </c>
    </row>
    <row r="683" spans="15:17" x14ac:dyDescent="0.25">
      <c r="O683" t="s">
        <v>118</v>
      </c>
      <c r="P683" t="s">
        <v>4015</v>
      </c>
      <c r="Q683">
        <v>120</v>
      </c>
    </row>
    <row r="684" spans="15:17" x14ac:dyDescent="0.25">
      <c r="O684" t="s">
        <v>489</v>
      </c>
      <c r="P684" t="s">
        <v>4016</v>
      </c>
      <c r="Q684">
        <v>230</v>
      </c>
    </row>
    <row r="685" spans="15:17" x14ac:dyDescent="0.25">
      <c r="O685" t="s">
        <v>490</v>
      </c>
      <c r="P685" t="s">
        <v>4017</v>
      </c>
      <c r="Q685">
        <v>210</v>
      </c>
    </row>
    <row r="686" spans="15:17" x14ac:dyDescent="0.25">
      <c r="O686" t="s">
        <v>491</v>
      </c>
      <c r="P686" t="s">
        <v>4018</v>
      </c>
      <c r="Q686">
        <v>160</v>
      </c>
    </row>
    <row r="687" spans="15:17" x14ac:dyDescent="0.25">
      <c r="O687" t="s">
        <v>513</v>
      </c>
      <c r="P687" t="s">
        <v>4019</v>
      </c>
      <c r="Q687">
        <v>230</v>
      </c>
    </row>
    <row r="688" spans="15:17" x14ac:dyDescent="0.25">
      <c r="O688" t="s">
        <v>514</v>
      </c>
      <c r="P688" t="s">
        <v>4020</v>
      </c>
      <c r="Q688">
        <v>210</v>
      </c>
    </row>
    <row r="689" spans="15:17" x14ac:dyDescent="0.25">
      <c r="O689" t="s">
        <v>515</v>
      </c>
      <c r="P689" t="s">
        <v>4021</v>
      </c>
      <c r="Q689">
        <v>160</v>
      </c>
    </row>
    <row r="690" spans="15:17" x14ac:dyDescent="0.25">
      <c r="O690" t="s">
        <v>518</v>
      </c>
      <c r="P690" t="s">
        <v>4022</v>
      </c>
      <c r="Q690">
        <v>240</v>
      </c>
    </row>
    <row r="691" spans="15:17" x14ac:dyDescent="0.25">
      <c r="O691" t="s">
        <v>519</v>
      </c>
      <c r="P691" t="s">
        <v>4023</v>
      </c>
      <c r="Q691">
        <v>210</v>
      </c>
    </row>
    <row r="692" spans="15:17" x14ac:dyDescent="0.25">
      <c r="O692" t="s">
        <v>520</v>
      </c>
      <c r="P692" t="s">
        <v>4024</v>
      </c>
      <c r="Q692">
        <v>160</v>
      </c>
    </row>
    <row r="693" spans="15:17" x14ac:dyDescent="0.25">
      <c r="O693" t="s">
        <v>158</v>
      </c>
      <c r="P693" t="s">
        <v>4025</v>
      </c>
      <c r="Q693">
        <v>240</v>
      </c>
    </row>
    <row r="694" spans="15:17" x14ac:dyDescent="0.25">
      <c r="O694" t="s">
        <v>159</v>
      </c>
      <c r="P694" t="s">
        <v>4026</v>
      </c>
      <c r="Q694">
        <v>240</v>
      </c>
    </row>
    <row r="695" spans="15:17" x14ac:dyDescent="0.25">
      <c r="O695" t="s">
        <v>150</v>
      </c>
      <c r="P695" t="s">
        <v>4027</v>
      </c>
      <c r="Q695">
        <v>270</v>
      </c>
    </row>
    <row r="696" spans="15:17" x14ac:dyDescent="0.25">
      <c r="O696" t="s">
        <v>151</v>
      </c>
      <c r="P696" t="s">
        <v>4028</v>
      </c>
      <c r="Q696">
        <v>240</v>
      </c>
    </row>
    <row r="697" spans="15:17" x14ac:dyDescent="0.25">
      <c r="O697" t="s">
        <v>3741</v>
      </c>
      <c r="P697" t="s">
        <v>4029</v>
      </c>
      <c r="Q697">
        <v>230</v>
      </c>
    </row>
    <row r="698" spans="15:17" x14ac:dyDescent="0.25">
      <c r="O698" t="s">
        <v>249</v>
      </c>
      <c r="P698" t="s">
        <v>4030</v>
      </c>
      <c r="Q698">
        <v>270</v>
      </c>
    </row>
    <row r="699" spans="15:17" x14ac:dyDescent="0.25">
      <c r="O699" t="s">
        <v>79</v>
      </c>
      <c r="P699" t="s">
        <v>4031</v>
      </c>
      <c r="Q699">
        <v>180</v>
      </c>
    </row>
    <row r="700" spans="15:17" x14ac:dyDescent="0.25">
      <c r="O700" t="s">
        <v>80</v>
      </c>
      <c r="P700" t="s">
        <v>4032</v>
      </c>
      <c r="Q700">
        <v>150</v>
      </c>
    </row>
    <row r="701" spans="15:17" x14ac:dyDescent="0.25">
      <c r="O701" t="s">
        <v>237</v>
      </c>
      <c r="P701" t="s">
        <v>4033</v>
      </c>
      <c r="Q701">
        <v>230</v>
      </c>
    </row>
    <row r="702" spans="15:17" x14ac:dyDescent="0.25">
      <c r="O702" t="s">
        <v>233</v>
      </c>
      <c r="P702" t="s">
        <v>4034</v>
      </c>
      <c r="Q702">
        <v>230</v>
      </c>
    </row>
    <row r="703" spans="15:17" x14ac:dyDescent="0.25">
      <c r="O703" t="s">
        <v>979</v>
      </c>
      <c r="P703" t="s">
        <v>4035</v>
      </c>
      <c r="Q703">
        <v>180</v>
      </c>
    </row>
    <row r="704" spans="15:17" x14ac:dyDescent="0.25">
      <c r="O704" t="s">
        <v>980</v>
      </c>
      <c r="P704" t="s">
        <v>4036</v>
      </c>
      <c r="Q704">
        <v>200</v>
      </c>
    </row>
    <row r="705" spans="15:17" x14ac:dyDescent="0.25">
      <c r="O705" t="s">
        <v>981</v>
      </c>
      <c r="P705" t="s">
        <v>4037</v>
      </c>
      <c r="Q705">
        <v>140</v>
      </c>
    </row>
    <row r="706" spans="15:17" x14ac:dyDescent="0.25">
      <c r="O706" t="s">
        <v>974</v>
      </c>
      <c r="P706" t="s">
        <v>4038</v>
      </c>
      <c r="Q706">
        <v>220</v>
      </c>
    </row>
    <row r="707" spans="15:17" x14ac:dyDescent="0.25">
      <c r="O707" t="s">
        <v>975</v>
      </c>
      <c r="P707" t="s">
        <v>4039</v>
      </c>
      <c r="Q707">
        <v>230</v>
      </c>
    </row>
    <row r="708" spans="15:17" x14ac:dyDescent="0.25">
      <c r="O708" t="s">
        <v>976</v>
      </c>
      <c r="P708" t="s">
        <v>4040</v>
      </c>
      <c r="Q708">
        <v>140</v>
      </c>
    </row>
    <row r="709" spans="15:17" x14ac:dyDescent="0.25">
      <c r="O709" t="s">
        <v>221</v>
      </c>
      <c r="P709" t="s">
        <v>4041</v>
      </c>
      <c r="Q709">
        <v>200</v>
      </c>
    </row>
    <row r="710" spans="15:17" x14ac:dyDescent="0.25">
      <c r="O710" t="s">
        <v>222</v>
      </c>
      <c r="P710" t="s">
        <v>4042</v>
      </c>
      <c r="Q710">
        <v>230</v>
      </c>
    </row>
    <row r="711" spans="15:17" x14ac:dyDescent="0.25">
      <c r="O711" t="s">
        <v>229</v>
      </c>
      <c r="P711" t="s">
        <v>4043</v>
      </c>
      <c r="Q711">
        <v>260</v>
      </c>
    </row>
    <row r="712" spans="15:17" x14ac:dyDescent="0.25">
      <c r="O712" t="s">
        <v>230</v>
      </c>
      <c r="P712" t="s">
        <v>4044</v>
      </c>
      <c r="Q712">
        <v>180</v>
      </c>
    </row>
    <row r="713" spans="15:17" x14ac:dyDescent="0.25">
      <c r="O713" t="s">
        <v>2026</v>
      </c>
      <c r="P713" t="s">
        <v>4045</v>
      </c>
      <c r="Q713">
        <v>180</v>
      </c>
    </row>
    <row r="714" spans="15:17" x14ac:dyDescent="0.25">
      <c r="O714" t="s">
        <v>2027</v>
      </c>
      <c r="P714" t="s">
        <v>4046</v>
      </c>
      <c r="Q714">
        <v>130</v>
      </c>
    </row>
    <row r="715" spans="15:17" x14ac:dyDescent="0.25">
      <c r="O715" t="s">
        <v>2028</v>
      </c>
      <c r="P715" t="s">
        <v>4047</v>
      </c>
      <c r="Q715">
        <v>180</v>
      </c>
    </row>
    <row r="716" spans="15:17" x14ac:dyDescent="0.25">
      <c r="O716" t="s">
        <v>2007</v>
      </c>
      <c r="P716" t="s">
        <v>4048</v>
      </c>
      <c r="Q716">
        <v>130</v>
      </c>
    </row>
    <row r="717" spans="15:17" x14ac:dyDescent="0.25">
      <c r="O717" t="s">
        <v>2008</v>
      </c>
      <c r="P717" t="s">
        <v>4049</v>
      </c>
      <c r="Q717">
        <v>150</v>
      </c>
    </row>
    <row r="718" spans="15:17" x14ac:dyDescent="0.25">
      <c r="O718" t="s">
        <v>2009</v>
      </c>
      <c r="P718" t="s">
        <v>4050</v>
      </c>
      <c r="Q718">
        <v>150</v>
      </c>
    </row>
    <row r="719" spans="15:17" x14ac:dyDescent="0.25">
      <c r="O719" t="s">
        <v>2010</v>
      </c>
      <c r="P719" t="s">
        <v>4051</v>
      </c>
      <c r="Q719">
        <v>150</v>
      </c>
    </row>
    <row r="720" spans="15:17" x14ac:dyDescent="0.25">
      <c r="O720" t="s">
        <v>1436</v>
      </c>
      <c r="P720" t="s">
        <v>4052</v>
      </c>
      <c r="Q720">
        <v>60</v>
      </c>
    </row>
    <row r="721" spans="15:17" x14ac:dyDescent="0.25">
      <c r="O721" t="s">
        <v>1437</v>
      </c>
      <c r="P721" t="s">
        <v>4053</v>
      </c>
      <c r="Q721">
        <v>120</v>
      </c>
    </row>
    <row r="722" spans="15:17" x14ac:dyDescent="0.25">
      <c r="O722" t="s">
        <v>1438</v>
      </c>
      <c r="P722" t="s">
        <v>4054</v>
      </c>
      <c r="Q722">
        <v>240</v>
      </c>
    </row>
    <row r="723" spans="15:17" x14ac:dyDescent="0.25">
      <c r="O723" t="s">
        <v>2083</v>
      </c>
      <c r="P723" t="s">
        <v>4055</v>
      </c>
      <c r="Q723">
        <v>110</v>
      </c>
    </row>
    <row r="724" spans="15:17" x14ac:dyDescent="0.25">
      <c r="O724" t="s">
        <v>2084</v>
      </c>
      <c r="P724" t="s">
        <v>4056</v>
      </c>
      <c r="Q724">
        <v>110</v>
      </c>
    </row>
    <row r="725" spans="15:17" x14ac:dyDescent="0.25">
      <c r="O725" t="s">
        <v>2085</v>
      </c>
      <c r="P725" t="s">
        <v>4057</v>
      </c>
      <c r="Q725">
        <v>90</v>
      </c>
    </row>
    <row r="726" spans="15:17" x14ac:dyDescent="0.25">
      <c r="O726" t="s">
        <v>2086</v>
      </c>
      <c r="P726" t="s">
        <v>4058</v>
      </c>
      <c r="Q726">
        <v>90</v>
      </c>
    </row>
    <row r="727" spans="15:17" x14ac:dyDescent="0.25">
      <c r="O727" t="s">
        <v>1004</v>
      </c>
      <c r="P727" t="s">
        <v>4059</v>
      </c>
      <c r="Q727">
        <v>140</v>
      </c>
    </row>
    <row r="728" spans="15:17" x14ac:dyDescent="0.25">
      <c r="O728" t="s">
        <v>1005</v>
      </c>
      <c r="P728" t="s">
        <v>4060</v>
      </c>
      <c r="Q728">
        <v>120</v>
      </c>
    </row>
    <row r="729" spans="15:17" x14ac:dyDescent="0.25">
      <c r="O729" t="s">
        <v>1006</v>
      </c>
      <c r="P729" t="s">
        <v>4061</v>
      </c>
      <c r="Q729">
        <v>220</v>
      </c>
    </row>
    <row r="730" spans="15:17" x14ac:dyDescent="0.25">
      <c r="O730" t="s">
        <v>2089</v>
      </c>
      <c r="P730" t="s">
        <v>4062</v>
      </c>
      <c r="Q730">
        <v>160</v>
      </c>
    </row>
    <row r="731" spans="15:17" x14ac:dyDescent="0.25">
      <c r="O731" t="s">
        <v>2090</v>
      </c>
      <c r="P731" t="s">
        <v>4063</v>
      </c>
      <c r="Q731">
        <v>160</v>
      </c>
    </row>
    <row r="732" spans="15:17" x14ac:dyDescent="0.25">
      <c r="O732" t="s">
        <v>2091</v>
      </c>
      <c r="P732" t="s">
        <v>4064</v>
      </c>
      <c r="Q732">
        <v>90</v>
      </c>
    </row>
    <row r="733" spans="15:17" x14ac:dyDescent="0.25">
      <c r="O733" t="s">
        <v>2092</v>
      </c>
      <c r="P733" t="s">
        <v>4065</v>
      </c>
      <c r="Q733">
        <v>90</v>
      </c>
    </row>
    <row r="734" spans="15:17" x14ac:dyDescent="0.25">
      <c r="O734" t="s">
        <v>244</v>
      </c>
      <c r="P734" t="s">
        <v>4066</v>
      </c>
      <c r="Q734">
        <v>220</v>
      </c>
    </row>
    <row r="735" spans="15:17" x14ac:dyDescent="0.25">
      <c r="O735" t="s">
        <v>245</v>
      </c>
      <c r="P735" t="s">
        <v>4067</v>
      </c>
      <c r="Q735">
        <v>250</v>
      </c>
    </row>
    <row r="736" spans="15:17" x14ac:dyDescent="0.25">
      <c r="O736" t="s">
        <v>720</v>
      </c>
      <c r="P736" t="s">
        <v>3742</v>
      </c>
      <c r="Q736">
        <v>100</v>
      </c>
    </row>
    <row r="737" spans="15:17" x14ac:dyDescent="0.25">
      <c r="O737" t="s">
        <v>721</v>
      </c>
      <c r="P737" t="s">
        <v>3743</v>
      </c>
      <c r="Q737">
        <v>100</v>
      </c>
    </row>
    <row r="738" spans="15:17" x14ac:dyDescent="0.25">
      <c r="O738" t="s">
        <v>722</v>
      </c>
      <c r="P738" t="s">
        <v>3744</v>
      </c>
      <c r="Q738">
        <v>120</v>
      </c>
    </row>
    <row r="739" spans="15:17" x14ac:dyDescent="0.25">
      <c r="O739" t="s">
        <v>758</v>
      </c>
      <c r="P739" t="s">
        <v>4068</v>
      </c>
      <c r="Q739">
        <v>140</v>
      </c>
    </row>
    <row r="740" spans="15:17" x14ac:dyDescent="0.25">
      <c r="O740" t="s">
        <v>759</v>
      </c>
      <c r="P740" t="s">
        <v>4069</v>
      </c>
      <c r="Q740">
        <v>220</v>
      </c>
    </row>
    <row r="741" spans="15:17" x14ac:dyDescent="0.25">
      <c r="O741" t="s">
        <v>740</v>
      </c>
      <c r="P741" t="s">
        <v>3548</v>
      </c>
      <c r="Q741">
        <v>90</v>
      </c>
    </row>
    <row r="742" spans="15:17" x14ac:dyDescent="0.25">
      <c r="O742" t="s">
        <v>762</v>
      </c>
      <c r="P742" t="s">
        <v>4070</v>
      </c>
      <c r="Q742">
        <v>140</v>
      </c>
    </row>
    <row r="743" spans="15:17" x14ac:dyDescent="0.25">
      <c r="O743" t="s">
        <v>763</v>
      </c>
      <c r="P743" t="s">
        <v>4071</v>
      </c>
      <c r="Q743">
        <v>240</v>
      </c>
    </row>
    <row r="744" spans="15:17" x14ac:dyDescent="0.25">
      <c r="O744" t="s">
        <v>764</v>
      </c>
      <c r="P744" t="s">
        <v>4072</v>
      </c>
      <c r="Q744">
        <v>90</v>
      </c>
    </row>
    <row r="745" spans="15:17" x14ac:dyDescent="0.25">
      <c r="O745" t="s">
        <v>754</v>
      </c>
      <c r="P745" t="s">
        <v>4073</v>
      </c>
      <c r="Q745">
        <v>130</v>
      </c>
    </row>
    <row r="746" spans="15:17" x14ac:dyDescent="0.25">
      <c r="O746" t="s">
        <v>735</v>
      </c>
      <c r="P746" t="s">
        <v>4074</v>
      </c>
      <c r="Q746">
        <v>70</v>
      </c>
    </row>
    <row r="747" spans="15:17" x14ac:dyDescent="0.25">
      <c r="O747" t="s">
        <v>755</v>
      </c>
      <c r="P747" t="s">
        <v>4075</v>
      </c>
      <c r="Q747">
        <v>210</v>
      </c>
    </row>
    <row r="748" spans="15:17" x14ac:dyDescent="0.25">
      <c r="O748" t="s">
        <v>178</v>
      </c>
      <c r="P748" t="s">
        <v>3745</v>
      </c>
      <c r="Q748">
        <v>130</v>
      </c>
    </row>
    <row r="749" spans="15:17" x14ac:dyDescent="0.25">
      <c r="O749" t="s">
        <v>179</v>
      </c>
      <c r="P749" t="s">
        <v>4076</v>
      </c>
      <c r="Q749">
        <v>200</v>
      </c>
    </row>
    <row r="750" spans="15:17" x14ac:dyDescent="0.25">
      <c r="O750" t="s">
        <v>750</v>
      </c>
      <c r="P750" t="s">
        <v>4077</v>
      </c>
      <c r="Q750">
        <v>90</v>
      </c>
    </row>
    <row r="751" spans="15:17" x14ac:dyDescent="0.25">
      <c r="O751" t="s">
        <v>751</v>
      </c>
      <c r="P751" t="s">
        <v>3546</v>
      </c>
      <c r="Q751">
        <v>240</v>
      </c>
    </row>
    <row r="752" spans="15:17" x14ac:dyDescent="0.25">
      <c r="O752" t="s">
        <v>741</v>
      </c>
      <c r="P752" t="s">
        <v>4078</v>
      </c>
      <c r="Q752">
        <v>50</v>
      </c>
    </row>
    <row r="753" spans="15:17" x14ac:dyDescent="0.25">
      <c r="O753" t="s">
        <v>745</v>
      </c>
      <c r="P753" t="s">
        <v>4079</v>
      </c>
      <c r="Q753">
        <v>220</v>
      </c>
    </row>
    <row r="754" spans="15:17" x14ac:dyDescent="0.25">
      <c r="O754" t="s">
        <v>746</v>
      </c>
      <c r="P754" t="s">
        <v>4080</v>
      </c>
      <c r="Q754">
        <v>200</v>
      </c>
    </row>
    <row r="755" spans="15:17" x14ac:dyDescent="0.25">
      <c r="O755" t="s">
        <v>747</v>
      </c>
      <c r="P755" t="s">
        <v>4081</v>
      </c>
      <c r="Q755">
        <v>90</v>
      </c>
    </row>
    <row r="756" spans="15:17" x14ac:dyDescent="0.25">
      <c r="O756" t="s">
        <v>919</v>
      </c>
      <c r="P756" t="s">
        <v>4082</v>
      </c>
      <c r="Q756">
        <v>50</v>
      </c>
    </row>
    <row r="757" spans="15:17" x14ac:dyDescent="0.25">
      <c r="O757" t="s">
        <v>920</v>
      </c>
      <c r="P757" t="s">
        <v>4083</v>
      </c>
      <c r="Q757">
        <v>140</v>
      </c>
    </row>
    <row r="758" spans="15:17" x14ac:dyDescent="0.25">
      <c r="O758" t="s">
        <v>921</v>
      </c>
      <c r="P758" t="s">
        <v>4084</v>
      </c>
      <c r="Q758">
        <v>180</v>
      </c>
    </row>
    <row r="759" spans="15:17" x14ac:dyDescent="0.25">
      <c r="O759" t="s">
        <v>942</v>
      </c>
      <c r="P759" t="s">
        <v>4085</v>
      </c>
      <c r="Q759">
        <v>90</v>
      </c>
    </row>
    <row r="760" spans="15:17" x14ac:dyDescent="0.25">
      <c r="O760" t="s">
        <v>943</v>
      </c>
      <c r="P760" t="s">
        <v>4086</v>
      </c>
      <c r="Q760">
        <v>270</v>
      </c>
    </row>
    <row r="761" spans="15:17" x14ac:dyDescent="0.25">
      <c r="O761" t="s">
        <v>944</v>
      </c>
      <c r="P761" t="s">
        <v>4087</v>
      </c>
      <c r="Q761">
        <v>150</v>
      </c>
    </row>
    <row r="762" spans="15:17" x14ac:dyDescent="0.25">
      <c r="O762" t="s">
        <v>947</v>
      </c>
      <c r="P762" t="s">
        <v>4088</v>
      </c>
      <c r="Q762">
        <v>250</v>
      </c>
    </row>
    <row r="763" spans="15:17" x14ac:dyDescent="0.25">
      <c r="O763" t="s">
        <v>948</v>
      </c>
      <c r="P763" t="s">
        <v>4089</v>
      </c>
      <c r="Q763">
        <v>190</v>
      </c>
    </row>
    <row r="764" spans="15:17" x14ac:dyDescent="0.25">
      <c r="O764" t="s">
        <v>1954</v>
      </c>
      <c r="P764" t="s">
        <v>4090</v>
      </c>
      <c r="Q764">
        <v>100</v>
      </c>
    </row>
    <row r="765" spans="15:17" x14ac:dyDescent="0.25">
      <c r="O765" t="s">
        <v>1955</v>
      </c>
      <c r="P765" t="s">
        <v>4091</v>
      </c>
      <c r="Q765">
        <v>140</v>
      </c>
    </row>
    <row r="766" spans="15:17" x14ac:dyDescent="0.25">
      <c r="O766" t="s">
        <v>1956</v>
      </c>
      <c r="P766" t="s">
        <v>4092</v>
      </c>
      <c r="Q766">
        <v>160</v>
      </c>
    </row>
    <row r="767" spans="15:17" x14ac:dyDescent="0.25">
      <c r="O767" t="s">
        <v>1975</v>
      </c>
      <c r="P767" t="s">
        <v>4093</v>
      </c>
      <c r="Q767">
        <v>100</v>
      </c>
    </row>
    <row r="768" spans="15:17" x14ac:dyDescent="0.25">
      <c r="O768" t="s">
        <v>1981</v>
      </c>
      <c r="P768" t="s">
        <v>4094</v>
      </c>
      <c r="Q768">
        <v>130</v>
      </c>
    </row>
    <row r="769" spans="15:17" x14ac:dyDescent="0.25">
      <c r="O769" t="s">
        <v>1982</v>
      </c>
      <c r="P769" t="s">
        <v>4095</v>
      </c>
      <c r="Q769">
        <v>150</v>
      </c>
    </row>
    <row r="770" spans="15:17" x14ac:dyDescent="0.25">
      <c r="O770" t="s">
        <v>1983</v>
      </c>
      <c r="P770" t="s">
        <v>4096</v>
      </c>
      <c r="Q770">
        <v>90</v>
      </c>
    </row>
    <row r="771" spans="15:17" x14ac:dyDescent="0.25">
      <c r="O771" t="s">
        <v>929</v>
      </c>
      <c r="P771" t="s">
        <v>4097</v>
      </c>
      <c r="Q771">
        <v>150</v>
      </c>
    </row>
    <row r="772" spans="15:17" x14ac:dyDescent="0.25">
      <c r="O772" t="s">
        <v>934</v>
      </c>
      <c r="P772" t="s">
        <v>4098</v>
      </c>
      <c r="Q772">
        <v>180</v>
      </c>
    </row>
    <row r="773" spans="15:17" x14ac:dyDescent="0.25">
      <c r="O773" t="s">
        <v>935</v>
      </c>
      <c r="P773" t="s">
        <v>4099</v>
      </c>
      <c r="Q773">
        <v>180</v>
      </c>
    </row>
    <row r="774" spans="15:17" x14ac:dyDescent="0.25">
      <c r="O774" t="s">
        <v>930</v>
      </c>
      <c r="P774" t="s">
        <v>4100</v>
      </c>
      <c r="Q774">
        <v>90</v>
      </c>
    </row>
    <row r="775" spans="15:17" x14ac:dyDescent="0.25">
      <c r="O775" t="s">
        <v>931</v>
      </c>
      <c r="P775" t="s">
        <v>4101</v>
      </c>
      <c r="Q775">
        <v>90</v>
      </c>
    </row>
    <row r="776" spans="15:17" x14ac:dyDescent="0.25">
      <c r="O776" t="s">
        <v>336</v>
      </c>
      <c r="P776" t="s">
        <v>4102</v>
      </c>
      <c r="Q776">
        <v>100</v>
      </c>
    </row>
    <row r="777" spans="15:17" x14ac:dyDescent="0.25">
      <c r="O777" t="s">
        <v>1226</v>
      </c>
      <c r="P777" t="s">
        <v>4103</v>
      </c>
      <c r="Q777">
        <v>90</v>
      </c>
    </row>
    <row r="778" spans="15:17" x14ac:dyDescent="0.25">
      <c r="O778" t="s">
        <v>1227</v>
      </c>
      <c r="P778" t="s">
        <v>4104</v>
      </c>
      <c r="Q778">
        <v>160</v>
      </c>
    </row>
    <row r="779" spans="15:17" x14ac:dyDescent="0.25">
      <c r="O779" t="s">
        <v>1228</v>
      </c>
      <c r="P779" t="s">
        <v>4105</v>
      </c>
      <c r="Q779">
        <v>90</v>
      </c>
    </row>
    <row r="780" spans="15:17" x14ac:dyDescent="0.25">
      <c r="O780" t="s">
        <v>346</v>
      </c>
      <c r="P780" t="s">
        <v>4106</v>
      </c>
      <c r="Q780">
        <v>110</v>
      </c>
    </row>
    <row r="781" spans="15:17" x14ac:dyDescent="0.25">
      <c r="O781" t="s">
        <v>347</v>
      </c>
      <c r="P781" t="s">
        <v>4107</v>
      </c>
      <c r="Q781">
        <v>150</v>
      </c>
    </row>
    <row r="782" spans="15:17" x14ac:dyDescent="0.25">
      <c r="O782" t="s">
        <v>348</v>
      </c>
      <c r="P782" t="s">
        <v>4108</v>
      </c>
      <c r="Q782">
        <v>120</v>
      </c>
    </row>
    <row r="783" spans="15:17" x14ac:dyDescent="0.25">
      <c r="O783" t="s">
        <v>677</v>
      </c>
      <c r="P783" t="s">
        <v>4109</v>
      </c>
      <c r="Q783">
        <v>180</v>
      </c>
    </row>
    <row r="784" spans="15:17" x14ac:dyDescent="0.25">
      <c r="O784" t="s">
        <v>678</v>
      </c>
      <c r="P784" t="s">
        <v>3746</v>
      </c>
      <c r="Q784">
        <v>130</v>
      </c>
    </row>
    <row r="785" spans="15:17" x14ac:dyDescent="0.25">
      <c r="O785" t="s">
        <v>679</v>
      </c>
      <c r="P785" t="s">
        <v>4110</v>
      </c>
      <c r="Q785">
        <v>120</v>
      </c>
    </row>
    <row r="786" spans="15:17" x14ac:dyDescent="0.25">
      <c r="O786" t="s">
        <v>657</v>
      </c>
      <c r="P786" t="s">
        <v>4111</v>
      </c>
      <c r="Q786">
        <v>210</v>
      </c>
    </row>
    <row r="787" spans="15:17" x14ac:dyDescent="0.25">
      <c r="O787" t="s">
        <v>658</v>
      </c>
      <c r="P787" t="s">
        <v>4112</v>
      </c>
      <c r="Q787">
        <v>200</v>
      </c>
    </row>
    <row r="788" spans="15:17" x14ac:dyDescent="0.25">
      <c r="O788" t="s">
        <v>659</v>
      </c>
      <c r="P788" t="s">
        <v>4113</v>
      </c>
      <c r="Q788">
        <v>230</v>
      </c>
    </row>
    <row r="789" spans="15:17" x14ac:dyDescent="0.25">
      <c r="O789" t="s">
        <v>1019</v>
      </c>
      <c r="P789" t="s">
        <v>4114</v>
      </c>
      <c r="Q789">
        <v>140</v>
      </c>
    </row>
    <row r="790" spans="15:17" x14ac:dyDescent="0.25">
      <c r="O790" t="s">
        <v>1020</v>
      </c>
      <c r="P790" t="s">
        <v>3747</v>
      </c>
      <c r="Q790">
        <v>160</v>
      </c>
    </row>
    <row r="791" spans="15:17" x14ac:dyDescent="0.25">
      <c r="O791" t="s">
        <v>1021</v>
      </c>
      <c r="P791" t="s">
        <v>4115</v>
      </c>
      <c r="Q791">
        <v>150</v>
      </c>
    </row>
    <row r="792" spans="15:17" x14ac:dyDescent="0.25">
      <c r="O792" t="s">
        <v>615</v>
      </c>
      <c r="P792" t="s">
        <v>4116</v>
      </c>
      <c r="Q792">
        <v>140</v>
      </c>
    </row>
    <row r="793" spans="15:17" x14ac:dyDescent="0.25">
      <c r="O793" t="s">
        <v>611</v>
      </c>
      <c r="P793" t="s">
        <v>4117</v>
      </c>
      <c r="Q793">
        <v>160</v>
      </c>
    </row>
    <row r="794" spans="15:17" x14ac:dyDescent="0.25">
      <c r="O794" t="s">
        <v>1569</v>
      </c>
      <c r="P794" t="s">
        <v>4118</v>
      </c>
      <c r="Q794">
        <v>60</v>
      </c>
    </row>
    <row r="795" spans="15:17" x14ac:dyDescent="0.25">
      <c r="O795" t="s">
        <v>1570</v>
      </c>
      <c r="P795" t="s">
        <v>4119</v>
      </c>
      <c r="Q795">
        <v>200</v>
      </c>
    </row>
    <row r="796" spans="15:17" x14ac:dyDescent="0.25">
      <c r="O796" t="s">
        <v>563</v>
      </c>
      <c r="P796" t="s">
        <v>4120</v>
      </c>
      <c r="Q796">
        <v>170</v>
      </c>
    </row>
    <row r="797" spans="15:17" x14ac:dyDescent="0.25">
      <c r="O797" t="s">
        <v>620</v>
      </c>
      <c r="P797" t="s">
        <v>4121</v>
      </c>
      <c r="Q797">
        <v>200</v>
      </c>
    </row>
    <row r="798" spans="15:17" x14ac:dyDescent="0.25">
      <c r="O798" t="s">
        <v>621</v>
      </c>
      <c r="P798" t="s">
        <v>4122</v>
      </c>
      <c r="Q798">
        <v>200</v>
      </c>
    </row>
    <row r="799" spans="15:17" x14ac:dyDescent="0.25">
      <c r="O799" t="s">
        <v>564</v>
      </c>
      <c r="P799" t="s">
        <v>4123</v>
      </c>
      <c r="Q799">
        <v>210</v>
      </c>
    </row>
    <row r="800" spans="15:17" x14ac:dyDescent="0.25">
      <c r="O800" t="s">
        <v>568</v>
      </c>
      <c r="P800" t="s">
        <v>4124</v>
      </c>
      <c r="Q800">
        <v>250</v>
      </c>
    </row>
    <row r="801" spans="15:17" x14ac:dyDescent="0.25">
      <c r="O801" t="s">
        <v>596</v>
      </c>
      <c r="P801" t="s">
        <v>4125</v>
      </c>
      <c r="Q801">
        <v>200</v>
      </c>
    </row>
    <row r="802" spans="15:17" x14ac:dyDescent="0.25">
      <c r="O802" t="s">
        <v>629</v>
      </c>
      <c r="P802" t="s">
        <v>4126</v>
      </c>
      <c r="Q802">
        <v>120</v>
      </c>
    </row>
    <row r="803" spans="15:17" x14ac:dyDescent="0.25">
      <c r="O803" t="s">
        <v>630</v>
      </c>
      <c r="P803" t="s">
        <v>4127</v>
      </c>
      <c r="Q803">
        <v>210</v>
      </c>
    </row>
    <row r="804" spans="15:17" x14ac:dyDescent="0.25">
      <c r="O804" t="s">
        <v>263</v>
      </c>
      <c r="P804" t="s">
        <v>4128</v>
      </c>
      <c r="Q804">
        <v>240</v>
      </c>
    </row>
    <row r="805" spans="15:17" x14ac:dyDescent="0.25">
      <c r="O805" t="s">
        <v>264</v>
      </c>
      <c r="P805" t="s">
        <v>4129</v>
      </c>
      <c r="Q805">
        <v>120</v>
      </c>
    </row>
    <row r="806" spans="15:17" x14ac:dyDescent="0.25">
      <c r="O806" t="s">
        <v>265</v>
      </c>
      <c r="P806" t="s">
        <v>4130</v>
      </c>
      <c r="Q806">
        <v>190</v>
      </c>
    </row>
    <row r="807" spans="15:17" x14ac:dyDescent="0.25">
      <c r="O807" t="s">
        <v>1025</v>
      </c>
      <c r="P807" t="s">
        <v>4131</v>
      </c>
      <c r="Q807">
        <v>210</v>
      </c>
    </row>
    <row r="808" spans="15:17" x14ac:dyDescent="0.25">
      <c r="O808" t="s">
        <v>1026</v>
      </c>
      <c r="P808" t="s">
        <v>4132</v>
      </c>
      <c r="Q808">
        <v>150</v>
      </c>
    </row>
    <row r="809" spans="15:17" x14ac:dyDescent="0.25">
      <c r="O809" t="s">
        <v>1344</v>
      </c>
      <c r="P809" t="s">
        <v>4133</v>
      </c>
      <c r="Q809">
        <v>160</v>
      </c>
    </row>
    <row r="810" spans="15:17" x14ac:dyDescent="0.25">
      <c r="O810" t="s">
        <v>1345</v>
      </c>
      <c r="P810" t="s">
        <v>4134</v>
      </c>
      <c r="Q810">
        <v>140</v>
      </c>
    </row>
    <row r="811" spans="15:17" x14ac:dyDescent="0.25">
      <c r="O811" t="s">
        <v>1328</v>
      </c>
      <c r="P811" t="s">
        <v>4135</v>
      </c>
      <c r="Q811">
        <v>120</v>
      </c>
    </row>
    <row r="812" spans="15:17" x14ac:dyDescent="0.25">
      <c r="O812" t="s">
        <v>1333</v>
      </c>
      <c r="P812" t="s">
        <v>4136</v>
      </c>
      <c r="Q812">
        <v>230</v>
      </c>
    </row>
    <row r="813" spans="15:17" x14ac:dyDescent="0.25">
      <c r="O813" t="s">
        <v>1334</v>
      </c>
      <c r="P813" t="s">
        <v>4137</v>
      </c>
      <c r="Q813">
        <v>180</v>
      </c>
    </row>
    <row r="814" spans="15:17" x14ac:dyDescent="0.25">
      <c r="O814" t="s">
        <v>1335</v>
      </c>
      <c r="P814" t="s">
        <v>4138</v>
      </c>
      <c r="Q814">
        <v>90</v>
      </c>
    </row>
    <row r="815" spans="15:17" x14ac:dyDescent="0.25">
      <c r="O815" t="s">
        <v>1329</v>
      </c>
      <c r="P815" t="s">
        <v>4139</v>
      </c>
      <c r="Q815">
        <v>90</v>
      </c>
    </row>
    <row r="816" spans="15:17" x14ac:dyDescent="0.25">
      <c r="O816" t="s">
        <v>385</v>
      </c>
      <c r="P816" t="s">
        <v>4140</v>
      </c>
      <c r="Q816">
        <v>120</v>
      </c>
    </row>
    <row r="817" spans="15:17" x14ac:dyDescent="0.25">
      <c r="O817" t="s">
        <v>370</v>
      </c>
      <c r="P817" t="s">
        <v>4141</v>
      </c>
      <c r="Q817">
        <v>190</v>
      </c>
    </row>
    <row r="818" spans="15:17" x14ac:dyDescent="0.25">
      <c r="O818" t="s">
        <v>371</v>
      </c>
      <c r="P818" t="s">
        <v>4142</v>
      </c>
      <c r="Q818">
        <v>190</v>
      </c>
    </row>
    <row r="819" spans="15:17" x14ac:dyDescent="0.25">
      <c r="O819" t="s">
        <v>900</v>
      </c>
      <c r="P819" t="s">
        <v>4143</v>
      </c>
      <c r="Q819">
        <v>170</v>
      </c>
    </row>
    <row r="820" spans="15:17" x14ac:dyDescent="0.25">
      <c r="O820" t="s">
        <v>901</v>
      </c>
      <c r="P820" t="s">
        <v>4144</v>
      </c>
      <c r="Q820">
        <v>210</v>
      </c>
    </row>
    <row r="821" spans="15:17" x14ac:dyDescent="0.25">
      <c r="O821" t="s">
        <v>902</v>
      </c>
      <c r="P821" t="s">
        <v>4145</v>
      </c>
      <c r="Q821">
        <v>100</v>
      </c>
    </row>
    <row r="822" spans="15:17" x14ac:dyDescent="0.25">
      <c r="O822" t="s">
        <v>126</v>
      </c>
      <c r="P822" t="s">
        <v>4146</v>
      </c>
      <c r="Q822">
        <v>120</v>
      </c>
    </row>
    <row r="823" spans="15:17" x14ac:dyDescent="0.25">
      <c r="O823" t="s">
        <v>127</v>
      </c>
      <c r="P823" t="s">
        <v>4147</v>
      </c>
      <c r="Q823">
        <v>180</v>
      </c>
    </row>
    <row r="824" spans="15:17" x14ac:dyDescent="0.25">
      <c r="O824" t="s">
        <v>134</v>
      </c>
      <c r="P824" t="s">
        <v>4148</v>
      </c>
      <c r="Q824">
        <v>120</v>
      </c>
    </row>
    <row r="825" spans="15:17" x14ac:dyDescent="0.25">
      <c r="O825" t="s">
        <v>135</v>
      </c>
      <c r="P825" t="s">
        <v>4149</v>
      </c>
      <c r="Q825">
        <v>120</v>
      </c>
    </row>
    <row r="826" spans="15:17" x14ac:dyDescent="0.25">
      <c r="O826" t="s">
        <v>2333</v>
      </c>
      <c r="P826" t="s">
        <v>4150</v>
      </c>
      <c r="Q826">
        <v>70</v>
      </c>
    </row>
    <row r="827" spans="15:17" x14ac:dyDescent="0.25">
      <c r="O827" t="s">
        <v>2334</v>
      </c>
      <c r="P827" t="s">
        <v>4151</v>
      </c>
      <c r="Q827">
        <v>190</v>
      </c>
    </row>
    <row r="828" spans="15:17" x14ac:dyDescent="0.25">
      <c r="O828" t="s">
        <v>2335</v>
      </c>
      <c r="P828" t="s">
        <v>4152</v>
      </c>
      <c r="Q828">
        <v>240</v>
      </c>
    </row>
    <row r="829" spans="15:17" x14ac:dyDescent="0.25">
      <c r="O829" t="s">
        <v>2336</v>
      </c>
      <c r="P829" t="s">
        <v>4153</v>
      </c>
      <c r="Q829">
        <v>170</v>
      </c>
    </row>
    <row r="830" spans="15:17" x14ac:dyDescent="0.25">
      <c r="O830" t="s">
        <v>1501</v>
      </c>
      <c r="P830" t="s">
        <v>4154</v>
      </c>
      <c r="Q830">
        <v>150</v>
      </c>
    </row>
    <row r="831" spans="15:17" x14ac:dyDescent="0.25">
      <c r="O831" t="s">
        <v>1502</v>
      </c>
      <c r="P831" t="s">
        <v>4155</v>
      </c>
      <c r="Q831">
        <v>180</v>
      </c>
    </row>
    <row r="832" spans="15:17" x14ac:dyDescent="0.25">
      <c r="O832" t="s">
        <v>528</v>
      </c>
      <c r="P832" t="s">
        <v>4156</v>
      </c>
      <c r="Q832">
        <v>120</v>
      </c>
    </row>
    <row r="833" spans="15:17" x14ac:dyDescent="0.25">
      <c r="O833" t="s">
        <v>1511</v>
      </c>
      <c r="P833" t="s">
        <v>4157</v>
      </c>
      <c r="Q833">
        <v>250</v>
      </c>
    </row>
    <row r="834" spans="15:17" x14ac:dyDescent="0.25">
      <c r="O834" t="s">
        <v>1512</v>
      </c>
      <c r="P834" t="s">
        <v>4158</v>
      </c>
      <c r="Q834">
        <v>90</v>
      </c>
    </row>
    <row r="835" spans="15:17" x14ac:dyDescent="0.25">
      <c r="O835" t="s">
        <v>1506</v>
      </c>
      <c r="P835" t="s">
        <v>4159</v>
      </c>
      <c r="Q835">
        <v>120</v>
      </c>
    </row>
    <row r="836" spans="15:17" x14ac:dyDescent="0.25">
      <c r="O836" t="s">
        <v>1070</v>
      </c>
      <c r="P836" t="s">
        <v>3794</v>
      </c>
      <c r="Q836">
        <v>120</v>
      </c>
    </row>
    <row r="837" spans="15:17" x14ac:dyDescent="0.25">
      <c r="O837" t="s">
        <v>1071</v>
      </c>
      <c r="P837" t="s">
        <v>4160</v>
      </c>
      <c r="Q837">
        <v>40</v>
      </c>
    </row>
    <row r="838" spans="15:17" x14ac:dyDescent="0.25">
      <c r="O838" t="s">
        <v>1072</v>
      </c>
      <c r="P838" t="s">
        <v>4161</v>
      </c>
      <c r="Q838">
        <v>90</v>
      </c>
    </row>
    <row r="839" spans="15:17" x14ac:dyDescent="0.25">
      <c r="O839" t="s">
        <v>1035</v>
      </c>
      <c r="P839" t="s">
        <v>4162</v>
      </c>
      <c r="Q839">
        <v>40</v>
      </c>
    </row>
    <row r="840" spans="15:17" x14ac:dyDescent="0.25">
      <c r="O840" t="s">
        <v>1041</v>
      </c>
      <c r="P840" t="s">
        <v>4163</v>
      </c>
      <c r="Q840">
        <v>130</v>
      </c>
    </row>
    <row r="841" spans="15:17" x14ac:dyDescent="0.25">
      <c r="O841" t="s">
        <v>1056</v>
      </c>
      <c r="P841" t="s">
        <v>4164</v>
      </c>
      <c r="Q841">
        <v>130</v>
      </c>
    </row>
    <row r="842" spans="15:17" x14ac:dyDescent="0.25">
      <c r="O842" t="s">
        <v>1057</v>
      </c>
      <c r="P842" t="s">
        <v>4165</v>
      </c>
      <c r="Q842">
        <v>200</v>
      </c>
    </row>
    <row r="843" spans="15:17" x14ac:dyDescent="0.25">
      <c r="O843" t="s">
        <v>1442</v>
      </c>
      <c r="P843" t="s">
        <v>4166</v>
      </c>
      <c r="Q843">
        <v>50</v>
      </c>
    </row>
    <row r="844" spans="15:17" x14ac:dyDescent="0.25">
      <c r="O844" t="s">
        <v>1446</v>
      </c>
      <c r="P844" t="s">
        <v>4167</v>
      </c>
      <c r="Q844">
        <v>30</v>
      </c>
    </row>
    <row r="845" spans="15:17" x14ac:dyDescent="0.25">
      <c r="O845" t="s">
        <v>1447</v>
      </c>
      <c r="P845" t="s">
        <v>4168</v>
      </c>
      <c r="Q845">
        <v>110</v>
      </c>
    </row>
    <row r="846" spans="15:17" x14ac:dyDescent="0.25">
      <c r="O846" t="s">
        <v>35</v>
      </c>
      <c r="P846" t="s">
        <v>3748</v>
      </c>
      <c r="Q846">
        <v>120</v>
      </c>
    </row>
    <row r="847" spans="15:17" x14ac:dyDescent="0.25">
      <c r="O847" t="s">
        <v>38</v>
      </c>
      <c r="P847" t="s">
        <v>4169</v>
      </c>
      <c r="Q847">
        <v>90</v>
      </c>
    </row>
    <row r="848" spans="15:17" x14ac:dyDescent="0.25">
      <c r="O848" t="s">
        <v>194</v>
      </c>
      <c r="P848" t="s">
        <v>4170</v>
      </c>
      <c r="Q848">
        <v>170</v>
      </c>
    </row>
    <row r="849" spans="15:17" x14ac:dyDescent="0.25">
      <c r="O849" t="s">
        <v>195</v>
      </c>
      <c r="P849" t="s">
        <v>4171</v>
      </c>
      <c r="Q849">
        <v>170</v>
      </c>
    </row>
    <row r="850" spans="15:17" x14ac:dyDescent="0.25">
      <c r="O850" t="s">
        <v>794</v>
      </c>
      <c r="P850" t="s">
        <v>4172</v>
      </c>
      <c r="Q850">
        <v>190</v>
      </c>
    </row>
    <row r="851" spans="15:17" x14ac:dyDescent="0.25">
      <c r="O851" t="s">
        <v>795</v>
      </c>
      <c r="P851" t="s">
        <v>4173</v>
      </c>
      <c r="Q851">
        <v>200</v>
      </c>
    </row>
    <row r="852" spans="15:17" x14ac:dyDescent="0.25">
      <c r="O852" t="s">
        <v>796</v>
      </c>
      <c r="P852" t="s">
        <v>4174</v>
      </c>
      <c r="Q852">
        <v>100</v>
      </c>
    </row>
    <row r="853" spans="15:17" x14ac:dyDescent="0.25">
      <c r="O853" t="s">
        <v>781</v>
      </c>
      <c r="P853" t="s">
        <v>4175</v>
      </c>
      <c r="Q853">
        <v>110</v>
      </c>
    </row>
    <row r="854" spans="15:17" x14ac:dyDescent="0.25">
      <c r="O854" t="s">
        <v>782</v>
      </c>
      <c r="P854" t="s">
        <v>3749</v>
      </c>
      <c r="Q854">
        <v>140</v>
      </c>
    </row>
    <row r="855" spans="15:17" x14ac:dyDescent="0.25">
      <c r="O855" t="s">
        <v>783</v>
      </c>
      <c r="P855" t="s">
        <v>4176</v>
      </c>
      <c r="Q855">
        <v>130</v>
      </c>
    </row>
    <row r="856" spans="15:17" x14ac:dyDescent="0.25">
      <c r="O856" t="s">
        <v>1716</v>
      </c>
      <c r="P856" t="s">
        <v>4177</v>
      </c>
      <c r="Q856">
        <v>50</v>
      </c>
    </row>
    <row r="857" spans="15:17" x14ac:dyDescent="0.25">
      <c r="O857" t="s">
        <v>1717</v>
      </c>
      <c r="P857" t="s">
        <v>4178</v>
      </c>
      <c r="Q857">
        <v>150</v>
      </c>
    </row>
    <row r="858" spans="15:17" x14ac:dyDescent="0.25">
      <c r="O858" t="s">
        <v>1718</v>
      </c>
      <c r="P858" t="s">
        <v>4179</v>
      </c>
      <c r="Q858">
        <v>60</v>
      </c>
    </row>
    <row r="859" spans="15:17" x14ac:dyDescent="0.25">
      <c r="O859" t="s">
        <v>1719</v>
      </c>
      <c r="P859" t="s">
        <v>4180</v>
      </c>
      <c r="Q859">
        <v>140</v>
      </c>
    </row>
    <row r="860" spans="15:17" x14ac:dyDescent="0.25">
      <c r="O860" t="s">
        <v>1704</v>
      </c>
      <c r="P860" t="s">
        <v>4181</v>
      </c>
      <c r="Q860">
        <v>40</v>
      </c>
    </row>
    <row r="861" spans="15:17" x14ac:dyDescent="0.25">
      <c r="O861" t="s">
        <v>1705</v>
      </c>
      <c r="P861" t="s">
        <v>4182</v>
      </c>
      <c r="Q861">
        <v>120</v>
      </c>
    </row>
    <row r="862" spans="15:17" x14ac:dyDescent="0.25">
      <c r="O862" t="s">
        <v>1706</v>
      </c>
      <c r="P862" t="s">
        <v>4183</v>
      </c>
      <c r="Q862">
        <v>90</v>
      </c>
    </row>
    <row r="863" spans="15:17" x14ac:dyDescent="0.25">
      <c r="O863" t="s">
        <v>1707</v>
      </c>
      <c r="P863" t="s">
        <v>4184</v>
      </c>
      <c r="Q863">
        <v>180</v>
      </c>
    </row>
    <row r="864" spans="15:17" x14ac:dyDescent="0.25">
      <c r="O864" t="s">
        <v>687</v>
      </c>
      <c r="P864" t="s">
        <v>4185</v>
      </c>
      <c r="Q864">
        <v>180</v>
      </c>
    </row>
    <row r="865" spans="15:17" x14ac:dyDescent="0.25">
      <c r="O865" t="s">
        <v>688</v>
      </c>
      <c r="P865" t="s">
        <v>4186</v>
      </c>
      <c r="Q865">
        <v>80</v>
      </c>
    </row>
    <row r="866" spans="15:17" x14ac:dyDescent="0.25">
      <c r="O866" t="s">
        <v>689</v>
      </c>
      <c r="P866" t="s">
        <v>4187</v>
      </c>
      <c r="Q866">
        <v>70</v>
      </c>
    </row>
    <row r="867" spans="15:17" x14ac:dyDescent="0.25">
      <c r="O867" t="s">
        <v>1682</v>
      </c>
      <c r="P867" t="s">
        <v>4188</v>
      </c>
      <c r="Q867">
        <v>150</v>
      </c>
    </row>
    <row r="868" spans="15:17" x14ac:dyDescent="0.25">
      <c r="O868" t="s">
        <v>1683</v>
      </c>
      <c r="P868" t="s">
        <v>4189</v>
      </c>
      <c r="Q868">
        <v>110</v>
      </c>
    </row>
    <row r="869" spans="15:17" x14ac:dyDescent="0.25">
      <c r="O869" t="s">
        <v>1684</v>
      </c>
      <c r="P869" t="s">
        <v>4190</v>
      </c>
      <c r="Q869">
        <v>70</v>
      </c>
    </row>
    <row r="870" spans="15:17" x14ac:dyDescent="0.25">
      <c r="O870" t="s">
        <v>2841</v>
      </c>
      <c r="P870" t="s">
        <v>4191</v>
      </c>
      <c r="Q870">
        <v>60</v>
      </c>
    </row>
    <row r="871" spans="15:17" x14ac:dyDescent="0.25">
      <c r="O871" t="s">
        <v>1525</v>
      </c>
      <c r="P871" t="s">
        <v>4192</v>
      </c>
      <c r="Q871">
        <v>120</v>
      </c>
    </row>
    <row r="872" spans="15:17" x14ac:dyDescent="0.25">
      <c r="O872" t="s">
        <v>2842</v>
      </c>
      <c r="P872" t="s">
        <v>4193</v>
      </c>
      <c r="Q872">
        <v>120</v>
      </c>
    </row>
    <row r="873" spans="15:17" x14ac:dyDescent="0.25">
      <c r="O873" t="s">
        <v>2843</v>
      </c>
      <c r="P873" t="s">
        <v>4194</v>
      </c>
      <c r="Q873">
        <v>90</v>
      </c>
    </row>
    <row r="874" spans="15:17" x14ac:dyDescent="0.25">
      <c r="O874" t="s">
        <v>2844</v>
      </c>
      <c r="P874" t="s">
        <v>4195</v>
      </c>
      <c r="Q874">
        <v>50</v>
      </c>
    </row>
    <row r="875" spans="15:17" x14ac:dyDescent="0.25">
      <c r="O875" t="s">
        <v>2845</v>
      </c>
      <c r="P875" t="s">
        <v>4196</v>
      </c>
      <c r="Q875">
        <v>60</v>
      </c>
    </row>
    <row r="876" spans="15:17" x14ac:dyDescent="0.25">
      <c r="O876" t="s">
        <v>1693</v>
      </c>
      <c r="P876" t="s">
        <v>4197</v>
      </c>
      <c r="Q876">
        <v>50</v>
      </c>
    </row>
    <row r="877" spans="15:17" x14ac:dyDescent="0.25">
      <c r="O877" t="s">
        <v>1694</v>
      </c>
      <c r="P877" t="s">
        <v>4198</v>
      </c>
      <c r="Q877">
        <v>60</v>
      </c>
    </row>
    <row r="878" spans="15:17" x14ac:dyDescent="0.25">
      <c r="O878" t="s">
        <v>1695</v>
      </c>
      <c r="P878" t="s">
        <v>4199</v>
      </c>
      <c r="Q878">
        <v>60</v>
      </c>
    </row>
    <row r="879" spans="15:17" x14ac:dyDescent="0.25">
      <c r="O879" t="s">
        <v>1696</v>
      </c>
      <c r="P879" t="s">
        <v>4200</v>
      </c>
      <c r="Q879">
        <v>60</v>
      </c>
    </row>
    <row r="880" spans="15:17" x14ac:dyDescent="0.25">
      <c r="O880" t="s">
        <v>2433</v>
      </c>
      <c r="P880" t="s">
        <v>4201</v>
      </c>
      <c r="Q880">
        <v>50</v>
      </c>
    </row>
    <row r="881" spans="15:17" x14ac:dyDescent="0.25">
      <c r="O881" t="s">
        <v>2434</v>
      </c>
      <c r="P881" t="s">
        <v>4202</v>
      </c>
      <c r="Q881">
        <v>130</v>
      </c>
    </row>
    <row r="882" spans="15:17" x14ac:dyDescent="0.25">
      <c r="O882" t="s">
        <v>2435</v>
      </c>
      <c r="P882" t="s">
        <v>4203</v>
      </c>
      <c r="Q882">
        <v>60</v>
      </c>
    </row>
    <row r="883" spans="15:17" x14ac:dyDescent="0.25">
      <c r="O883" t="s">
        <v>2436</v>
      </c>
      <c r="P883" t="s">
        <v>4204</v>
      </c>
      <c r="Q883">
        <v>110</v>
      </c>
    </row>
    <row r="884" spans="15:17" x14ac:dyDescent="0.25">
      <c r="O884" t="s">
        <v>2437</v>
      </c>
      <c r="P884" t="s">
        <v>4205</v>
      </c>
      <c r="Q884">
        <v>110</v>
      </c>
    </row>
    <row r="885" spans="15:17" x14ac:dyDescent="0.25">
      <c r="O885" t="s">
        <v>1786</v>
      </c>
      <c r="P885" t="s">
        <v>4206</v>
      </c>
      <c r="Q885">
        <v>120</v>
      </c>
    </row>
    <row r="886" spans="15:17" x14ac:dyDescent="0.25">
      <c r="O886" t="s">
        <v>1787</v>
      </c>
      <c r="P886" t="s">
        <v>4207</v>
      </c>
      <c r="Q886">
        <v>150</v>
      </c>
    </row>
    <row r="887" spans="15:17" x14ac:dyDescent="0.25">
      <c r="O887" t="s">
        <v>1788</v>
      </c>
      <c r="P887" t="s">
        <v>4208</v>
      </c>
      <c r="Q887">
        <v>160</v>
      </c>
    </row>
    <row r="888" spans="15:17" x14ac:dyDescent="0.25">
      <c r="O888" t="s">
        <v>834</v>
      </c>
      <c r="P888" t="s">
        <v>4209</v>
      </c>
      <c r="Q888">
        <v>220</v>
      </c>
    </row>
    <row r="889" spans="15:17" x14ac:dyDescent="0.25">
      <c r="O889" t="s">
        <v>835</v>
      </c>
      <c r="P889" t="s">
        <v>4210</v>
      </c>
      <c r="Q889">
        <v>120</v>
      </c>
    </row>
    <row r="890" spans="15:17" x14ac:dyDescent="0.25">
      <c r="O890" t="s">
        <v>1825</v>
      </c>
      <c r="P890" t="s">
        <v>4211</v>
      </c>
      <c r="Q890">
        <v>90</v>
      </c>
    </row>
    <row r="891" spans="15:17" x14ac:dyDescent="0.25">
      <c r="O891" t="s">
        <v>1815</v>
      </c>
      <c r="P891" t="s">
        <v>4212</v>
      </c>
      <c r="Q891">
        <v>140</v>
      </c>
    </row>
    <row r="892" spans="15:17" x14ac:dyDescent="0.25">
      <c r="O892" t="s">
        <v>1826</v>
      </c>
      <c r="P892" t="s">
        <v>4213</v>
      </c>
      <c r="Q892">
        <v>150</v>
      </c>
    </row>
    <row r="893" spans="15:17" x14ac:dyDescent="0.25">
      <c r="O893" t="s">
        <v>1827</v>
      </c>
      <c r="P893" t="s">
        <v>4214</v>
      </c>
      <c r="Q893">
        <v>70</v>
      </c>
    </row>
    <row r="894" spans="15:17" x14ac:dyDescent="0.25">
      <c r="O894" t="s">
        <v>1821</v>
      </c>
      <c r="P894" t="s">
        <v>4215</v>
      </c>
      <c r="Q894">
        <v>60</v>
      </c>
    </row>
    <row r="895" spans="15:17" x14ac:dyDescent="0.25">
      <c r="O895" t="s">
        <v>1822</v>
      </c>
      <c r="P895" t="s">
        <v>4216</v>
      </c>
      <c r="Q895">
        <v>140</v>
      </c>
    </row>
    <row r="896" spans="15:17" x14ac:dyDescent="0.25">
      <c r="O896" t="s">
        <v>1816</v>
      </c>
      <c r="P896" t="s">
        <v>4217</v>
      </c>
      <c r="Q896">
        <v>70</v>
      </c>
    </row>
    <row r="897" spans="15:17" x14ac:dyDescent="0.25">
      <c r="O897" t="s">
        <v>1817</v>
      </c>
      <c r="P897" t="s">
        <v>4218</v>
      </c>
      <c r="Q897">
        <v>140</v>
      </c>
    </row>
    <row r="898" spans="15:17" x14ac:dyDescent="0.25">
      <c r="O898" t="s">
        <v>1818</v>
      </c>
      <c r="P898" t="s">
        <v>4219</v>
      </c>
      <c r="Q898">
        <v>100</v>
      </c>
    </row>
    <row r="899" spans="15:17" x14ac:dyDescent="0.25">
      <c r="O899" t="s">
        <v>2490</v>
      </c>
      <c r="P899" t="s">
        <v>4220</v>
      </c>
      <c r="Q899">
        <v>80</v>
      </c>
    </row>
    <row r="900" spans="15:17" x14ac:dyDescent="0.25">
      <c r="O900" t="s">
        <v>2491</v>
      </c>
      <c r="P900" t="s">
        <v>4221</v>
      </c>
      <c r="Q900">
        <v>120</v>
      </c>
    </row>
    <row r="901" spans="15:17" x14ac:dyDescent="0.25">
      <c r="O901" t="s">
        <v>2497</v>
      </c>
      <c r="P901" t="s">
        <v>4222</v>
      </c>
      <c r="Q901">
        <v>160</v>
      </c>
    </row>
    <row r="902" spans="15:17" x14ac:dyDescent="0.25">
      <c r="O902" t="s">
        <v>2498</v>
      </c>
      <c r="P902" t="s">
        <v>4223</v>
      </c>
      <c r="Q902">
        <v>140</v>
      </c>
    </row>
    <row r="903" spans="15:17" x14ac:dyDescent="0.25">
      <c r="O903" t="s">
        <v>2492</v>
      </c>
      <c r="P903" t="s">
        <v>4224</v>
      </c>
      <c r="Q903">
        <v>80</v>
      </c>
    </row>
    <row r="904" spans="15:17" x14ac:dyDescent="0.25">
      <c r="O904" t="s">
        <v>2493</v>
      </c>
      <c r="P904" t="s">
        <v>3750</v>
      </c>
      <c r="Q904">
        <v>160</v>
      </c>
    </row>
    <row r="905" spans="15:17" x14ac:dyDescent="0.25">
      <c r="O905" t="s">
        <v>2494</v>
      </c>
      <c r="P905" t="s">
        <v>4225</v>
      </c>
      <c r="Q905">
        <v>140</v>
      </c>
    </row>
    <row r="906" spans="15:17" x14ac:dyDescent="0.25">
      <c r="O906" t="s">
        <v>1796</v>
      </c>
      <c r="P906" t="s">
        <v>4226</v>
      </c>
      <c r="Q906">
        <v>150</v>
      </c>
    </row>
    <row r="907" spans="15:17" x14ac:dyDescent="0.25">
      <c r="O907" t="s">
        <v>1797</v>
      </c>
      <c r="P907" t="s">
        <v>4227</v>
      </c>
      <c r="Q907">
        <v>220</v>
      </c>
    </row>
    <row r="908" spans="15:17" x14ac:dyDescent="0.25">
      <c r="O908" t="s">
        <v>1625</v>
      </c>
      <c r="P908" t="s">
        <v>4228</v>
      </c>
      <c r="Q908">
        <v>30</v>
      </c>
    </row>
    <row r="909" spans="15:17" x14ac:dyDescent="0.25">
      <c r="O909" t="s">
        <v>1626</v>
      </c>
      <c r="P909" t="s">
        <v>4229</v>
      </c>
      <c r="Q909">
        <v>60</v>
      </c>
    </row>
    <row r="910" spans="15:17" x14ac:dyDescent="0.25">
      <c r="O910" t="s">
        <v>1627</v>
      </c>
      <c r="P910" t="s">
        <v>4230</v>
      </c>
      <c r="Q910">
        <v>90</v>
      </c>
    </row>
    <row r="911" spans="15:17" x14ac:dyDescent="0.25">
      <c r="O911" t="s">
        <v>1628</v>
      </c>
      <c r="P911" t="s">
        <v>4231</v>
      </c>
      <c r="Q911">
        <v>60</v>
      </c>
    </row>
    <row r="912" spans="15:17" x14ac:dyDescent="0.25">
      <c r="O912" t="s">
        <v>3007</v>
      </c>
      <c r="P912" t="s">
        <v>4232</v>
      </c>
      <c r="Q912">
        <v>90</v>
      </c>
    </row>
    <row r="913" spans="15:17" x14ac:dyDescent="0.25">
      <c r="O913" t="s">
        <v>2421</v>
      </c>
      <c r="P913" t="s">
        <v>4233</v>
      </c>
      <c r="Q913">
        <v>90</v>
      </c>
    </row>
    <row r="914" spans="15:17" x14ac:dyDescent="0.25">
      <c r="O914" t="s">
        <v>3008</v>
      </c>
      <c r="P914" t="s">
        <v>4234</v>
      </c>
      <c r="Q914">
        <v>120</v>
      </c>
    </row>
    <row r="915" spans="15:17" x14ac:dyDescent="0.25">
      <c r="O915" t="s">
        <v>3009</v>
      </c>
      <c r="P915" t="s">
        <v>4235</v>
      </c>
      <c r="Q915">
        <v>70</v>
      </c>
    </row>
    <row r="916" spans="15:17" x14ac:dyDescent="0.25">
      <c r="O916" t="s">
        <v>2422</v>
      </c>
      <c r="P916" t="s">
        <v>4236</v>
      </c>
      <c r="Q916">
        <v>120</v>
      </c>
    </row>
    <row r="917" spans="15:17" x14ac:dyDescent="0.25">
      <c r="O917" t="s">
        <v>1643</v>
      </c>
      <c r="P917" t="s">
        <v>4237</v>
      </c>
      <c r="Q917">
        <v>60</v>
      </c>
    </row>
    <row r="918" spans="15:17" x14ac:dyDescent="0.25">
      <c r="O918" t="s">
        <v>1036</v>
      </c>
      <c r="P918" t="s">
        <v>4238</v>
      </c>
      <c r="Q918">
        <v>110</v>
      </c>
    </row>
    <row r="919" spans="15:17" x14ac:dyDescent="0.25">
      <c r="O919" t="s">
        <v>2417</v>
      </c>
      <c r="P919" t="s">
        <v>4239</v>
      </c>
      <c r="Q919">
        <v>120</v>
      </c>
    </row>
    <row r="920" spans="15:17" x14ac:dyDescent="0.25">
      <c r="O920" t="s">
        <v>2418</v>
      </c>
      <c r="P920" t="s">
        <v>4240</v>
      </c>
      <c r="Q920">
        <v>120</v>
      </c>
    </row>
    <row r="921" spans="15:17" x14ac:dyDescent="0.25">
      <c r="O921" t="s">
        <v>1631</v>
      </c>
      <c r="P921" t="s">
        <v>4241</v>
      </c>
      <c r="Q921">
        <v>70</v>
      </c>
    </row>
    <row r="922" spans="15:17" x14ac:dyDescent="0.25">
      <c r="O922" t="s">
        <v>1632</v>
      </c>
      <c r="P922" t="s">
        <v>4242</v>
      </c>
      <c r="Q922">
        <v>70</v>
      </c>
    </row>
    <row r="923" spans="15:17" x14ac:dyDescent="0.25">
      <c r="O923" t="s">
        <v>1633</v>
      </c>
      <c r="P923" t="s">
        <v>4243</v>
      </c>
      <c r="Q923">
        <v>80</v>
      </c>
    </row>
    <row r="924" spans="15:17" x14ac:dyDescent="0.25">
      <c r="O924" t="s">
        <v>1634</v>
      </c>
      <c r="P924" t="s">
        <v>4244</v>
      </c>
      <c r="Q924">
        <v>60</v>
      </c>
    </row>
    <row r="925" spans="15:17" x14ac:dyDescent="0.25">
      <c r="O925" t="s">
        <v>1831</v>
      </c>
      <c r="P925" t="s">
        <v>4245</v>
      </c>
      <c r="Q925">
        <v>100</v>
      </c>
    </row>
    <row r="926" spans="15:17" x14ac:dyDescent="0.25">
      <c r="O926" t="s">
        <v>1832</v>
      </c>
      <c r="P926" t="s">
        <v>4246</v>
      </c>
      <c r="Q926">
        <v>140</v>
      </c>
    </row>
    <row r="927" spans="15:17" x14ac:dyDescent="0.25">
      <c r="O927" t="s">
        <v>1833</v>
      </c>
      <c r="P927" t="s">
        <v>4247</v>
      </c>
      <c r="Q927">
        <v>60</v>
      </c>
    </row>
    <row r="928" spans="15:17" x14ac:dyDescent="0.25">
      <c r="O928" t="s">
        <v>1841</v>
      </c>
      <c r="P928" t="s">
        <v>4248</v>
      </c>
      <c r="Q928">
        <v>160</v>
      </c>
    </row>
    <row r="929" spans="15:17" x14ac:dyDescent="0.25">
      <c r="O929" t="s">
        <v>1842</v>
      </c>
      <c r="P929" t="s">
        <v>4249</v>
      </c>
      <c r="Q929">
        <v>260</v>
      </c>
    </row>
    <row r="930" spans="15:17" x14ac:dyDescent="0.25">
      <c r="O930" t="s">
        <v>1843</v>
      </c>
      <c r="P930" t="s">
        <v>4250</v>
      </c>
      <c r="Q930">
        <v>130</v>
      </c>
    </row>
    <row r="931" spans="15:17" x14ac:dyDescent="0.25">
      <c r="O931" t="s">
        <v>1844</v>
      </c>
      <c r="P931" t="s">
        <v>4251</v>
      </c>
      <c r="Q931">
        <v>140</v>
      </c>
    </row>
    <row r="932" spans="15:17" x14ac:dyDescent="0.25">
      <c r="O932" t="s">
        <v>548</v>
      </c>
      <c r="P932" t="s">
        <v>4252</v>
      </c>
      <c r="Q932">
        <v>210</v>
      </c>
    </row>
    <row r="933" spans="15:17" x14ac:dyDescent="0.25">
      <c r="O933" t="s">
        <v>549</v>
      </c>
      <c r="P933" t="s">
        <v>4253</v>
      </c>
      <c r="Q933">
        <v>260</v>
      </c>
    </row>
    <row r="934" spans="15:17" x14ac:dyDescent="0.25">
      <c r="O934" t="s">
        <v>550</v>
      </c>
      <c r="P934" t="s">
        <v>4254</v>
      </c>
      <c r="Q934">
        <v>240</v>
      </c>
    </row>
    <row r="935" spans="15:17" x14ac:dyDescent="0.25">
      <c r="O935" t="s">
        <v>1553</v>
      </c>
      <c r="P935" t="s">
        <v>4255</v>
      </c>
      <c r="Q935">
        <v>240</v>
      </c>
    </row>
    <row r="936" spans="15:17" x14ac:dyDescent="0.25">
      <c r="O936" t="s">
        <v>1554</v>
      </c>
      <c r="P936" t="s">
        <v>4256</v>
      </c>
      <c r="Q936">
        <v>150</v>
      </c>
    </row>
    <row r="937" spans="15:17" x14ac:dyDescent="0.25">
      <c r="O937" t="s">
        <v>1555</v>
      </c>
      <c r="P937" t="s">
        <v>4257</v>
      </c>
      <c r="Q937">
        <v>240</v>
      </c>
    </row>
    <row r="938" spans="15:17" x14ac:dyDescent="0.25">
      <c r="O938" t="s">
        <v>1556</v>
      </c>
      <c r="P938" t="s">
        <v>4258</v>
      </c>
      <c r="Q938">
        <v>120</v>
      </c>
    </row>
    <row r="939" spans="15:17" x14ac:dyDescent="0.25">
      <c r="O939" t="s">
        <v>1547</v>
      </c>
      <c r="P939" t="s">
        <v>4259</v>
      </c>
      <c r="Q939">
        <v>170</v>
      </c>
    </row>
    <row r="940" spans="15:17" x14ac:dyDescent="0.25">
      <c r="O940" t="s">
        <v>1548</v>
      </c>
      <c r="P940" t="s">
        <v>4260</v>
      </c>
      <c r="Q940">
        <v>160</v>
      </c>
    </row>
    <row r="941" spans="15:17" x14ac:dyDescent="0.25">
      <c r="O941" t="s">
        <v>1549</v>
      </c>
      <c r="P941" t="s">
        <v>4261</v>
      </c>
      <c r="Q941">
        <v>120</v>
      </c>
    </row>
    <row r="942" spans="15:17" x14ac:dyDescent="0.25">
      <c r="O942" t="s">
        <v>1550</v>
      </c>
      <c r="P942" t="s">
        <v>4262</v>
      </c>
      <c r="Q942">
        <v>160</v>
      </c>
    </row>
    <row r="943" spans="15:17" x14ac:dyDescent="0.25">
      <c r="O943" t="s">
        <v>533</v>
      </c>
      <c r="P943" t="s">
        <v>4263</v>
      </c>
      <c r="Q943">
        <v>180</v>
      </c>
    </row>
    <row r="944" spans="15:17" x14ac:dyDescent="0.25">
      <c r="O944" t="s">
        <v>534</v>
      </c>
      <c r="P944" t="s">
        <v>4264</v>
      </c>
      <c r="Q944">
        <v>80</v>
      </c>
    </row>
    <row r="945" spans="15:17" x14ac:dyDescent="0.25">
      <c r="O945" t="s">
        <v>535</v>
      </c>
      <c r="P945" t="s">
        <v>4265</v>
      </c>
      <c r="Q945">
        <v>110</v>
      </c>
    </row>
    <row r="946" spans="15:17" x14ac:dyDescent="0.25">
      <c r="O946" t="s">
        <v>914</v>
      </c>
      <c r="P946" t="s">
        <v>4266</v>
      </c>
      <c r="Q946">
        <v>50</v>
      </c>
    </row>
    <row r="947" spans="15:17" x14ac:dyDescent="0.25">
      <c r="O947" t="s">
        <v>915</v>
      </c>
      <c r="P947" t="s">
        <v>4267</v>
      </c>
      <c r="Q947">
        <v>150</v>
      </c>
    </row>
    <row r="948" spans="15:17" x14ac:dyDescent="0.25">
      <c r="O948" t="s">
        <v>916</v>
      </c>
      <c r="P948" t="s">
        <v>4268</v>
      </c>
      <c r="Q948">
        <v>130</v>
      </c>
    </row>
    <row r="949" spans="15:17" x14ac:dyDescent="0.25">
      <c r="O949" t="s">
        <v>938</v>
      </c>
      <c r="P949" t="s">
        <v>4269</v>
      </c>
      <c r="Q949">
        <v>60</v>
      </c>
    </row>
    <row r="950" spans="15:17" x14ac:dyDescent="0.25">
      <c r="O950" t="s">
        <v>375</v>
      </c>
      <c r="P950" t="s">
        <v>4270</v>
      </c>
      <c r="Q950">
        <v>50</v>
      </c>
    </row>
    <row r="951" spans="15:17" x14ac:dyDescent="0.25">
      <c r="O951" t="s">
        <v>939</v>
      </c>
      <c r="P951" t="s">
        <v>4271</v>
      </c>
      <c r="Q951">
        <v>150</v>
      </c>
    </row>
    <row r="952" spans="15:17" x14ac:dyDescent="0.25">
      <c r="O952" t="s">
        <v>1964</v>
      </c>
      <c r="P952" t="s">
        <v>3751</v>
      </c>
      <c r="Q952">
        <v>60</v>
      </c>
    </row>
    <row r="953" spans="15:17" x14ac:dyDescent="0.25">
      <c r="O953" t="s">
        <v>1965</v>
      </c>
      <c r="P953" t="s">
        <v>4272</v>
      </c>
      <c r="Q953">
        <v>90</v>
      </c>
    </row>
    <row r="954" spans="15:17" x14ac:dyDescent="0.25">
      <c r="O954" t="s">
        <v>1966</v>
      </c>
      <c r="P954" t="s">
        <v>3752</v>
      </c>
      <c r="Q954">
        <v>60</v>
      </c>
    </row>
    <row r="955" spans="15:17" x14ac:dyDescent="0.25">
      <c r="O955" t="s">
        <v>1967</v>
      </c>
      <c r="P955" t="s">
        <v>4273</v>
      </c>
      <c r="Q955">
        <v>90</v>
      </c>
    </row>
    <row r="956" spans="15:17" x14ac:dyDescent="0.25">
      <c r="O956" t="s">
        <v>905</v>
      </c>
      <c r="P956" t="s">
        <v>4274</v>
      </c>
      <c r="Q956">
        <v>50</v>
      </c>
    </row>
    <row r="957" spans="15:17" x14ac:dyDescent="0.25">
      <c r="O957" t="s">
        <v>906</v>
      </c>
      <c r="P957" t="s">
        <v>4275</v>
      </c>
      <c r="Q957">
        <v>70</v>
      </c>
    </row>
    <row r="958" spans="15:17" x14ac:dyDescent="0.25">
      <c r="O958" t="s">
        <v>907</v>
      </c>
      <c r="P958" t="s">
        <v>4276</v>
      </c>
      <c r="Q958">
        <v>160</v>
      </c>
    </row>
    <row r="959" spans="15:17" x14ac:dyDescent="0.25">
      <c r="O959" t="s">
        <v>1938</v>
      </c>
      <c r="P959" t="s">
        <v>4277</v>
      </c>
      <c r="Q959">
        <v>150</v>
      </c>
    </row>
    <row r="960" spans="15:17" x14ac:dyDescent="0.25">
      <c r="O960" t="s">
        <v>1939</v>
      </c>
      <c r="P960" t="s">
        <v>4278</v>
      </c>
      <c r="Q960">
        <v>150</v>
      </c>
    </row>
    <row r="961" spans="15:17" x14ac:dyDescent="0.25">
      <c r="O961" t="s">
        <v>1940</v>
      </c>
      <c r="P961" t="s">
        <v>4279</v>
      </c>
      <c r="Q961">
        <v>180</v>
      </c>
    </row>
    <row r="962" spans="15:17" x14ac:dyDescent="0.25">
      <c r="O962" t="s">
        <v>1941</v>
      </c>
      <c r="P962" t="s">
        <v>4280</v>
      </c>
      <c r="Q962">
        <v>90</v>
      </c>
    </row>
    <row r="963" spans="15:17" x14ac:dyDescent="0.25">
      <c r="O963" t="s">
        <v>1969</v>
      </c>
      <c r="P963" t="s">
        <v>4281</v>
      </c>
      <c r="Q963">
        <v>150</v>
      </c>
    </row>
    <row r="964" spans="15:17" x14ac:dyDescent="0.25">
      <c r="O964" t="s">
        <v>2614</v>
      </c>
      <c r="P964" t="s">
        <v>4282</v>
      </c>
      <c r="Q964">
        <v>120</v>
      </c>
    </row>
    <row r="965" spans="15:17" x14ac:dyDescent="0.25">
      <c r="O965" t="s">
        <v>2615</v>
      </c>
      <c r="P965" t="s">
        <v>4283</v>
      </c>
      <c r="Q965">
        <v>90</v>
      </c>
    </row>
    <row r="966" spans="15:17" x14ac:dyDescent="0.25">
      <c r="O966" t="s">
        <v>2616</v>
      </c>
      <c r="P966" t="s">
        <v>4284</v>
      </c>
      <c r="Q966">
        <v>150</v>
      </c>
    </row>
    <row r="967" spans="15:17" x14ac:dyDescent="0.25">
      <c r="O967" t="s">
        <v>2617</v>
      </c>
      <c r="P967" t="s">
        <v>4285</v>
      </c>
      <c r="Q967">
        <v>150</v>
      </c>
    </row>
    <row r="968" spans="15:17" x14ac:dyDescent="0.25">
      <c r="O968" t="s">
        <v>2917</v>
      </c>
      <c r="P968" t="s">
        <v>4286</v>
      </c>
      <c r="Q968">
        <v>70</v>
      </c>
    </row>
    <row r="969" spans="15:17" x14ac:dyDescent="0.25">
      <c r="O969" t="s">
        <v>2918</v>
      </c>
      <c r="P969" t="s">
        <v>4287</v>
      </c>
      <c r="Q969">
        <v>60</v>
      </c>
    </row>
    <row r="970" spans="15:17" x14ac:dyDescent="0.25">
      <c r="O970" t="s">
        <v>2919</v>
      </c>
      <c r="P970" t="s">
        <v>4288</v>
      </c>
      <c r="Q970">
        <v>120</v>
      </c>
    </row>
    <row r="971" spans="15:17" x14ac:dyDescent="0.25">
      <c r="O971" t="s">
        <v>2920</v>
      </c>
      <c r="P971" t="s">
        <v>4289</v>
      </c>
      <c r="Q971">
        <v>100</v>
      </c>
    </row>
    <row r="972" spans="15:17" x14ac:dyDescent="0.25">
      <c r="O972" t="s">
        <v>2921</v>
      </c>
      <c r="P972" t="s">
        <v>4290</v>
      </c>
      <c r="Q972">
        <v>130</v>
      </c>
    </row>
    <row r="973" spans="15:17" x14ac:dyDescent="0.25">
      <c r="O973" t="s">
        <v>2589</v>
      </c>
      <c r="P973" t="s">
        <v>4291</v>
      </c>
      <c r="Q973">
        <v>150</v>
      </c>
    </row>
    <row r="974" spans="15:17" x14ac:dyDescent="0.25">
      <c r="O974" t="s">
        <v>337</v>
      </c>
      <c r="P974" t="s">
        <v>4292</v>
      </c>
      <c r="Q974">
        <v>80</v>
      </c>
    </row>
    <row r="975" spans="15:17" x14ac:dyDescent="0.25">
      <c r="O975" t="s">
        <v>338</v>
      </c>
      <c r="P975" t="s">
        <v>4293</v>
      </c>
      <c r="Q975">
        <v>140</v>
      </c>
    </row>
    <row r="976" spans="15:17" x14ac:dyDescent="0.25">
      <c r="O976" t="s">
        <v>633</v>
      </c>
      <c r="P976" t="s">
        <v>4294</v>
      </c>
      <c r="Q976">
        <v>120</v>
      </c>
    </row>
    <row r="977" spans="15:17" x14ac:dyDescent="0.25">
      <c r="O977" t="s">
        <v>634</v>
      </c>
      <c r="P977" t="s">
        <v>4295</v>
      </c>
      <c r="Q977">
        <v>210</v>
      </c>
    </row>
    <row r="978" spans="15:17" x14ac:dyDescent="0.25">
      <c r="O978" t="s">
        <v>635</v>
      </c>
      <c r="P978" t="s">
        <v>4296</v>
      </c>
      <c r="Q978">
        <v>90</v>
      </c>
    </row>
    <row r="979" spans="15:17" x14ac:dyDescent="0.25">
      <c r="O979" t="s">
        <v>2378</v>
      </c>
      <c r="P979" t="s">
        <v>4297</v>
      </c>
      <c r="Q979">
        <v>90</v>
      </c>
    </row>
    <row r="980" spans="15:17" x14ac:dyDescent="0.25">
      <c r="O980" t="s">
        <v>2379</v>
      </c>
      <c r="P980" t="s">
        <v>4298</v>
      </c>
      <c r="Q980">
        <v>90</v>
      </c>
    </row>
    <row r="981" spans="15:17" x14ac:dyDescent="0.25">
      <c r="O981" t="s">
        <v>2380</v>
      </c>
      <c r="P981" t="s">
        <v>4299</v>
      </c>
      <c r="Q981">
        <v>60</v>
      </c>
    </row>
    <row r="982" spans="15:17" x14ac:dyDescent="0.25">
      <c r="O982" t="s">
        <v>624</v>
      </c>
      <c r="P982" t="s">
        <v>4300</v>
      </c>
      <c r="Q982">
        <v>90</v>
      </c>
    </row>
    <row r="983" spans="15:17" x14ac:dyDescent="0.25">
      <c r="O983" t="s">
        <v>571</v>
      </c>
      <c r="P983" t="s">
        <v>4301</v>
      </c>
      <c r="Q983">
        <v>180</v>
      </c>
    </row>
    <row r="984" spans="15:17" x14ac:dyDescent="0.25">
      <c r="O984" t="s">
        <v>572</v>
      </c>
      <c r="P984" t="s">
        <v>4302</v>
      </c>
      <c r="Q984">
        <v>240</v>
      </c>
    </row>
    <row r="985" spans="15:17" x14ac:dyDescent="0.25">
      <c r="O985" t="s">
        <v>573</v>
      </c>
      <c r="P985" t="s">
        <v>3753</v>
      </c>
      <c r="Q985">
        <v>90</v>
      </c>
    </row>
    <row r="986" spans="15:17" x14ac:dyDescent="0.25">
      <c r="O986" t="s">
        <v>565</v>
      </c>
      <c r="P986" t="s">
        <v>4303</v>
      </c>
      <c r="Q986">
        <v>240</v>
      </c>
    </row>
    <row r="987" spans="15:17" x14ac:dyDescent="0.25">
      <c r="O987" t="s">
        <v>1578</v>
      </c>
      <c r="P987" t="s">
        <v>4304</v>
      </c>
      <c r="Q987">
        <v>180</v>
      </c>
    </row>
    <row r="988" spans="15:17" x14ac:dyDescent="0.25">
      <c r="O988" t="s">
        <v>1579</v>
      </c>
      <c r="P988" t="s">
        <v>4305</v>
      </c>
      <c r="Q988">
        <v>120</v>
      </c>
    </row>
    <row r="989" spans="15:17" x14ac:dyDescent="0.25">
      <c r="O989" t="s">
        <v>1580</v>
      </c>
      <c r="P989" t="s">
        <v>4306</v>
      </c>
      <c r="Q989">
        <v>120</v>
      </c>
    </row>
    <row r="990" spans="15:17" x14ac:dyDescent="0.25">
      <c r="O990" t="s">
        <v>1030</v>
      </c>
      <c r="P990" t="s">
        <v>4307</v>
      </c>
      <c r="Q990">
        <v>120</v>
      </c>
    </row>
    <row r="991" spans="15:17" x14ac:dyDescent="0.25">
      <c r="O991" t="s">
        <v>1031</v>
      </c>
      <c r="P991" t="s">
        <v>4308</v>
      </c>
      <c r="Q991">
        <v>140</v>
      </c>
    </row>
    <row r="992" spans="15:17" x14ac:dyDescent="0.25">
      <c r="O992" t="s">
        <v>1032</v>
      </c>
      <c r="P992" t="s">
        <v>4309</v>
      </c>
      <c r="Q992">
        <v>100</v>
      </c>
    </row>
    <row r="993" spans="15:17" x14ac:dyDescent="0.25">
      <c r="O993" t="s">
        <v>1322</v>
      </c>
      <c r="P993" t="s">
        <v>4310</v>
      </c>
      <c r="Q993">
        <v>90</v>
      </c>
    </row>
    <row r="994" spans="15:17" x14ac:dyDescent="0.25">
      <c r="O994" t="s">
        <v>1323</v>
      </c>
      <c r="P994" t="s">
        <v>4311</v>
      </c>
      <c r="Q994">
        <v>70</v>
      </c>
    </row>
    <row r="995" spans="15:17" x14ac:dyDescent="0.25">
      <c r="O995" t="s">
        <v>1324</v>
      </c>
      <c r="P995" t="s">
        <v>4312</v>
      </c>
      <c r="Q995">
        <v>70</v>
      </c>
    </row>
    <row r="996" spans="15:17" x14ac:dyDescent="0.25">
      <c r="O996" t="s">
        <v>1325</v>
      </c>
      <c r="P996" t="s">
        <v>4313</v>
      </c>
      <c r="Q996">
        <v>80</v>
      </c>
    </row>
    <row r="997" spans="15:17" x14ac:dyDescent="0.25">
      <c r="O997" t="s">
        <v>1065</v>
      </c>
      <c r="P997" t="s">
        <v>4314</v>
      </c>
      <c r="Q997">
        <v>220</v>
      </c>
    </row>
    <row r="998" spans="15:17" x14ac:dyDescent="0.25">
      <c r="O998" t="s">
        <v>1066</v>
      </c>
      <c r="P998" t="s">
        <v>4315</v>
      </c>
      <c r="Q998">
        <v>230</v>
      </c>
    </row>
    <row r="999" spans="15:17" x14ac:dyDescent="0.25">
      <c r="O999" t="s">
        <v>1067</v>
      </c>
      <c r="P999" t="s">
        <v>4316</v>
      </c>
      <c r="Q999">
        <v>230</v>
      </c>
    </row>
    <row r="1000" spans="15:17" x14ac:dyDescent="0.25">
      <c r="O1000" t="s">
        <v>1037</v>
      </c>
      <c r="P1000" t="s">
        <v>4317</v>
      </c>
      <c r="Q1000">
        <v>140</v>
      </c>
    </row>
    <row r="1001" spans="15:17" x14ac:dyDescent="0.25">
      <c r="O1001" t="s">
        <v>1038</v>
      </c>
      <c r="P1001" t="s">
        <v>4318</v>
      </c>
      <c r="Q1001">
        <v>110</v>
      </c>
    </row>
    <row r="1002" spans="15:17" x14ac:dyDescent="0.25">
      <c r="O1002" t="s">
        <v>1042</v>
      </c>
      <c r="P1002" t="s">
        <v>4319</v>
      </c>
      <c r="Q1002">
        <v>120</v>
      </c>
    </row>
    <row r="1003" spans="15:17" x14ac:dyDescent="0.25">
      <c r="O1003" t="s">
        <v>1043</v>
      </c>
      <c r="P1003" t="s">
        <v>4320</v>
      </c>
      <c r="Q1003">
        <v>180</v>
      </c>
    </row>
    <row r="1004" spans="15:17" x14ac:dyDescent="0.25">
      <c r="O1004" t="s">
        <v>326</v>
      </c>
      <c r="P1004" t="s">
        <v>4321</v>
      </c>
      <c r="Q1004">
        <v>90</v>
      </c>
    </row>
    <row r="1005" spans="15:17" x14ac:dyDescent="0.25">
      <c r="O1005" t="s">
        <v>327</v>
      </c>
      <c r="P1005" t="s">
        <v>4322</v>
      </c>
      <c r="Q1005">
        <v>120</v>
      </c>
    </row>
    <row r="1006" spans="15:17" x14ac:dyDescent="0.25">
      <c r="O1006" t="s">
        <v>328</v>
      </c>
      <c r="P1006" t="s">
        <v>4323</v>
      </c>
      <c r="Q1006">
        <v>120</v>
      </c>
    </row>
    <row r="1007" spans="15:17" x14ac:dyDescent="0.25">
      <c r="O1007" t="s">
        <v>291</v>
      </c>
      <c r="P1007" t="s">
        <v>4324</v>
      </c>
      <c r="Q1007">
        <v>90</v>
      </c>
    </row>
    <row r="1008" spans="15:17" x14ac:dyDescent="0.25">
      <c r="O1008" t="s">
        <v>292</v>
      </c>
      <c r="P1008" t="s">
        <v>4325</v>
      </c>
      <c r="Q1008">
        <v>90</v>
      </c>
    </row>
    <row r="1009" spans="15:17" x14ac:dyDescent="0.25">
      <c r="O1009" t="s">
        <v>293</v>
      </c>
      <c r="P1009" t="s">
        <v>4326</v>
      </c>
      <c r="Q1009">
        <v>70</v>
      </c>
    </row>
    <row r="1010" spans="15:17" x14ac:dyDescent="0.25">
      <c r="O1010" t="s">
        <v>1084</v>
      </c>
      <c r="P1010" t="s">
        <v>4327</v>
      </c>
      <c r="Q1010">
        <v>120</v>
      </c>
    </row>
    <row r="1011" spans="15:17" x14ac:dyDescent="0.25">
      <c r="O1011" t="s">
        <v>1085</v>
      </c>
      <c r="P1011" t="s">
        <v>4328</v>
      </c>
      <c r="Q1011">
        <v>200</v>
      </c>
    </row>
    <row r="1012" spans="15:17" x14ac:dyDescent="0.25">
      <c r="O1012" t="s">
        <v>296</v>
      </c>
      <c r="P1012" t="s">
        <v>4329</v>
      </c>
      <c r="Q1012">
        <v>120</v>
      </c>
    </row>
    <row r="1013" spans="15:17" x14ac:dyDescent="0.25">
      <c r="O1013" t="s">
        <v>321</v>
      </c>
      <c r="P1013" t="s">
        <v>4330</v>
      </c>
      <c r="Q1013">
        <v>120</v>
      </c>
    </row>
    <row r="1014" spans="15:17" x14ac:dyDescent="0.25">
      <c r="O1014" t="s">
        <v>1088</v>
      </c>
      <c r="P1014" t="s">
        <v>4331</v>
      </c>
      <c r="Q1014">
        <v>120</v>
      </c>
    </row>
    <row r="1015" spans="15:17" x14ac:dyDescent="0.25">
      <c r="O1015" t="s">
        <v>1089</v>
      </c>
      <c r="P1015" t="s">
        <v>4332</v>
      </c>
      <c r="Q1015">
        <v>200</v>
      </c>
    </row>
    <row r="1016" spans="15:17" x14ac:dyDescent="0.25">
      <c r="O1016" t="s">
        <v>1092</v>
      </c>
      <c r="P1016" t="s">
        <v>4333</v>
      </c>
      <c r="Q1016">
        <v>120</v>
      </c>
    </row>
    <row r="1017" spans="15:17" x14ac:dyDescent="0.25">
      <c r="O1017" t="s">
        <v>1093</v>
      </c>
      <c r="P1017" t="s">
        <v>4334</v>
      </c>
      <c r="Q1017">
        <v>200</v>
      </c>
    </row>
    <row r="1018" spans="15:17" x14ac:dyDescent="0.25">
      <c r="O1018" t="s">
        <v>297</v>
      </c>
      <c r="P1018" t="s">
        <v>4335</v>
      </c>
      <c r="Q1018">
        <v>150</v>
      </c>
    </row>
    <row r="1019" spans="15:17" x14ac:dyDescent="0.25">
      <c r="O1019" t="s">
        <v>298</v>
      </c>
      <c r="P1019" t="s">
        <v>4336</v>
      </c>
      <c r="Q1019">
        <v>120</v>
      </c>
    </row>
    <row r="1020" spans="15:17" x14ac:dyDescent="0.25">
      <c r="O1020" t="s">
        <v>1137</v>
      </c>
      <c r="P1020" t="s">
        <v>4337</v>
      </c>
      <c r="Q1020">
        <v>180</v>
      </c>
    </row>
    <row r="1021" spans="15:17" x14ac:dyDescent="0.25">
      <c r="O1021" t="s">
        <v>1138</v>
      </c>
      <c r="P1021" t="s">
        <v>4338</v>
      </c>
      <c r="Q1021">
        <v>150</v>
      </c>
    </row>
    <row r="1022" spans="15:17" x14ac:dyDescent="0.25">
      <c r="O1022" t="s">
        <v>1139</v>
      </c>
      <c r="P1022" t="s">
        <v>4339</v>
      </c>
      <c r="Q1022">
        <v>180</v>
      </c>
    </row>
    <row r="1023" spans="15:17" x14ac:dyDescent="0.25">
      <c r="O1023" t="s">
        <v>1140</v>
      </c>
      <c r="P1023" t="s">
        <v>4340</v>
      </c>
      <c r="Q1023">
        <v>120</v>
      </c>
    </row>
    <row r="1024" spans="15:17" x14ac:dyDescent="0.25">
      <c r="O1024" t="s">
        <v>2456</v>
      </c>
      <c r="P1024" t="s">
        <v>4341</v>
      </c>
      <c r="Q1024">
        <v>30</v>
      </c>
    </row>
    <row r="1025" spans="15:17" x14ac:dyDescent="0.25">
      <c r="O1025" t="s">
        <v>2457</v>
      </c>
      <c r="P1025" t="s">
        <v>4342</v>
      </c>
      <c r="Q1025">
        <v>100</v>
      </c>
    </row>
    <row r="1026" spans="15:17" x14ac:dyDescent="0.25">
      <c r="O1026" t="s">
        <v>2458</v>
      </c>
      <c r="P1026" t="s">
        <v>4343</v>
      </c>
      <c r="Q1026">
        <v>150</v>
      </c>
    </row>
    <row r="1027" spans="15:17" x14ac:dyDescent="0.25">
      <c r="O1027" t="s">
        <v>2459</v>
      </c>
      <c r="P1027" t="s">
        <v>4344</v>
      </c>
      <c r="Q1027">
        <v>70</v>
      </c>
    </row>
    <row r="1028" spans="15:17" x14ac:dyDescent="0.25">
      <c r="O1028" t="s">
        <v>2460</v>
      </c>
      <c r="P1028" t="s">
        <v>3754</v>
      </c>
      <c r="Q1028">
        <v>90</v>
      </c>
    </row>
    <row r="1029" spans="15:17" x14ac:dyDescent="0.25">
      <c r="O1029" t="s">
        <v>2885</v>
      </c>
      <c r="P1029" t="s">
        <v>4345</v>
      </c>
      <c r="Q1029">
        <v>150</v>
      </c>
    </row>
    <row r="1030" spans="15:17" x14ac:dyDescent="0.25">
      <c r="O1030" t="s">
        <v>1677</v>
      </c>
      <c r="P1030" t="s">
        <v>4346</v>
      </c>
      <c r="Q1030">
        <v>50</v>
      </c>
    </row>
    <row r="1031" spans="15:17" x14ac:dyDescent="0.25">
      <c r="O1031" t="s">
        <v>1678</v>
      </c>
      <c r="P1031" t="s">
        <v>4347</v>
      </c>
      <c r="Q1031">
        <v>110</v>
      </c>
    </row>
    <row r="1032" spans="15:17" x14ac:dyDescent="0.25">
      <c r="O1032" t="s">
        <v>1679</v>
      </c>
      <c r="P1032" t="s">
        <v>4348</v>
      </c>
      <c r="Q1032">
        <v>50</v>
      </c>
    </row>
    <row r="1033" spans="15:17" x14ac:dyDescent="0.25">
      <c r="O1033" t="s">
        <v>716</v>
      </c>
      <c r="P1033" t="s">
        <v>4349</v>
      </c>
      <c r="Q1033">
        <v>80</v>
      </c>
    </row>
    <row r="1034" spans="15:17" x14ac:dyDescent="0.25">
      <c r="O1034" t="s">
        <v>717</v>
      </c>
      <c r="P1034" t="s">
        <v>4350</v>
      </c>
      <c r="Q1034">
        <v>70</v>
      </c>
    </row>
    <row r="1035" spans="15:17" x14ac:dyDescent="0.25">
      <c r="O1035" t="s">
        <v>2427</v>
      </c>
      <c r="P1035" t="s">
        <v>4351</v>
      </c>
      <c r="Q1035">
        <v>110</v>
      </c>
    </row>
    <row r="1036" spans="15:17" x14ac:dyDescent="0.25">
      <c r="O1036" t="s">
        <v>2428</v>
      </c>
      <c r="P1036" t="s">
        <v>4352</v>
      </c>
      <c r="Q1036">
        <v>170</v>
      </c>
    </row>
    <row r="1037" spans="15:17" x14ac:dyDescent="0.25">
      <c r="O1037" t="s">
        <v>2429</v>
      </c>
      <c r="P1037" t="s">
        <v>4353</v>
      </c>
      <c r="Q1037">
        <v>90</v>
      </c>
    </row>
    <row r="1038" spans="15:17" x14ac:dyDescent="0.25">
      <c r="O1038" t="s">
        <v>2430</v>
      </c>
      <c r="P1038" t="s">
        <v>4354</v>
      </c>
      <c r="Q1038">
        <v>90</v>
      </c>
    </row>
    <row r="1039" spans="15:17" x14ac:dyDescent="0.25">
      <c r="O1039" t="s">
        <v>1710</v>
      </c>
      <c r="P1039" t="s">
        <v>4355</v>
      </c>
      <c r="Q1039">
        <v>90</v>
      </c>
    </row>
    <row r="1040" spans="15:17" x14ac:dyDescent="0.25">
      <c r="O1040" t="s">
        <v>1711</v>
      </c>
      <c r="P1040" t="s">
        <v>4356</v>
      </c>
      <c r="Q1040">
        <v>110</v>
      </c>
    </row>
    <row r="1041" spans="15:17" x14ac:dyDescent="0.25">
      <c r="O1041" t="s">
        <v>1712</v>
      </c>
      <c r="P1041" t="s">
        <v>4357</v>
      </c>
      <c r="Q1041">
        <v>90</v>
      </c>
    </row>
    <row r="1042" spans="15:17" x14ac:dyDescent="0.25">
      <c r="O1042" t="s">
        <v>1713</v>
      </c>
      <c r="P1042" t="s">
        <v>4358</v>
      </c>
      <c r="Q1042">
        <v>70</v>
      </c>
    </row>
    <row r="1043" spans="15:17" x14ac:dyDescent="0.25">
      <c r="O1043" t="s">
        <v>2833</v>
      </c>
      <c r="P1043" t="s">
        <v>4359</v>
      </c>
      <c r="Q1043">
        <v>80</v>
      </c>
    </row>
    <row r="1044" spans="15:17" x14ac:dyDescent="0.25">
      <c r="O1044" t="s">
        <v>2834</v>
      </c>
      <c r="P1044" t="s">
        <v>4360</v>
      </c>
      <c r="Q1044">
        <v>50</v>
      </c>
    </row>
    <row r="1045" spans="15:17" x14ac:dyDescent="0.25">
      <c r="O1045" t="s">
        <v>2835</v>
      </c>
      <c r="P1045" t="s">
        <v>4361</v>
      </c>
      <c r="Q1045">
        <v>80</v>
      </c>
    </row>
    <row r="1046" spans="15:17" x14ac:dyDescent="0.25">
      <c r="O1046" t="s">
        <v>2872</v>
      </c>
      <c r="P1046" t="s">
        <v>4362</v>
      </c>
      <c r="Q1046">
        <v>90</v>
      </c>
    </row>
    <row r="1047" spans="15:17" x14ac:dyDescent="0.25">
      <c r="O1047" t="s">
        <v>2873</v>
      </c>
      <c r="P1047" t="s">
        <v>4363</v>
      </c>
      <c r="Q1047">
        <v>120</v>
      </c>
    </row>
    <row r="1048" spans="15:17" x14ac:dyDescent="0.25">
      <c r="O1048" t="s">
        <v>2874</v>
      </c>
      <c r="P1048" t="s">
        <v>4364</v>
      </c>
      <c r="Q1048">
        <v>60</v>
      </c>
    </row>
    <row r="1049" spans="15:17" x14ac:dyDescent="0.25">
      <c r="O1049" t="s">
        <v>2848</v>
      </c>
      <c r="P1049" t="s">
        <v>4365</v>
      </c>
      <c r="Q1049">
        <v>90</v>
      </c>
    </row>
    <row r="1050" spans="15:17" x14ac:dyDescent="0.25">
      <c r="O1050" t="s">
        <v>2849</v>
      </c>
      <c r="P1050" t="s">
        <v>4366</v>
      </c>
      <c r="Q1050">
        <v>120</v>
      </c>
    </row>
    <row r="1051" spans="15:17" x14ac:dyDescent="0.25">
      <c r="O1051" t="s">
        <v>2850</v>
      </c>
      <c r="P1051" t="s">
        <v>4367</v>
      </c>
      <c r="Q1051">
        <v>90</v>
      </c>
    </row>
    <row r="1052" spans="15:17" x14ac:dyDescent="0.25">
      <c r="O1052" t="s">
        <v>2862</v>
      </c>
      <c r="P1052" t="s">
        <v>4368</v>
      </c>
      <c r="Q1052">
        <v>90</v>
      </c>
    </row>
    <row r="1053" spans="15:17" x14ac:dyDescent="0.25">
      <c r="O1053" t="s">
        <v>2863</v>
      </c>
      <c r="P1053" t="s">
        <v>4369</v>
      </c>
      <c r="Q1053">
        <v>120</v>
      </c>
    </row>
    <row r="1054" spans="15:17" x14ac:dyDescent="0.25">
      <c r="O1054" t="s">
        <v>2864</v>
      </c>
      <c r="P1054" t="s">
        <v>4370</v>
      </c>
      <c r="Q1054">
        <v>60</v>
      </c>
    </row>
    <row r="1055" spans="15:17" x14ac:dyDescent="0.25">
      <c r="O1055" t="s">
        <v>2867</v>
      </c>
      <c r="P1055" t="s">
        <v>4371</v>
      </c>
      <c r="Q1055">
        <v>60</v>
      </c>
    </row>
    <row r="1056" spans="15:17" x14ac:dyDescent="0.25">
      <c r="O1056" t="s">
        <v>2868</v>
      </c>
      <c r="P1056" t="s">
        <v>4372</v>
      </c>
      <c r="Q1056">
        <v>150</v>
      </c>
    </row>
    <row r="1057" spans="15:17" x14ac:dyDescent="0.25">
      <c r="O1057" t="s">
        <v>2869</v>
      </c>
      <c r="P1057" t="s">
        <v>4373</v>
      </c>
      <c r="Q1057">
        <v>100</v>
      </c>
    </row>
    <row r="1058" spans="15:17" x14ac:dyDescent="0.25">
      <c r="O1058" t="s">
        <v>2836</v>
      </c>
      <c r="P1058" t="s">
        <v>4374</v>
      </c>
      <c r="Q1058">
        <v>90</v>
      </c>
    </row>
    <row r="1059" spans="15:17" x14ac:dyDescent="0.25">
      <c r="O1059" t="s">
        <v>2837</v>
      </c>
      <c r="P1059" t="s">
        <v>3513</v>
      </c>
      <c r="Q1059">
        <v>120</v>
      </c>
    </row>
    <row r="1060" spans="15:17" x14ac:dyDescent="0.25">
      <c r="O1060" t="s">
        <v>2838</v>
      </c>
      <c r="P1060" t="s">
        <v>4375</v>
      </c>
      <c r="Q1060">
        <v>60</v>
      </c>
    </row>
    <row r="1061" spans="15:17" x14ac:dyDescent="0.25">
      <c r="O1061" t="s">
        <v>2478</v>
      </c>
      <c r="P1061" t="s">
        <v>4376</v>
      </c>
      <c r="Q1061">
        <v>90</v>
      </c>
    </row>
    <row r="1062" spans="15:17" x14ac:dyDescent="0.25">
      <c r="O1062" t="s">
        <v>2479</v>
      </c>
      <c r="P1062" t="s">
        <v>4377</v>
      </c>
      <c r="Q1062">
        <v>180</v>
      </c>
    </row>
    <row r="1063" spans="15:17" x14ac:dyDescent="0.25">
      <c r="O1063" t="s">
        <v>2480</v>
      </c>
      <c r="P1063" t="s">
        <v>4378</v>
      </c>
      <c r="Q1063">
        <v>160</v>
      </c>
    </row>
    <row r="1064" spans="15:17" x14ac:dyDescent="0.25">
      <c r="O1064" t="s">
        <v>2481</v>
      </c>
      <c r="P1064" t="s">
        <v>4379</v>
      </c>
      <c r="Q1064">
        <v>150</v>
      </c>
    </row>
    <row r="1065" spans="15:17" x14ac:dyDescent="0.25">
      <c r="O1065" t="s">
        <v>2482</v>
      </c>
      <c r="P1065" t="s">
        <v>4380</v>
      </c>
      <c r="Q1065">
        <v>90</v>
      </c>
    </row>
    <row r="1066" spans="15:17" x14ac:dyDescent="0.25">
      <c r="O1066" t="s">
        <v>2485</v>
      </c>
      <c r="P1066" t="s">
        <v>4381</v>
      </c>
      <c r="Q1066">
        <v>90</v>
      </c>
    </row>
    <row r="1067" spans="15:17" x14ac:dyDescent="0.25">
      <c r="O1067" t="s">
        <v>2397</v>
      </c>
      <c r="P1067" t="s">
        <v>4382</v>
      </c>
      <c r="Q1067">
        <v>60</v>
      </c>
    </row>
    <row r="1068" spans="15:17" x14ac:dyDescent="0.25">
      <c r="O1068" t="s">
        <v>2398</v>
      </c>
      <c r="P1068" t="s">
        <v>4383</v>
      </c>
      <c r="Q1068">
        <v>140</v>
      </c>
    </row>
    <row r="1069" spans="15:17" x14ac:dyDescent="0.25">
      <c r="O1069" t="s">
        <v>111</v>
      </c>
      <c r="P1069" t="s">
        <v>4384</v>
      </c>
      <c r="Q1069">
        <v>230</v>
      </c>
    </row>
    <row r="1070" spans="15:17" x14ac:dyDescent="0.25">
      <c r="O1070" t="s">
        <v>112</v>
      </c>
      <c r="P1070" t="s">
        <v>4385</v>
      </c>
      <c r="Q1070">
        <v>90</v>
      </c>
    </row>
    <row r="1071" spans="15:17" x14ac:dyDescent="0.25">
      <c r="O1071" t="s">
        <v>115</v>
      </c>
      <c r="P1071" t="s">
        <v>4386</v>
      </c>
      <c r="Q1071">
        <v>230</v>
      </c>
    </row>
    <row r="1072" spans="15:17" x14ac:dyDescent="0.25">
      <c r="O1072" t="s">
        <v>1478</v>
      </c>
      <c r="P1072" t="s">
        <v>4387</v>
      </c>
      <c r="Q1072">
        <v>180</v>
      </c>
    </row>
    <row r="1073" spans="15:17" x14ac:dyDescent="0.25">
      <c r="O1073" t="s">
        <v>1479</v>
      </c>
      <c r="P1073" t="s">
        <v>4388</v>
      </c>
      <c r="Q1073">
        <v>60</v>
      </c>
    </row>
    <row r="1074" spans="15:17" x14ac:dyDescent="0.25">
      <c r="O1074" t="s">
        <v>1480</v>
      </c>
      <c r="P1074" t="s">
        <v>4389</v>
      </c>
      <c r="Q1074">
        <v>80</v>
      </c>
    </row>
    <row r="1075" spans="15:17" x14ac:dyDescent="0.25">
      <c r="O1075" t="s">
        <v>1461</v>
      </c>
      <c r="P1075" t="s">
        <v>4390</v>
      </c>
      <c r="Q1075">
        <v>120</v>
      </c>
    </row>
    <row r="1076" spans="15:17" x14ac:dyDescent="0.25">
      <c r="O1076" t="s">
        <v>2812</v>
      </c>
      <c r="P1076" t="s">
        <v>4391</v>
      </c>
      <c r="Q1076">
        <v>120</v>
      </c>
    </row>
    <row r="1077" spans="15:17" x14ac:dyDescent="0.25">
      <c r="O1077" t="s">
        <v>2813</v>
      </c>
      <c r="P1077" t="s">
        <v>4392</v>
      </c>
      <c r="Q1077">
        <v>60</v>
      </c>
    </row>
    <row r="1078" spans="15:17" x14ac:dyDescent="0.25">
      <c r="O1078" t="s">
        <v>2814</v>
      </c>
      <c r="P1078" t="s">
        <v>4393</v>
      </c>
      <c r="Q1078">
        <v>50</v>
      </c>
    </row>
    <row r="1079" spans="15:17" x14ac:dyDescent="0.25">
      <c r="O1079" t="s">
        <v>2815</v>
      </c>
      <c r="P1079" t="s">
        <v>4394</v>
      </c>
      <c r="Q1079">
        <v>120</v>
      </c>
    </row>
    <row r="1080" spans="15:17" x14ac:dyDescent="0.25">
      <c r="O1080" t="s">
        <v>83</v>
      </c>
      <c r="P1080" t="s">
        <v>4395</v>
      </c>
      <c r="Q1080">
        <v>150</v>
      </c>
    </row>
    <row r="1081" spans="15:17" x14ac:dyDescent="0.25">
      <c r="O1081" t="s">
        <v>84</v>
      </c>
      <c r="P1081" t="s">
        <v>4396</v>
      </c>
      <c r="Q1081">
        <v>150</v>
      </c>
    </row>
    <row r="1082" spans="15:17" x14ac:dyDescent="0.25">
      <c r="O1082" t="s">
        <v>91</v>
      </c>
      <c r="P1082" t="s">
        <v>4397</v>
      </c>
      <c r="Q1082">
        <v>180</v>
      </c>
    </row>
    <row r="1083" spans="15:17" x14ac:dyDescent="0.25">
      <c r="O1083" t="s">
        <v>92</v>
      </c>
      <c r="P1083" t="s">
        <v>4398</v>
      </c>
      <c r="Q1083">
        <v>190</v>
      </c>
    </row>
    <row r="1084" spans="15:17" x14ac:dyDescent="0.25">
      <c r="O1084" t="s">
        <v>2274</v>
      </c>
      <c r="P1084" t="s">
        <v>4399</v>
      </c>
      <c r="Q1084">
        <v>90</v>
      </c>
    </row>
    <row r="1085" spans="15:17" x14ac:dyDescent="0.25">
      <c r="O1085" t="s">
        <v>2275</v>
      </c>
      <c r="P1085" t="s">
        <v>4400</v>
      </c>
      <c r="Q1085">
        <v>120</v>
      </c>
    </row>
    <row r="1086" spans="15:17" x14ac:dyDescent="0.25">
      <c r="O1086" t="s">
        <v>2276</v>
      </c>
      <c r="P1086" t="s">
        <v>4401</v>
      </c>
      <c r="Q1086">
        <v>90</v>
      </c>
    </row>
    <row r="1087" spans="15:17" x14ac:dyDescent="0.25">
      <c r="O1087" t="s">
        <v>2277</v>
      </c>
      <c r="P1087" t="s">
        <v>4402</v>
      </c>
      <c r="Q1087">
        <v>60</v>
      </c>
    </row>
    <row r="1088" spans="15:17" x14ac:dyDescent="0.25">
      <c r="O1088" t="s">
        <v>2278</v>
      </c>
      <c r="P1088" t="s">
        <v>4403</v>
      </c>
      <c r="Q1088">
        <v>60</v>
      </c>
    </row>
    <row r="1089" spans="15:17" x14ac:dyDescent="0.25">
      <c r="O1089" t="s">
        <v>1430</v>
      </c>
      <c r="P1089" t="s">
        <v>4404</v>
      </c>
      <c r="Q1089">
        <v>50</v>
      </c>
    </row>
    <row r="1090" spans="15:17" x14ac:dyDescent="0.25">
      <c r="O1090" t="s">
        <v>1431</v>
      </c>
      <c r="P1090" t="s">
        <v>4405</v>
      </c>
      <c r="Q1090">
        <v>150</v>
      </c>
    </row>
    <row r="1091" spans="15:17" x14ac:dyDescent="0.25">
      <c r="O1091" t="s">
        <v>1432</v>
      </c>
      <c r="P1091" t="s">
        <v>4406</v>
      </c>
      <c r="Q1091">
        <v>50</v>
      </c>
    </row>
    <row r="1092" spans="15:17" x14ac:dyDescent="0.25">
      <c r="O1092" t="s">
        <v>1433</v>
      </c>
      <c r="P1092" t="s">
        <v>4407</v>
      </c>
      <c r="Q1092">
        <v>150</v>
      </c>
    </row>
    <row r="1093" spans="15:17" x14ac:dyDescent="0.25">
      <c r="O1093" t="s">
        <v>2293</v>
      </c>
      <c r="P1093" t="s">
        <v>4408</v>
      </c>
      <c r="Q1093">
        <v>60</v>
      </c>
    </row>
    <row r="1094" spans="15:17" x14ac:dyDescent="0.25">
      <c r="O1094" t="s">
        <v>2294</v>
      </c>
      <c r="P1094" t="s">
        <v>4409</v>
      </c>
      <c r="Q1094">
        <v>100</v>
      </c>
    </row>
    <row r="1095" spans="15:17" x14ac:dyDescent="0.25">
      <c r="O1095" t="s">
        <v>2295</v>
      </c>
      <c r="P1095" t="s">
        <v>4410</v>
      </c>
      <c r="Q1095">
        <v>100</v>
      </c>
    </row>
    <row r="1096" spans="15:17" x14ac:dyDescent="0.25">
      <c r="O1096" t="s">
        <v>2296</v>
      </c>
      <c r="P1096" t="s">
        <v>4411</v>
      </c>
      <c r="Q1096">
        <v>50</v>
      </c>
    </row>
    <row r="1097" spans="15:17" x14ac:dyDescent="0.25">
      <c r="O1097" t="s">
        <v>2297</v>
      </c>
      <c r="P1097" t="s">
        <v>4412</v>
      </c>
      <c r="Q1097">
        <v>60</v>
      </c>
    </row>
    <row r="1098" spans="15:17" x14ac:dyDescent="0.25">
      <c r="O1098" t="s">
        <v>2281</v>
      </c>
      <c r="P1098" t="s">
        <v>4413</v>
      </c>
      <c r="Q1098">
        <v>120</v>
      </c>
    </row>
    <row r="1099" spans="15:17" x14ac:dyDescent="0.25">
      <c r="O1099" t="s">
        <v>2282</v>
      </c>
      <c r="P1099" t="s">
        <v>4414</v>
      </c>
      <c r="Q1099">
        <v>60</v>
      </c>
    </row>
    <row r="1100" spans="15:17" x14ac:dyDescent="0.25">
      <c r="O1100" t="s">
        <v>2283</v>
      </c>
      <c r="P1100" t="s">
        <v>4415</v>
      </c>
      <c r="Q1100">
        <v>90</v>
      </c>
    </row>
    <row r="1101" spans="15:17" x14ac:dyDescent="0.25">
      <c r="O1101" t="s">
        <v>2284</v>
      </c>
      <c r="P1101" t="s">
        <v>4416</v>
      </c>
      <c r="Q1101">
        <v>40</v>
      </c>
    </row>
    <row r="1102" spans="15:17" x14ac:dyDescent="0.25">
      <c r="O1102" t="s">
        <v>2285</v>
      </c>
      <c r="P1102" t="s">
        <v>4417</v>
      </c>
      <c r="Q1102">
        <v>150</v>
      </c>
    </row>
    <row r="1103" spans="15:17" x14ac:dyDescent="0.25">
      <c r="O1103" t="s">
        <v>955</v>
      </c>
      <c r="P1103" t="s">
        <v>4418</v>
      </c>
      <c r="Q1103">
        <v>90</v>
      </c>
    </row>
    <row r="1104" spans="15:17" x14ac:dyDescent="0.25">
      <c r="O1104" t="s">
        <v>970</v>
      </c>
      <c r="P1104" t="s">
        <v>4419</v>
      </c>
      <c r="Q1104">
        <v>90</v>
      </c>
    </row>
    <row r="1105" spans="15:17" x14ac:dyDescent="0.25">
      <c r="O1105" t="s">
        <v>971</v>
      </c>
      <c r="P1105" t="s">
        <v>4420</v>
      </c>
      <c r="Q1105">
        <v>90</v>
      </c>
    </row>
    <row r="1106" spans="15:17" x14ac:dyDescent="0.25">
      <c r="O1106" t="s">
        <v>956</v>
      </c>
      <c r="P1106" t="s">
        <v>4421</v>
      </c>
      <c r="Q1106">
        <v>90</v>
      </c>
    </row>
    <row r="1107" spans="15:17" x14ac:dyDescent="0.25">
      <c r="O1107" t="s">
        <v>957</v>
      </c>
      <c r="P1107" t="s">
        <v>4422</v>
      </c>
      <c r="Q1107">
        <v>90</v>
      </c>
    </row>
    <row r="1108" spans="15:17" x14ac:dyDescent="0.25">
      <c r="O1108" t="s">
        <v>234</v>
      </c>
      <c r="P1108" t="s">
        <v>4423</v>
      </c>
      <c r="Q1108">
        <v>270</v>
      </c>
    </row>
    <row r="1109" spans="15:17" x14ac:dyDescent="0.25">
      <c r="O1109" t="s">
        <v>960</v>
      </c>
      <c r="P1109" t="s">
        <v>4424</v>
      </c>
      <c r="Q1109">
        <v>210</v>
      </c>
    </row>
    <row r="1110" spans="15:17" x14ac:dyDescent="0.25">
      <c r="O1110" t="s">
        <v>961</v>
      </c>
      <c r="P1110" t="s">
        <v>4425</v>
      </c>
      <c r="Q1110">
        <v>150</v>
      </c>
    </row>
    <row r="1111" spans="15:17" x14ac:dyDescent="0.25">
      <c r="O1111" t="s">
        <v>962</v>
      </c>
      <c r="P1111" t="s">
        <v>4426</v>
      </c>
      <c r="Q1111">
        <v>140</v>
      </c>
    </row>
    <row r="1112" spans="15:17" x14ac:dyDescent="0.25">
      <c r="O1112" t="s">
        <v>225</v>
      </c>
      <c r="P1112" t="s">
        <v>4427</v>
      </c>
      <c r="Q1112">
        <v>210</v>
      </c>
    </row>
    <row r="1113" spans="15:17" x14ac:dyDescent="0.25">
      <c r="O1113" t="s">
        <v>951</v>
      </c>
      <c r="P1113" t="s">
        <v>4428</v>
      </c>
      <c r="Q1113">
        <v>250</v>
      </c>
    </row>
    <row r="1114" spans="15:17" x14ac:dyDescent="0.25">
      <c r="O1114" t="s">
        <v>952</v>
      </c>
      <c r="P1114" t="s">
        <v>4429</v>
      </c>
      <c r="Q1114">
        <v>160</v>
      </c>
    </row>
    <row r="1115" spans="15:17" x14ac:dyDescent="0.25">
      <c r="O1115" t="s">
        <v>217</v>
      </c>
      <c r="P1115" t="s">
        <v>4430</v>
      </c>
      <c r="Q1115">
        <v>270</v>
      </c>
    </row>
    <row r="1116" spans="15:17" x14ac:dyDescent="0.25">
      <c r="O1116" t="s">
        <v>218</v>
      </c>
      <c r="P1116" t="s">
        <v>4431</v>
      </c>
      <c r="Q1116">
        <v>240</v>
      </c>
    </row>
    <row r="1117" spans="15:17" x14ac:dyDescent="0.25">
      <c r="O1117" t="s">
        <v>2351</v>
      </c>
      <c r="P1117" t="s">
        <v>4432</v>
      </c>
      <c r="Q1117">
        <v>130</v>
      </c>
    </row>
    <row r="1118" spans="15:17" x14ac:dyDescent="0.25">
      <c r="O1118" t="s">
        <v>2352</v>
      </c>
      <c r="P1118" t="s">
        <v>4433</v>
      </c>
      <c r="Q1118">
        <v>130</v>
      </c>
    </row>
    <row r="1119" spans="15:17" x14ac:dyDescent="0.25">
      <c r="O1119" t="s">
        <v>2353</v>
      </c>
      <c r="P1119" t="s">
        <v>4434</v>
      </c>
      <c r="Q1119">
        <v>220</v>
      </c>
    </row>
    <row r="1120" spans="15:17" x14ac:dyDescent="0.25">
      <c r="O1120" t="s">
        <v>1531</v>
      </c>
      <c r="P1120" t="s">
        <v>4435</v>
      </c>
      <c r="Q1120">
        <v>30</v>
      </c>
    </row>
    <row r="1121" spans="15:17" x14ac:dyDescent="0.25">
      <c r="O1121" t="s">
        <v>455</v>
      </c>
      <c r="P1121" t="s">
        <v>4436</v>
      </c>
      <c r="Q1121">
        <v>190</v>
      </c>
    </row>
    <row r="1122" spans="15:17" x14ac:dyDescent="0.25">
      <c r="O1122" t="s">
        <v>456</v>
      </c>
      <c r="P1122" t="s">
        <v>4437</v>
      </c>
      <c r="Q1122">
        <v>200</v>
      </c>
    </row>
    <row r="1123" spans="15:17" x14ac:dyDescent="0.25">
      <c r="O1123" t="s">
        <v>457</v>
      </c>
      <c r="P1123" t="s">
        <v>4438</v>
      </c>
      <c r="Q1123">
        <v>90</v>
      </c>
    </row>
    <row r="1124" spans="15:17" x14ac:dyDescent="0.25">
      <c r="O1124" t="s">
        <v>465</v>
      </c>
      <c r="P1124" t="s">
        <v>4439</v>
      </c>
      <c r="Q1124">
        <v>200</v>
      </c>
    </row>
    <row r="1125" spans="15:17" x14ac:dyDescent="0.25">
      <c r="O1125" t="s">
        <v>466</v>
      </c>
      <c r="P1125" t="s">
        <v>4440</v>
      </c>
      <c r="Q1125">
        <v>90</v>
      </c>
    </row>
    <row r="1126" spans="15:17" x14ac:dyDescent="0.25">
      <c r="O1126" t="s">
        <v>1009</v>
      </c>
      <c r="P1126" t="s">
        <v>4441</v>
      </c>
      <c r="Q1126">
        <v>120</v>
      </c>
    </row>
    <row r="1127" spans="15:17" x14ac:dyDescent="0.25">
      <c r="O1127" t="s">
        <v>1010</v>
      </c>
      <c r="P1127" t="s">
        <v>4442</v>
      </c>
      <c r="Q1127">
        <v>70</v>
      </c>
    </row>
    <row r="1128" spans="15:17" x14ac:dyDescent="0.25">
      <c r="O1128" t="s">
        <v>1011</v>
      </c>
      <c r="P1128" t="s">
        <v>4443</v>
      </c>
      <c r="Q1128">
        <v>90</v>
      </c>
    </row>
    <row r="1129" spans="15:17" x14ac:dyDescent="0.25">
      <c r="O1129" t="s">
        <v>999</v>
      </c>
      <c r="P1129" t="s">
        <v>4444</v>
      </c>
      <c r="Q1129">
        <v>90</v>
      </c>
    </row>
    <row r="1130" spans="15:17" x14ac:dyDescent="0.25">
      <c r="O1130" t="s">
        <v>1000</v>
      </c>
      <c r="P1130" t="s">
        <v>4445</v>
      </c>
      <c r="Q1130">
        <v>90</v>
      </c>
    </row>
    <row r="1131" spans="15:17" x14ac:dyDescent="0.25">
      <c r="O1131" t="s">
        <v>1001</v>
      </c>
      <c r="P1131" t="s">
        <v>4446</v>
      </c>
      <c r="Q1131">
        <v>100</v>
      </c>
    </row>
    <row r="1132" spans="15:17" x14ac:dyDescent="0.25">
      <c r="O1132" t="s">
        <v>2077</v>
      </c>
      <c r="P1132" t="s">
        <v>4447</v>
      </c>
      <c r="Q1132">
        <v>80</v>
      </c>
    </row>
    <row r="1133" spans="15:17" x14ac:dyDescent="0.25">
      <c r="O1133" t="s">
        <v>2078</v>
      </c>
      <c r="P1133" t="s">
        <v>4448</v>
      </c>
      <c r="Q1133">
        <v>150</v>
      </c>
    </row>
    <row r="1134" spans="15:17" x14ac:dyDescent="0.25">
      <c r="O1134" t="s">
        <v>2079</v>
      </c>
      <c r="P1134" t="s">
        <v>4449</v>
      </c>
      <c r="Q1134">
        <v>100</v>
      </c>
    </row>
    <row r="1135" spans="15:17" x14ac:dyDescent="0.25">
      <c r="O1135" t="s">
        <v>2080</v>
      </c>
      <c r="P1135" t="s">
        <v>4450</v>
      </c>
      <c r="Q1135">
        <v>50</v>
      </c>
    </row>
    <row r="1136" spans="15:17" x14ac:dyDescent="0.25">
      <c r="O1136" t="s">
        <v>2065</v>
      </c>
      <c r="P1136" t="s">
        <v>4451</v>
      </c>
      <c r="Q1136">
        <v>80</v>
      </c>
    </row>
    <row r="1137" spans="15:17" x14ac:dyDescent="0.25">
      <c r="O1137" t="s">
        <v>2066</v>
      </c>
      <c r="P1137" t="s">
        <v>4452</v>
      </c>
      <c r="Q1137">
        <v>80</v>
      </c>
    </row>
    <row r="1138" spans="15:17" x14ac:dyDescent="0.25">
      <c r="O1138" t="s">
        <v>2067</v>
      </c>
      <c r="P1138" t="s">
        <v>4453</v>
      </c>
      <c r="Q1138">
        <v>50</v>
      </c>
    </row>
    <row r="1139" spans="15:17" x14ac:dyDescent="0.25">
      <c r="O1139" t="s">
        <v>2068</v>
      </c>
      <c r="P1139" t="s">
        <v>4454</v>
      </c>
      <c r="Q1139">
        <v>50</v>
      </c>
    </row>
    <row r="1140" spans="15:17" x14ac:dyDescent="0.25">
      <c r="O1140" t="s">
        <v>2638</v>
      </c>
      <c r="P1140" t="s">
        <v>4455</v>
      </c>
      <c r="Q1140">
        <v>50</v>
      </c>
    </row>
    <row r="1141" spans="15:17" x14ac:dyDescent="0.25">
      <c r="O1141" t="s">
        <v>2639</v>
      </c>
      <c r="P1141" t="s">
        <v>4456</v>
      </c>
      <c r="Q1141">
        <v>120</v>
      </c>
    </row>
    <row r="1142" spans="15:17" x14ac:dyDescent="0.25">
      <c r="O1142" t="s">
        <v>2640</v>
      </c>
      <c r="P1142" t="s">
        <v>4457</v>
      </c>
      <c r="Q1142">
        <v>60</v>
      </c>
    </row>
    <row r="1143" spans="15:17" x14ac:dyDescent="0.25">
      <c r="O1143" t="s">
        <v>2641</v>
      </c>
      <c r="P1143" t="s">
        <v>4458</v>
      </c>
      <c r="Q1143">
        <v>120</v>
      </c>
    </row>
    <row r="1144" spans="15:17" x14ac:dyDescent="0.25">
      <c r="O1144" t="s">
        <v>2642</v>
      </c>
      <c r="P1144" t="s">
        <v>4459</v>
      </c>
      <c r="Q1144">
        <v>50</v>
      </c>
    </row>
    <row r="1145" spans="15:17" x14ac:dyDescent="0.25">
      <c r="O1145" t="s">
        <v>2071</v>
      </c>
      <c r="P1145" t="s">
        <v>4460</v>
      </c>
      <c r="Q1145">
        <v>100</v>
      </c>
    </row>
    <row r="1146" spans="15:17" x14ac:dyDescent="0.25">
      <c r="O1146" t="s">
        <v>2072</v>
      </c>
      <c r="P1146" t="s">
        <v>4461</v>
      </c>
      <c r="Q1146">
        <v>80</v>
      </c>
    </row>
    <row r="1147" spans="15:17" x14ac:dyDescent="0.25">
      <c r="O1147" t="s">
        <v>2073</v>
      </c>
      <c r="P1147" t="s">
        <v>4462</v>
      </c>
      <c r="Q1147">
        <v>60</v>
      </c>
    </row>
    <row r="1148" spans="15:17" x14ac:dyDescent="0.25">
      <c r="O1148" t="s">
        <v>2074</v>
      </c>
      <c r="P1148" t="s">
        <v>4463</v>
      </c>
      <c r="Q1148">
        <v>90</v>
      </c>
    </row>
    <row r="1149" spans="15:17" x14ac:dyDescent="0.25">
      <c r="O1149" t="s">
        <v>2645</v>
      </c>
      <c r="P1149" t="s">
        <v>4464</v>
      </c>
      <c r="Q1149">
        <v>80</v>
      </c>
    </row>
    <row r="1150" spans="15:17" x14ac:dyDescent="0.25">
      <c r="O1150" t="s">
        <v>2646</v>
      </c>
      <c r="P1150" t="s">
        <v>4465</v>
      </c>
      <c r="Q1150">
        <v>140</v>
      </c>
    </row>
    <row r="1151" spans="15:17" x14ac:dyDescent="0.25">
      <c r="O1151" t="s">
        <v>2647</v>
      </c>
      <c r="P1151" t="s">
        <v>4466</v>
      </c>
      <c r="Q1151">
        <v>70</v>
      </c>
    </row>
    <row r="1152" spans="15:17" x14ac:dyDescent="0.25">
      <c r="O1152" t="s">
        <v>2655</v>
      </c>
      <c r="P1152" t="s">
        <v>4467</v>
      </c>
      <c r="Q1152">
        <v>70</v>
      </c>
    </row>
    <row r="1153" spans="15:17" x14ac:dyDescent="0.25">
      <c r="O1153" t="s">
        <v>2656</v>
      </c>
      <c r="P1153" t="s">
        <v>4468</v>
      </c>
      <c r="Q1153">
        <v>90</v>
      </c>
    </row>
    <row r="1154" spans="15:17" x14ac:dyDescent="0.25">
      <c r="O1154" t="s">
        <v>2657</v>
      </c>
      <c r="P1154" t="s">
        <v>4469</v>
      </c>
      <c r="Q1154">
        <v>60</v>
      </c>
    </row>
    <row r="1155" spans="15:17" x14ac:dyDescent="0.25">
      <c r="O1155" t="s">
        <v>2650</v>
      </c>
      <c r="P1155" t="s">
        <v>4470</v>
      </c>
      <c r="Q1155">
        <v>80</v>
      </c>
    </row>
    <row r="1156" spans="15:17" x14ac:dyDescent="0.25">
      <c r="O1156" t="s">
        <v>2651</v>
      </c>
      <c r="P1156" t="s">
        <v>4471</v>
      </c>
      <c r="Q1156">
        <v>80</v>
      </c>
    </row>
    <row r="1157" spans="15:17" x14ac:dyDescent="0.25">
      <c r="O1157" t="s">
        <v>2652</v>
      </c>
      <c r="P1157" t="s">
        <v>4472</v>
      </c>
      <c r="Q1157">
        <v>90</v>
      </c>
    </row>
    <row r="1158" spans="15:17" x14ac:dyDescent="0.25">
      <c r="O1158" t="s">
        <v>725</v>
      </c>
      <c r="P1158" t="s">
        <v>4473</v>
      </c>
      <c r="Q1158">
        <v>50</v>
      </c>
    </row>
    <row r="1159" spans="15:17" x14ac:dyDescent="0.25">
      <c r="O1159" t="s">
        <v>726</v>
      </c>
      <c r="P1159" t="s">
        <v>4474</v>
      </c>
      <c r="Q1159">
        <v>100</v>
      </c>
    </row>
    <row r="1160" spans="15:17" x14ac:dyDescent="0.25">
      <c r="O1160" t="s">
        <v>727</v>
      </c>
      <c r="P1160" t="s">
        <v>4475</v>
      </c>
      <c r="Q1160">
        <v>70</v>
      </c>
    </row>
    <row r="1161" spans="15:17" x14ac:dyDescent="0.25">
      <c r="O1161" t="s">
        <v>1722</v>
      </c>
      <c r="P1161" t="s">
        <v>3755</v>
      </c>
      <c r="Q1161">
        <v>120</v>
      </c>
    </row>
    <row r="1162" spans="15:17" x14ac:dyDescent="0.25">
      <c r="O1162" t="s">
        <v>1723</v>
      </c>
      <c r="P1162" t="s">
        <v>3756</v>
      </c>
      <c r="Q1162">
        <v>30</v>
      </c>
    </row>
    <row r="1163" spans="15:17" x14ac:dyDescent="0.25">
      <c r="O1163" t="s">
        <v>1724</v>
      </c>
      <c r="P1163" t="s">
        <v>3757</v>
      </c>
      <c r="Q1163">
        <v>40</v>
      </c>
    </row>
    <row r="1164" spans="15:17" x14ac:dyDescent="0.25">
      <c r="O1164" t="s">
        <v>1727</v>
      </c>
      <c r="P1164" t="s">
        <v>4476</v>
      </c>
      <c r="Q1164">
        <v>80</v>
      </c>
    </row>
    <row r="1165" spans="15:17" x14ac:dyDescent="0.25">
      <c r="O1165" t="s">
        <v>1728</v>
      </c>
      <c r="P1165" t="s">
        <v>3758</v>
      </c>
      <c r="Q1165">
        <v>100</v>
      </c>
    </row>
    <row r="1166" spans="15:17" x14ac:dyDescent="0.25">
      <c r="O1166" t="s">
        <v>1729</v>
      </c>
      <c r="P1166" t="s">
        <v>4477</v>
      </c>
      <c r="Q1166">
        <v>40</v>
      </c>
    </row>
    <row r="1167" spans="15:17" x14ac:dyDescent="0.25">
      <c r="O1167" t="s">
        <v>1732</v>
      </c>
      <c r="P1167" t="s">
        <v>4478</v>
      </c>
      <c r="Q1167">
        <v>80</v>
      </c>
    </row>
    <row r="1168" spans="15:17" x14ac:dyDescent="0.25">
      <c r="O1168" t="s">
        <v>1733</v>
      </c>
      <c r="P1168" t="s">
        <v>4479</v>
      </c>
      <c r="Q1168">
        <v>60</v>
      </c>
    </row>
    <row r="1169" spans="15:17" x14ac:dyDescent="0.25">
      <c r="O1169" t="s">
        <v>1734</v>
      </c>
      <c r="P1169" t="s">
        <v>4480</v>
      </c>
      <c r="Q1169">
        <v>80</v>
      </c>
    </row>
    <row r="1170" spans="15:17" x14ac:dyDescent="0.25">
      <c r="O1170" t="s">
        <v>331</v>
      </c>
      <c r="P1170" t="s">
        <v>4481</v>
      </c>
      <c r="Q1170">
        <v>90</v>
      </c>
    </row>
    <row r="1171" spans="15:17" x14ac:dyDescent="0.25">
      <c r="O1171" t="s">
        <v>1191</v>
      </c>
      <c r="P1171" t="s">
        <v>4482</v>
      </c>
      <c r="Q1171">
        <v>70</v>
      </c>
    </row>
    <row r="1172" spans="15:17" x14ac:dyDescent="0.25">
      <c r="O1172" t="s">
        <v>1192</v>
      </c>
      <c r="P1172" t="s">
        <v>4483</v>
      </c>
      <c r="Q1172">
        <v>120</v>
      </c>
    </row>
    <row r="1173" spans="15:17" x14ac:dyDescent="0.25">
      <c r="O1173" t="s">
        <v>1193</v>
      </c>
      <c r="P1173" t="s">
        <v>4484</v>
      </c>
      <c r="Q1173">
        <v>120</v>
      </c>
    </row>
    <row r="1174" spans="15:17" x14ac:dyDescent="0.25">
      <c r="O1174" t="s">
        <v>1201</v>
      </c>
      <c r="P1174" t="s">
        <v>4485</v>
      </c>
      <c r="Q1174">
        <v>80</v>
      </c>
    </row>
    <row r="1175" spans="15:17" x14ac:dyDescent="0.25">
      <c r="O1175" t="s">
        <v>1202</v>
      </c>
      <c r="P1175" t="s">
        <v>4486</v>
      </c>
      <c r="Q1175">
        <v>70</v>
      </c>
    </row>
    <row r="1176" spans="15:17" x14ac:dyDescent="0.25">
      <c r="O1176" t="s">
        <v>1203</v>
      </c>
      <c r="P1176" t="s">
        <v>4487</v>
      </c>
      <c r="Q1176">
        <v>80</v>
      </c>
    </row>
    <row r="1177" spans="15:17" x14ac:dyDescent="0.25">
      <c r="O1177" t="s">
        <v>351</v>
      </c>
      <c r="P1177" t="s">
        <v>4488</v>
      </c>
      <c r="Q1177">
        <v>70</v>
      </c>
    </row>
    <row r="1178" spans="15:17" x14ac:dyDescent="0.25">
      <c r="O1178" t="s">
        <v>352</v>
      </c>
      <c r="P1178" t="s">
        <v>4489</v>
      </c>
      <c r="Q1178">
        <v>80</v>
      </c>
    </row>
    <row r="1179" spans="15:17" x14ac:dyDescent="0.25">
      <c r="O1179" t="s">
        <v>1214</v>
      </c>
      <c r="P1179" t="s">
        <v>4490</v>
      </c>
      <c r="Q1179">
        <v>140</v>
      </c>
    </row>
    <row r="1180" spans="15:17" x14ac:dyDescent="0.25">
      <c r="O1180" t="s">
        <v>1215</v>
      </c>
      <c r="P1180" t="s">
        <v>4491</v>
      </c>
      <c r="Q1180">
        <v>160</v>
      </c>
    </row>
    <row r="1181" spans="15:17" x14ac:dyDescent="0.25">
      <c r="O1181" t="s">
        <v>1216</v>
      </c>
      <c r="P1181" t="s">
        <v>4492</v>
      </c>
      <c r="Q1181">
        <v>140</v>
      </c>
    </row>
    <row r="1182" spans="15:17" x14ac:dyDescent="0.25">
      <c r="O1182" t="s">
        <v>1217</v>
      </c>
      <c r="P1182" t="s">
        <v>4493</v>
      </c>
      <c r="Q1182">
        <v>120</v>
      </c>
    </row>
    <row r="1183" spans="15:17" x14ac:dyDescent="0.25">
      <c r="O1183" t="s">
        <v>682</v>
      </c>
      <c r="P1183" t="s">
        <v>4494</v>
      </c>
      <c r="Q1183">
        <v>120</v>
      </c>
    </row>
    <row r="1184" spans="15:17" x14ac:dyDescent="0.25">
      <c r="O1184" t="s">
        <v>683</v>
      </c>
      <c r="P1184" t="s">
        <v>4495</v>
      </c>
      <c r="Q1184">
        <v>120</v>
      </c>
    </row>
    <row r="1185" spans="15:17" x14ac:dyDescent="0.25">
      <c r="O1185" t="s">
        <v>684</v>
      </c>
      <c r="P1185" t="s">
        <v>4496</v>
      </c>
      <c r="Q1185">
        <v>120</v>
      </c>
    </row>
    <row r="1186" spans="15:17" x14ac:dyDescent="0.25">
      <c r="O1186" t="s">
        <v>672</v>
      </c>
      <c r="P1186" t="s">
        <v>4497</v>
      </c>
      <c r="Q1186">
        <v>150</v>
      </c>
    </row>
    <row r="1187" spans="15:17" x14ac:dyDescent="0.25">
      <c r="O1187" t="s">
        <v>673</v>
      </c>
      <c r="P1187" t="s">
        <v>4498</v>
      </c>
      <c r="Q1187">
        <v>120</v>
      </c>
    </row>
    <row r="1188" spans="15:17" x14ac:dyDescent="0.25">
      <c r="O1188" t="s">
        <v>674</v>
      </c>
      <c r="P1188" t="s">
        <v>4499</v>
      </c>
      <c r="Q1188">
        <v>140</v>
      </c>
    </row>
    <row r="1189" spans="15:17" x14ac:dyDescent="0.25">
      <c r="O1189" t="s">
        <v>523</v>
      </c>
      <c r="P1189" t="s">
        <v>4500</v>
      </c>
      <c r="Q1189">
        <v>120</v>
      </c>
    </row>
    <row r="1190" spans="15:17" x14ac:dyDescent="0.25">
      <c r="O1190" t="s">
        <v>524</v>
      </c>
      <c r="P1190" t="s">
        <v>4501</v>
      </c>
      <c r="Q1190">
        <v>90</v>
      </c>
    </row>
    <row r="1191" spans="15:17" x14ac:dyDescent="0.25">
      <c r="O1191" t="s">
        <v>525</v>
      </c>
      <c r="P1191" t="s">
        <v>4502</v>
      </c>
      <c r="Q1191">
        <v>90</v>
      </c>
    </row>
    <row r="1192" spans="15:17" x14ac:dyDescent="0.25">
      <c r="O1192" t="s">
        <v>1526</v>
      </c>
      <c r="P1192" t="s">
        <v>4503</v>
      </c>
      <c r="Q1192">
        <v>60</v>
      </c>
    </row>
    <row r="1193" spans="15:17" x14ac:dyDescent="0.25">
      <c r="O1193" t="s">
        <v>1527</v>
      </c>
      <c r="P1193" t="s">
        <v>4504</v>
      </c>
      <c r="Q1193">
        <v>180</v>
      </c>
    </row>
    <row r="1194" spans="15:17" x14ac:dyDescent="0.25">
      <c r="O1194" t="s">
        <v>1528</v>
      </c>
      <c r="P1194" t="s">
        <v>4505</v>
      </c>
      <c r="Q1194">
        <v>60</v>
      </c>
    </row>
    <row r="1195" spans="15:17" x14ac:dyDescent="0.25">
      <c r="O1195" t="s">
        <v>1185</v>
      </c>
      <c r="P1195" t="s">
        <v>4506</v>
      </c>
      <c r="Q1195">
        <v>90</v>
      </c>
    </row>
    <row r="1196" spans="15:17" x14ac:dyDescent="0.25">
      <c r="O1196" t="s">
        <v>1186</v>
      </c>
      <c r="P1196" t="s">
        <v>4507</v>
      </c>
      <c r="Q1196">
        <v>120</v>
      </c>
    </row>
    <row r="1197" spans="15:17" x14ac:dyDescent="0.25">
      <c r="O1197" t="s">
        <v>1187</v>
      </c>
      <c r="P1197" t="s">
        <v>4508</v>
      </c>
      <c r="Q1197">
        <v>90</v>
      </c>
    </row>
    <row r="1198" spans="15:17" x14ac:dyDescent="0.25">
      <c r="O1198" t="s">
        <v>1188</v>
      </c>
      <c r="P1198" t="s">
        <v>4509</v>
      </c>
      <c r="Q1198">
        <v>90</v>
      </c>
    </row>
    <row r="1199" spans="15:17" x14ac:dyDescent="0.25">
      <c r="O1199" t="s">
        <v>322</v>
      </c>
      <c r="P1199" t="s">
        <v>4510</v>
      </c>
      <c r="Q1199">
        <v>180</v>
      </c>
    </row>
    <row r="1200" spans="15:17" x14ac:dyDescent="0.25">
      <c r="O1200" t="s">
        <v>323</v>
      </c>
      <c r="P1200" t="s">
        <v>4511</v>
      </c>
      <c r="Q1200">
        <v>150</v>
      </c>
    </row>
    <row r="1201" spans="15:17" x14ac:dyDescent="0.25">
      <c r="O1201" t="s">
        <v>2120</v>
      </c>
      <c r="P1201" t="s">
        <v>4512</v>
      </c>
      <c r="Q1201">
        <v>90</v>
      </c>
    </row>
    <row r="1202" spans="15:17" x14ac:dyDescent="0.25">
      <c r="O1202" t="s">
        <v>2147</v>
      </c>
      <c r="P1202" t="s">
        <v>4513</v>
      </c>
      <c r="Q1202">
        <v>90</v>
      </c>
    </row>
    <row r="1203" spans="15:17" x14ac:dyDescent="0.25">
      <c r="O1203" t="s">
        <v>2148</v>
      </c>
      <c r="P1203" t="s">
        <v>4514</v>
      </c>
      <c r="Q1203">
        <v>180</v>
      </c>
    </row>
    <row r="1204" spans="15:17" x14ac:dyDescent="0.25">
      <c r="O1204" t="s">
        <v>2149</v>
      </c>
      <c r="P1204" t="s">
        <v>4515</v>
      </c>
      <c r="Q1204">
        <v>60</v>
      </c>
    </row>
    <row r="1205" spans="15:17" x14ac:dyDescent="0.25">
      <c r="O1205" t="s">
        <v>282</v>
      </c>
      <c r="P1205" t="s">
        <v>4516</v>
      </c>
      <c r="Q1205">
        <v>200</v>
      </c>
    </row>
    <row r="1206" spans="15:17" x14ac:dyDescent="0.25">
      <c r="O1206" t="s">
        <v>283</v>
      </c>
      <c r="P1206" t="s">
        <v>4517</v>
      </c>
      <c r="Q1206">
        <v>120</v>
      </c>
    </row>
    <row r="1207" spans="15:17" x14ac:dyDescent="0.25">
      <c r="O1207" t="s">
        <v>1120</v>
      </c>
      <c r="P1207" t="s">
        <v>4518</v>
      </c>
      <c r="Q1207">
        <v>110</v>
      </c>
    </row>
    <row r="1208" spans="15:17" x14ac:dyDescent="0.25">
      <c r="O1208" t="s">
        <v>1164</v>
      </c>
      <c r="P1208" t="s">
        <v>4519</v>
      </c>
      <c r="Q1208">
        <v>120</v>
      </c>
    </row>
    <row r="1209" spans="15:17" x14ac:dyDescent="0.25">
      <c r="O1209" t="s">
        <v>1165</v>
      </c>
      <c r="P1209" t="s">
        <v>4520</v>
      </c>
      <c r="Q1209">
        <v>220</v>
      </c>
    </row>
    <row r="1210" spans="15:17" x14ac:dyDescent="0.25">
      <c r="O1210" t="s">
        <v>1166</v>
      </c>
      <c r="P1210" t="s">
        <v>4521</v>
      </c>
      <c r="Q1210">
        <v>110</v>
      </c>
    </row>
    <row r="1211" spans="15:17" x14ac:dyDescent="0.25">
      <c r="O1211" t="s">
        <v>790</v>
      </c>
      <c r="P1211" t="s">
        <v>4522</v>
      </c>
      <c r="Q1211">
        <v>140</v>
      </c>
    </row>
    <row r="1212" spans="15:17" x14ac:dyDescent="0.25">
      <c r="O1212" t="s">
        <v>791</v>
      </c>
      <c r="P1212" t="s">
        <v>4523</v>
      </c>
      <c r="Q1212">
        <v>140</v>
      </c>
    </row>
    <row r="1213" spans="15:17" x14ac:dyDescent="0.25">
      <c r="O1213" t="s">
        <v>186</v>
      </c>
      <c r="P1213" t="s">
        <v>3759</v>
      </c>
      <c r="Q1213">
        <v>70</v>
      </c>
    </row>
    <row r="1214" spans="15:17" x14ac:dyDescent="0.25">
      <c r="O1214" t="s">
        <v>1750</v>
      </c>
      <c r="P1214" t="s">
        <v>4524</v>
      </c>
      <c r="Q1214">
        <v>100</v>
      </c>
    </row>
    <row r="1215" spans="15:17" x14ac:dyDescent="0.25">
      <c r="O1215" t="s">
        <v>2877</v>
      </c>
      <c r="P1215" t="s">
        <v>4525</v>
      </c>
      <c r="Q1215">
        <v>30</v>
      </c>
    </row>
    <row r="1216" spans="15:17" x14ac:dyDescent="0.25">
      <c r="O1216" t="s">
        <v>2878</v>
      </c>
      <c r="P1216" t="s">
        <v>4526</v>
      </c>
      <c r="Q1216">
        <v>50</v>
      </c>
    </row>
    <row r="1217" spans="15:17" x14ac:dyDescent="0.25">
      <c r="O1217" t="s">
        <v>2879</v>
      </c>
      <c r="P1217" t="s">
        <v>4527</v>
      </c>
      <c r="Q1217">
        <v>80</v>
      </c>
    </row>
    <row r="1218" spans="15:17" x14ac:dyDescent="0.25">
      <c r="O1218" t="s">
        <v>2880</v>
      </c>
      <c r="P1218" t="s">
        <v>4528</v>
      </c>
      <c r="Q1218">
        <v>80</v>
      </c>
    </row>
    <row r="1219" spans="15:17" x14ac:dyDescent="0.25">
      <c r="O1219" t="s">
        <v>2881</v>
      </c>
      <c r="P1219" t="s">
        <v>4529</v>
      </c>
      <c r="Q1219">
        <v>30</v>
      </c>
    </row>
    <row r="1220" spans="15:17" x14ac:dyDescent="0.25">
      <c r="O1220" t="s">
        <v>2882</v>
      </c>
      <c r="P1220" t="s">
        <v>4530</v>
      </c>
      <c r="Q1220">
        <v>80</v>
      </c>
    </row>
    <row r="1221" spans="15:17" x14ac:dyDescent="0.25">
      <c r="O1221" t="s">
        <v>799</v>
      </c>
      <c r="P1221" t="s">
        <v>4531</v>
      </c>
      <c r="Q1221">
        <v>190</v>
      </c>
    </row>
    <row r="1222" spans="15:17" x14ac:dyDescent="0.25">
      <c r="O1222" t="s">
        <v>800</v>
      </c>
      <c r="P1222" t="s">
        <v>4532</v>
      </c>
      <c r="Q1222">
        <v>100</v>
      </c>
    </row>
    <row r="1223" spans="15:17" x14ac:dyDescent="0.25">
      <c r="O1223" t="s">
        <v>801</v>
      </c>
      <c r="P1223" t="s">
        <v>4533</v>
      </c>
      <c r="Q1223">
        <v>70</v>
      </c>
    </row>
    <row r="1224" spans="15:17" x14ac:dyDescent="0.25">
      <c r="O1224" t="s">
        <v>814</v>
      </c>
      <c r="P1224" t="s">
        <v>4534</v>
      </c>
      <c r="Q1224">
        <v>180</v>
      </c>
    </row>
    <row r="1225" spans="15:17" x14ac:dyDescent="0.25">
      <c r="O1225" t="s">
        <v>815</v>
      </c>
      <c r="P1225" t="s">
        <v>4535</v>
      </c>
      <c r="Q1225">
        <v>110</v>
      </c>
    </row>
    <row r="1226" spans="15:17" x14ac:dyDescent="0.25">
      <c r="O1226" t="s">
        <v>816</v>
      </c>
      <c r="P1226" t="s">
        <v>4536</v>
      </c>
      <c r="Q1226">
        <v>70</v>
      </c>
    </row>
    <row r="1227" spans="15:17" x14ac:dyDescent="0.25">
      <c r="O1227" t="s">
        <v>697</v>
      </c>
      <c r="P1227" t="s">
        <v>4537</v>
      </c>
      <c r="Q1227">
        <v>50</v>
      </c>
    </row>
    <row r="1228" spans="15:17" x14ac:dyDescent="0.25">
      <c r="O1228" t="s">
        <v>698</v>
      </c>
      <c r="P1228" t="s">
        <v>4538</v>
      </c>
      <c r="Q1228">
        <v>140</v>
      </c>
    </row>
    <row r="1229" spans="15:17" x14ac:dyDescent="0.25">
      <c r="O1229" t="s">
        <v>699</v>
      </c>
      <c r="P1229" t="s">
        <v>4539</v>
      </c>
      <c r="Q1229">
        <v>90</v>
      </c>
    </row>
    <row r="1230" spans="15:17" x14ac:dyDescent="0.25">
      <c r="O1230" t="s">
        <v>1699</v>
      </c>
      <c r="P1230" t="s">
        <v>4540</v>
      </c>
      <c r="Q1230">
        <v>40</v>
      </c>
    </row>
    <row r="1231" spans="15:17" x14ac:dyDescent="0.25">
      <c r="O1231" t="s">
        <v>1700</v>
      </c>
      <c r="P1231" t="s">
        <v>4541</v>
      </c>
      <c r="Q1231">
        <v>50</v>
      </c>
    </row>
    <row r="1232" spans="15:17" x14ac:dyDescent="0.25">
      <c r="O1232" t="s">
        <v>1701</v>
      </c>
      <c r="P1232" t="s">
        <v>4542</v>
      </c>
      <c r="Q1232">
        <v>50</v>
      </c>
    </row>
    <row r="1233" spans="15:17" x14ac:dyDescent="0.25">
      <c r="O1233" t="s">
        <v>692</v>
      </c>
      <c r="P1233" t="s">
        <v>4543</v>
      </c>
      <c r="Q1233">
        <v>40</v>
      </c>
    </row>
    <row r="1234" spans="15:17" x14ac:dyDescent="0.25">
      <c r="O1234" t="s">
        <v>702</v>
      </c>
      <c r="P1234" t="s">
        <v>4544</v>
      </c>
      <c r="Q1234">
        <v>60</v>
      </c>
    </row>
    <row r="1235" spans="15:17" x14ac:dyDescent="0.25">
      <c r="O1235" t="s">
        <v>703</v>
      </c>
      <c r="P1235" t="s">
        <v>4545</v>
      </c>
      <c r="Q1235">
        <v>60</v>
      </c>
    </row>
    <row r="1236" spans="15:17" x14ac:dyDescent="0.25">
      <c r="O1236" t="s">
        <v>693</v>
      </c>
      <c r="P1236" t="s">
        <v>4546</v>
      </c>
      <c r="Q1236">
        <v>60</v>
      </c>
    </row>
    <row r="1237" spans="15:17" x14ac:dyDescent="0.25">
      <c r="O1237" t="s">
        <v>694</v>
      </c>
      <c r="P1237" t="s">
        <v>4547</v>
      </c>
      <c r="Q1237">
        <v>50</v>
      </c>
    </row>
    <row r="1238" spans="15:17" x14ac:dyDescent="0.25">
      <c r="O1238" t="s">
        <v>2857</v>
      </c>
      <c r="P1238" t="s">
        <v>4548</v>
      </c>
      <c r="Q1238">
        <v>90</v>
      </c>
    </row>
    <row r="1239" spans="15:17" x14ac:dyDescent="0.25">
      <c r="O1239" t="s">
        <v>2858</v>
      </c>
      <c r="P1239" t="s">
        <v>4549</v>
      </c>
      <c r="Q1239">
        <v>120</v>
      </c>
    </row>
    <row r="1240" spans="15:17" x14ac:dyDescent="0.25">
      <c r="O1240" t="s">
        <v>2859</v>
      </c>
      <c r="P1240" t="s">
        <v>4550</v>
      </c>
      <c r="Q1240">
        <v>60</v>
      </c>
    </row>
    <row r="1241" spans="15:17" x14ac:dyDescent="0.25">
      <c r="O1241" t="s">
        <v>2853</v>
      </c>
      <c r="P1241" t="s">
        <v>4551</v>
      </c>
      <c r="Q1241">
        <v>140</v>
      </c>
    </row>
    <row r="1242" spans="15:17" x14ac:dyDescent="0.25">
      <c r="O1242" t="s">
        <v>2854</v>
      </c>
      <c r="P1242" t="s">
        <v>4552</v>
      </c>
      <c r="Q1242">
        <v>40</v>
      </c>
    </row>
    <row r="1243" spans="15:17" x14ac:dyDescent="0.25">
      <c r="O1243" t="s">
        <v>1811</v>
      </c>
      <c r="P1243" t="s">
        <v>4553</v>
      </c>
      <c r="Q1243">
        <v>150</v>
      </c>
    </row>
    <row r="1244" spans="15:17" x14ac:dyDescent="0.25">
      <c r="O1244" t="s">
        <v>1812</v>
      </c>
      <c r="P1244" t="s">
        <v>4554</v>
      </c>
      <c r="Q1244">
        <v>180</v>
      </c>
    </row>
    <row r="1245" spans="15:17" x14ac:dyDescent="0.25">
      <c r="O1245" t="s">
        <v>1806</v>
      </c>
      <c r="P1245" t="s">
        <v>4555</v>
      </c>
      <c r="Q1245">
        <v>120</v>
      </c>
    </row>
    <row r="1246" spans="15:17" x14ac:dyDescent="0.25">
      <c r="O1246" t="s">
        <v>1802</v>
      </c>
      <c r="P1246" t="s">
        <v>4556</v>
      </c>
      <c r="Q1246">
        <v>140</v>
      </c>
    </row>
    <row r="1247" spans="15:17" x14ac:dyDescent="0.25">
      <c r="O1247" t="s">
        <v>1803</v>
      </c>
      <c r="P1247" t="s">
        <v>4557</v>
      </c>
      <c r="Q1247">
        <v>100</v>
      </c>
    </row>
    <row r="1248" spans="15:17" x14ac:dyDescent="0.25">
      <c r="O1248" t="s">
        <v>1807</v>
      </c>
      <c r="P1248" t="s">
        <v>4558</v>
      </c>
      <c r="Q1248">
        <v>130</v>
      </c>
    </row>
    <row r="1249" spans="15:17" x14ac:dyDescent="0.25">
      <c r="O1249" t="s">
        <v>1808</v>
      </c>
      <c r="P1249" t="s">
        <v>4559</v>
      </c>
      <c r="Q1249">
        <v>150</v>
      </c>
    </row>
    <row r="1250" spans="15:17" x14ac:dyDescent="0.25">
      <c r="O1250" t="s">
        <v>2506</v>
      </c>
      <c r="P1250" t="s">
        <v>4560</v>
      </c>
      <c r="Q1250">
        <v>90</v>
      </c>
    </row>
    <row r="1251" spans="15:17" x14ac:dyDescent="0.25">
      <c r="O1251" t="s">
        <v>2513</v>
      </c>
      <c r="P1251" t="s">
        <v>4561</v>
      </c>
      <c r="Q1251">
        <v>150</v>
      </c>
    </row>
    <row r="1252" spans="15:17" x14ac:dyDescent="0.25">
      <c r="O1252" t="s">
        <v>2514</v>
      </c>
      <c r="P1252" t="s">
        <v>4562</v>
      </c>
      <c r="Q1252">
        <v>120</v>
      </c>
    </row>
    <row r="1253" spans="15:17" x14ac:dyDescent="0.25">
      <c r="O1253" t="s">
        <v>2507</v>
      </c>
      <c r="P1253" t="s">
        <v>4563</v>
      </c>
      <c r="Q1253">
        <v>130</v>
      </c>
    </row>
    <row r="1254" spans="15:17" x14ac:dyDescent="0.25">
      <c r="O1254" t="s">
        <v>2515</v>
      </c>
      <c r="P1254" t="s">
        <v>4564</v>
      </c>
      <c r="Q1254">
        <v>90</v>
      </c>
    </row>
    <row r="1255" spans="15:17" x14ac:dyDescent="0.25">
      <c r="O1255" t="s">
        <v>2508</v>
      </c>
      <c r="P1255" t="s">
        <v>4565</v>
      </c>
      <c r="Q1255">
        <v>150</v>
      </c>
    </row>
    <row r="1256" spans="15:17" x14ac:dyDescent="0.25">
      <c r="O1256" t="s">
        <v>2509</v>
      </c>
      <c r="P1256" t="s">
        <v>4566</v>
      </c>
      <c r="Q1256">
        <v>120</v>
      </c>
    </row>
    <row r="1257" spans="15:17" x14ac:dyDescent="0.25">
      <c r="O1257" t="s">
        <v>2510</v>
      </c>
      <c r="P1257" t="s">
        <v>4567</v>
      </c>
      <c r="Q1257">
        <v>90</v>
      </c>
    </row>
    <row r="1258" spans="15:17" x14ac:dyDescent="0.25">
      <c r="O1258" t="s">
        <v>2518</v>
      </c>
      <c r="P1258" t="s">
        <v>4568</v>
      </c>
      <c r="Q1258">
        <v>150</v>
      </c>
    </row>
    <row r="1259" spans="15:17" x14ac:dyDescent="0.25">
      <c r="O1259" t="s">
        <v>2486</v>
      </c>
      <c r="P1259" t="s">
        <v>4569</v>
      </c>
      <c r="Q1259">
        <v>150</v>
      </c>
    </row>
    <row r="1260" spans="15:17" x14ac:dyDescent="0.25">
      <c r="O1260" t="s">
        <v>2487</v>
      </c>
      <c r="P1260" t="s">
        <v>4570</v>
      </c>
      <c r="Q1260">
        <v>150</v>
      </c>
    </row>
    <row r="1261" spans="15:17" x14ac:dyDescent="0.25">
      <c r="O1261" t="s">
        <v>2401</v>
      </c>
      <c r="P1261" t="s">
        <v>4571</v>
      </c>
      <c r="Q1261">
        <v>90</v>
      </c>
    </row>
    <row r="1262" spans="15:17" x14ac:dyDescent="0.25">
      <c r="O1262" t="s">
        <v>2402</v>
      </c>
      <c r="P1262" t="s">
        <v>4572</v>
      </c>
      <c r="Q1262">
        <v>90</v>
      </c>
    </row>
    <row r="1263" spans="15:17" x14ac:dyDescent="0.25">
      <c r="O1263" t="s">
        <v>2403</v>
      </c>
      <c r="P1263" t="s">
        <v>4573</v>
      </c>
      <c r="Q1263">
        <v>90</v>
      </c>
    </row>
    <row r="1264" spans="15:17" x14ac:dyDescent="0.25">
      <c r="O1264" t="s">
        <v>2404</v>
      </c>
      <c r="P1264" t="s">
        <v>4574</v>
      </c>
      <c r="Q1264">
        <v>60</v>
      </c>
    </row>
    <row r="1265" spans="15:17" x14ac:dyDescent="0.25">
      <c r="O1265" t="s">
        <v>2423</v>
      </c>
      <c r="P1265" t="s">
        <v>4575</v>
      </c>
      <c r="Q1265">
        <v>60</v>
      </c>
    </row>
    <row r="1266" spans="15:17" x14ac:dyDescent="0.25">
      <c r="O1266" t="s">
        <v>2424</v>
      </c>
      <c r="P1266" t="s">
        <v>4576</v>
      </c>
      <c r="Q1266">
        <v>110</v>
      </c>
    </row>
    <row r="1267" spans="15:17" x14ac:dyDescent="0.25">
      <c r="O1267" t="s">
        <v>1644</v>
      </c>
      <c r="P1267" t="s">
        <v>4577</v>
      </c>
      <c r="Q1267">
        <v>60</v>
      </c>
    </row>
    <row r="1268" spans="15:17" x14ac:dyDescent="0.25">
      <c r="O1268" t="s">
        <v>2412</v>
      </c>
      <c r="P1268" t="s">
        <v>4578</v>
      </c>
      <c r="Q1268">
        <v>100</v>
      </c>
    </row>
    <row r="1269" spans="15:17" x14ac:dyDescent="0.25">
      <c r="O1269" t="s">
        <v>2413</v>
      </c>
      <c r="P1269" t="s">
        <v>4579</v>
      </c>
      <c r="Q1269">
        <v>90</v>
      </c>
    </row>
    <row r="1270" spans="15:17" x14ac:dyDescent="0.25">
      <c r="O1270" t="s">
        <v>2414</v>
      </c>
      <c r="P1270" t="s">
        <v>4580</v>
      </c>
      <c r="Q1270">
        <v>90</v>
      </c>
    </row>
    <row r="1271" spans="15:17" x14ac:dyDescent="0.25">
      <c r="O1271" t="s">
        <v>1887</v>
      </c>
      <c r="P1271" t="s">
        <v>4581</v>
      </c>
      <c r="Q1271">
        <v>50</v>
      </c>
    </row>
    <row r="1272" spans="15:17" x14ac:dyDescent="0.25">
      <c r="O1272" t="s">
        <v>1888</v>
      </c>
      <c r="P1272" t="s">
        <v>4582</v>
      </c>
      <c r="Q1272">
        <v>160</v>
      </c>
    </row>
    <row r="1273" spans="15:17" x14ac:dyDescent="0.25">
      <c r="O1273" t="s">
        <v>1889</v>
      </c>
      <c r="P1273" t="s">
        <v>4583</v>
      </c>
      <c r="Q1273">
        <v>140</v>
      </c>
    </row>
    <row r="1274" spans="15:17" x14ac:dyDescent="0.25">
      <c r="O1274" t="s">
        <v>1890</v>
      </c>
      <c r="P1274" t="s">
        <v>4584</v>
      </c>
      <c r="Q1274">
        <v>80</v>
      </c>
    </row>
    <row r="1275" spans="15:17" x14ac:dyDescent="0.25">
      <c r="O1275" t="s">
        <v>1863</v>
      </c>
      <c r="P1275" t="s">
        <v>4585</v>
      </c>
      <c r="Q1275">
        <v>100</v>
      </c>
    </row>
    <row r="1276" spans="15:17" x14ac:dyDescent="0.25">
      <c r="O1276" t="s">
        <v>1864</v>
      </c>
      <c r="P1276" t="s">
        <v>4586</v>
      </c>
      <c r="Q1276">
        <v>100</v>
      </c>
    </row>
    <row r="1277" spans="15:17" x14ac:dyDescent="0.25">
      <c r="O1277" t="s">
        <v>1865</v>
      </c>
      <c r="P1277" t="s">
        <v>4587</v>
      </c>
      <c r="Q1277">
        <v>100</v>
      </c>
    </row>
    <row r="1278" spans="15:17" x14ac:dyDescent="0.25">
      <c r="O1278" t="s">
        <v>1866</v>
      </c>
      <c r="P1278" t="s">
        <v>4588</v>
      </c>
      <c r="Q1278">
        <v>120</v>
      </c>
    </row>
    <row r="1279" spans="15:17" x14ac:dyDescent="0.25">
      <c r="O1279" t="s">
        <v>1764</v>
      </c>
      <c r="P1279" t="s">
        <v>3760</v>
      </c>
      <c r="Q1279">
        <v>80</v>
      </c>
    </row>
    <row r="1280" spans="15:17" x14ac:dyDescent="0.25">
      <c r="O1280" t="s">
        <v>3035</v>
      </c>
      <c r="P1280" t="s">
        <v>4589</v>
      </c>
      <c r="Q1280">
        <v>90</v>
      </c>
    </row>
    <row r="1281" spans="15:17" x14ac:dyDescent="0.25">
      <c r="O1281" t="s">
        <v>2254</v>
      </c>
      <c r="P1281" t="s">
        <v>4590</v>
      </c>
      <c r="Q1281">
        <v>110</v>
      </c>
    </row>
    <row r="1282" spans="15:17" x14ac:dyDescent="0.25">
      <c r="O1282" t="s">
        <v>2255</v>
      </c>
      <c r="P1282" t="s">
        <v>4591</v>
      </c>
      <c r="Q1282">
        <v>130</v>
      </c>
    </row>
    <row r="1283" spans="15:17" x14ac:dyDescent="0.25">
      <c r="O1283" t="s">
        <v>1472</v>
      </c>
      <c r="P1283" t="s">
        <v>4592</v>
      </c>
      <c r="Q1283">
        <v>170</v>
      </c>
    </row>
    <row r="1284" spans="15:17" x14ac:dyDescent="0.25">
      <c r="O1284" t="s">
        <v>1473</v>
      </c>
      <c r="P1284" t="s">
        <v>4593</v>
      </c>
      <c r="Q1284">
        <v>110</v>
      </c>
    </row>
    <row r="1285" spans="15:17" x14ac:dyDescent="0.25">
      <c r="O1285" t="s">
        <v>1474</v>
      </c>
      <c r="P1285" t="s">
        <v>4594</v>
      </c>
      <c r="Q1285">
        <v>170</v>
      </c>
    </row>
    <row r="1286" spans="15:17" x14ac:dyDescent="0.25">
      <c r="O1286" t="s">
        <v>1475</v>
      </c>
      <c r="P1286" t="s">
        <v>4595</v>
      </c>
      <c r="Q1286">
        <v>150</v>
      </c>
    </row>
    <row r="1287" spans="15:17" x14ac:dyDescent="0.25">
      <c r="O1287" t="s">
        <v>87</v>
      </c>
      <c r="P1287" t="s">
        <v>4596</v>
      </c>
      <c r="Q1287">
        <v>150</v>
      </c>
    </row>
    <row r="1288" spans="15:17" x14ac:dyDescent="0.25">
      <c r="O1288" t="s">
        <v>88</v>
      </c>
      <c r="P1288" t="s">
        <v>4597</v>
      </c>
      <c r="Q1288">
        <v>180</v>
      </c>
    </row>
    <row r="1289" spans="15:17" x14ac:dyDescent="0.25">
      <c r="O1289" t="s">
        <v>59</v>
      </c>
      <c r="P1289" t="s">
        <v>4598</v>
      </c>
      <c r="Q1289">
        <v>70</v>
      </c>
    </row>
    <row r="1290" spans="15:17" x14ac:dyDescent="0.25">
      <c r="O1290" t="s">
        <v>60</v>
      </c>
      <c r="P1290" t="s">
        <v>4599</v>
      </c>
      <c r="Q1290">
        <v>70</v>
      </c>
    </row>
    <row r="1291" spans="15:17" x14ac:dyDescent="0.25">
      <c r="O1291" t="s">
        <v>2770</v>
      </c>
      <c r="P1291" t="s">
        <v>4600</v>
      </c>
      <c r="Q1291">
        <v>170</v>
      </c>
    </row>
    <row r="1292" spans="15:17" x14ac:dyDescent="0.25">
      <c r="O1292" t="s">
        <v>2771</v>
      </c>
      <c r="P1292" t="s">
        <v>4601</v>
      </c>
      <c r="Q1292">
        <v>230</v>
      </c>
    </row>
    <row r="1293" spans="15:17" x14ac:dyDescent="0.25">
      <c r="O1293" t="s">
        <v>2772</v>
      </c>
      <c r="P1293" t="s">
        <v>4602</v>
      </c>
      <c r="Q1293">
        <v>240</v>
      </c>
    </row>
    <row r="1294" spans="15:17" x14ac:dyDescent="0.25">
      <c r="O1294" t="s">
        <v>2773</v>
      </c>
      <c r="P1294" t="s">
        <v>3761</v>
      </c>
      <c r="Q1294">
        <v>120</v>
      </c>
    </row>
    <row r="1295" spans="15:17" x14ac:dyDescent="0.25">
      <c r="O1295" t="s">
        <v>2774</v>
      </c>
      <c r="P1295" t="s">
        <v>4603</v>
      </c>
      <c r="Q1295">
        <v>110</v>
      </c>
    </row>
    <row r="1296" spans="15:17" x14ac:dyDescent="0.25">
      <c r="O1296" t="s">
        <v>2775</v>
      </c>
      <c r="P1296" t="s">
        <v>4604</v>
      </c>
      <c r="Q1296">
        <v>180</v>
      </c>
    </row>
    <row r="1297" spans="15:17" x14ac:dyDescent="0.25">
      <c r="O1297" t="s">
        <v>440</v>
      </c>
      <c r="P1297" t="s">
        <v>4605</v>
      </c>
      <c r="Q1297">
        <v>150</v>
      </c>
    </row>
    <row r="1298" spans="15:17" x14ac:dyDescent="0.25">
      <c r="O1298" t="s">
        <v>441</v>
      </c>
      <c r="P1298" t="s">
        <v>4606</v>
      </c>
      <c r="Q1298">
        <v>120</v>
      </c>
    </row>
    <row r="1299" spans="15:17" x14ac:dyDescent="0.25">
      <c r="O1299" t="s">
        <v>442</v>
      </c>
      <c r="P1299" t="s">
        <v>4607</v>
      </c>
      <c r="Q1299">
        <v>150</v>
      </c>
    </row>
    <row r="1300" spans="15:17" x14ac:dyDescent="0.25">
      <c r="O1300" t="s">
        <v>63</v>
      </c>
      <c r="P1300" t="s">
        <v>4608</v>
      </c>
      <c r="Q1300">
        <v>220</v>
      </c>
    </row>
    <row r="1301" spans="15:17" x14ac:dyDescent="0.25">
      <c r="O1301" t="s">
        <v>64</v>
      </c>
      <c r="P1301" t="s">
        <v>4609</v>
      </c>
      <c r="Q1301">
        <v>220</v>
      </c>
    </row>
    <row r="1302" spans="15:17" x14ac:dyDescent="0.25">
      <c r="O1302" t="s">
        <v>1348</v>
      </c>
      <c r="P1302" t="s">
        <v>4610</v>
      </c>
      <c r="Q1302">
        <v>150</v>
      </c>
    </row>
    <row r="1303" spans="15:17" x14ac:dyDescent="0.25">
      <c r="O1303" t="s">
        <v>1349</v>
      </c>
      <c r="P1303" t="s">
        <v>4611</v>
      </c>
      <c r="Q1303">
        <v>160</v>
      </c>
    </row>
    <row r="1304" spans="15:17" x14ac:dyDescent="0.25">
      <c r="O1304" t="s">
        <v>1350</v>
      </c>
      <c r="P1304" t="s">
        <v>4612</v>
      </c>
      <c r="Q1304">
        <v>150</v>
      </c>
    </row>
    <row r="1305" spans="15:17" x14ac:dyDescent="0.25">
      <c r="O1305" t="s">
        <v>1351</v>
      </c>
      <c r="P1305" t="s">
        <v>4613</v>
      </c>
      <c r="Q1305">
        <v>150</v>
      </c>
    </row>
    <row r="1306" spans="15:17" x14ac:dyDescent="0.25">
      <c r="O1306" t="s">
        <v>445</v>
      </c>
      <c r="P1306" t="s">
        <v>4614</v>
      </c>
      <c r="Q1306">
        <v>150</v>
      </c>
    </row>
    <row r="1307" spans="15:17" x14ac:dyDescent="0.25">
      <c r="O1307" t="s">
        <v>446</v>
      </c>
      <c r="P1307" t="s">
        <v>4615</v>
      </c>
      <c r="Q1307">
        <v>210</v>
      </c>
    </row>
    <row r="1308" spans="15:17" x14ac:dyDescent="0.25">
      <c r="O1308" t="s">
        <v>447</v>
      </c>
      <c r="P1308" t="s">
        <v>4616</v>
      </c>
      <c r="Q1308">
        <v>60</v>
      </c>
    </row>
    <row r="1309" spans="15:17" x14ac:dyDescent="0.25">
      <c r="O1309" t="s">
        <v>1396</v>
      </c>
      <c r="P1309" t="s">
        <v>4617</v>
      </c>
      <c r="Q1309">
        <v>170</v>
      </c>
    </row>
    <row r="1310" spans="15:17" x14ac:dyDescent="0.25">
      <c r="O1310" t="s">
        <v>1397</v>
      </c>
      <c r="P1310" t="s">
        <v>4618</v>
      </c>
      <c r="Q1310">
        <v>160</v>
      </c>
    </row>
    <row r="1311" spans="15:17" x14ac:dyDescent="0.25">
      <c r="O1311" t="s">
        <v>1398</v>
      </c>
      <c r="P1311" t="s">
        <v>4619</v>
      </c>
      <c r="Q1311">
        <v>60</v>
      </c>
    </row>
    <row r="1312" spans="15:17" x14ac:dyDescent="0.25">
      <c r="O1312" t="s">
        <v>1399</v>
      </c>
      <c r="P1312" t="s">
        <v>4620</v>
      </c>
      <c r="Q1312">
        <v>140</v>
      </c>
    </row>
    <row r="1313" spans="15:17" x14ac:dyDescent="0.25">
      <c r="O1313" t="s">
        <v>1407</v>
      </c>
      <c r="P1313" t="s">
        <v>4621</v>
      </c>
      <c r="Q1313">
        <v>120</v>
      </c>
    </row>
    <row r="1314" spans="15:17" x14ac:dyDescent="0.25">
      <c r="O1314" t="s">
        <v>1413</v>
      </c>
      <c r="P1314" t="s">
        <v>4622</v>
      </c>
      <c r="Q1314">
        <v>180</v>
      </c>
    </row>
    <row r="1315" spans="15:17" x14ac:dyDescent="0.25">
      <c r="O1315" t="s">
        <v>1414</v>
      </c>
      <c r="P1315" t="s">
        <v>4623</v>
      </c>
      <c r="Q1315">
        <v>90</v>
      </c>
    </row>
    <row r="1316" spans="15:17" x14ac:dyDescent="0.25">
      <c r="O1316" t="s">
        <v>1415</v>
      </c>
      <c r="P1316" t="s">
        <v>4624</v>
      </c>
      <c r="Q1316">
        <v>80</v>
      </c>
    </row>
    <row r="1317" spans="15:17" x14ac:dyDescent="0.25">
      <c r="O1317" t="s">
        <v>1408</v>
      </c>
      <c r="P1317" t="s">
        <v>4625</v>
      </c>
      <c r="Q1317">
        <v>180</v>
      </c>
    </row>
    <row r="1318" spans="15:17" x14ac:dyDescent="0.25">
      <c r="O1318" t="s">
        <v>1409</v>
      </c>
      <c r="P1318" t="s">
        <v>4626</v>
      </c>
      <c r="Q1318">
        <v>90</v>
      </c>
    </row>
    <row r="1319" spans="15:17" x14ac:dyDescent="0.25">
      <c r="O1319" t="s">
        <v>1410</v>
      </c>
      <c r="P1319" t="s">
        <v>4627</v>
      </c>
      <c r="Q1319">
        <v>80</v>
      </c>
    </row>
    <row r="1320" spans="15:17" x14ac:dyDescent="0.25">
      <c r="O1320" t="s">
        <v>2013</v>
      </c>
      <c r="P1320" t="s">
        <v>4628</v>
      </c>
      <c r="Q1320">
        <v>160</v>
      </c>
    </row>
    <row r="1321" spans="15:17" x14ac:dyDescent="0.25">
      <c r="O1321" t="s">
        <v>2014</v>
      </c>
      <c r="P1321" t="s">
        <v>4629</v>
      </c>
      <c r="Q1321">
        <v>170</v>
      </c>
    </row>
    <row r="1322" spans="15:17" x14ac:dyDescent="0.25">
      <c r="O1322" t="s">
        <v>2015</v>
      </c>
      <c r="P1322" t="s">
        <v>4630</v>
      </c>
      <c r="Q1322">
        <v>230</v>
      </c>
    </row>
    <row r="1323" spans="15:17" x14ac:dyDescent="0.25">
      <c r="O1323" t="s">
        <v>2016</v>
      </c>
      <c r="P1323" t="s">
        <v>3762</v>
      </c>
      <c r="Q1323">
        <v>130</v>
      </c>
    </row>
    <row r="1324" spans="15:17" x14ac:dyDescent="0.25">
      <c r="O1324" t="s">
        <v>226</v>
      </c>
      <c r="P1324" t="s">
        <v>4631</v>
      </c>
      <c r="Q1324">
        <v>250</v>
      </c>
    </row>
    <row r="1325" spans="15:17" x14ac:dyDescent="0.25">
      <c r="O1325" t="s">
        <v>2367</v>
      </c>
      <c r="P1325" t="s">
        <v>4632</v>
      </c>
      <c r="Q1325">
        <v>80</v>
      </c>
    </row>
    <row r="1326" spans="15:17" x14ac:dyDescent="0.25">
      <c r="O1326" t="s">
        <v>2368</v>
      </c>
      <c r="P1326" t="s">
        <v>4633</v>
      </c>
      <c r="Q1326">
        <v>50</v>
      </c>
    </row>
    <row r="1327" spans="15:17" x14ac:dyDescent="0.25">
      <c r="O1327" t="s">
        <v>2369</v>
      </c>
      <c r="P1327" t="s">
        <v>4634</v>
      </c>
      <c r="Q1327">
        <v>80</v>
      </c>
    </row>
    <row r="1328" spans="15:17" x14ac:dyDescent="0.25">
      <c r="O1328" t="s">
        <v>2370</v>
      </c>
      <c r="P1328" t="s">
        <v>4635</v>
      </c>
      <c r="Q1328">
        <v>80</v>
      </c>
    </row>
    <row r="1329" spans="15:17" x14ac:dyDescent="0.25">
      <c r="O1329" t="s">
        <v>1541</v>
      </c>
      <c r="P1329" t="s">
        <v>4636</v>
      </c>
      <c r="Q1329">
        <v>50</v>
      </c>
    </row>
    <row r="1330" spans="15:17" x14ac:dyDescent="0.25">
      <c r="O1330" t="s">
        <v>1532</v>
      </c>
      <c r="P1330" t="s">
        <v>4637</v>
      </c>
      <c r="Q1330">
        <v>70</v>
      </c>
    </row>
    <row r="1331" spans="15:17" x14ac:dyDescent="0.25">
      <c r="O1331" t="s">
        <v>1533</v>
      </c>
      <c r="P1331" t="s">
        <v>4638</v>
      </c>
      <c r="Q1331">
        <v>110</v>
      </c>
    </row>
    <row r="1332" spans="15:17" x14ac:dyDescent="0.25">
      <c r="O1332" t="s">
        <v>1559</v>
      </c>
      <c r="P1332" t="s">
        <v>4639</v>
      </c>
      <c r="Q1332">
        <v>110</v>
      </c>
    </row>
    <row r="1333" spans="15:17" x14ac:dyDescent="0.25">
      <c r="O1333" t="s">
        <v>1560</v>
      </c>
      <c r="P1333" t="s">
        <v>4640</v>
      </c>
      <c r="Q1333">
        <v>110</v>
      </c>
    </row>
    <row r="1334" spans="15:17" x14ac:dyDescent="0.25">
      <c r="O1334" t="s">
        <v>1561</v>
      </c>
      <c r="P1334" t="s">
        <v>4641</v>
      </c>
      <c r="Q1334">
        <v>160</v>
      </c>
    </row>
    <row r="1335" spans="15:17" x14ac:dyDescent="0.25">
      <c r="O1335" t="s">
        <v>553</v>
      </c>
      <c r="P1335" t="s">
        <v>4642</v>
      </c>
      <c r="Q1335">
        <v>50</v>
      </c>
    </row>
    <row r="1336" spans="15:17" x14ac:dyDescent="0.25">
      <c r="O1336" t="s">
        <v>2356</v>
      </c>
      <c r="P1336" t="s">
        <v>4643</v>
      </c>
      <c r="Q1336">
        <v>140</v>
      </c>
    </row>
    <row r="1337" spans="15:17" x14ac:dyDescent="0.25">
      <c r="O1337" t="s">
        <v>2357</v>
      </c>
      <c r="P1337" t="s">
        <v>4644</v>
      </c>
      <c r="Q1337">
        <v>140</v>
      </c>
    </row>
    <row r="1338" spans="15:17" x14ac:dyDescent="0.25">
      <c r="O1338" t="s">
        <v>2358</v>
      </c>
      <c r="P1338" t="s">
        <v>4645</v>
      </c>
      <c r="Q1338">
        <v>120</v>
      </c>
    </row>
    <row r="1339" spans="15:17" x14ac:dyDescent="0.25">
      <c r="O1339" t="s">
        <v>2359</v>
      </c>
      <c r="P1339" t="s">
        <v>4646</v>
      </c>
      <c r="Q1339">
        <v>120</v>
      </c>
    </row>
    <row r="1340" spans="15:17" x14ac:dyDescent="0.25">
      <c r="O1340" t="s">
        <v>1439</v>
      </c>
      <c r="P1340" t="s">
        <v>4647</v>
      </c>
      <c r="Q1340">
        <v>30</v>
      </c>
    </row>
    <row r="1341" spans="15:17" x14ac:dyDescent="0.25">
      <c r="O1341" t="s">
        <v>1443</v>
      </c>
      <c r="P1341" t="s">
        <v>4648</v>
      </c>
      <c r="Q1341">
        <v>120</v>
      </c>
    </row>
    <row r="1342" spans="15:17" x14ac:dyDescent="0.25">
      <c r="O1342" t="s">
        <v>1456</v>
      </c>
      <c r="P1342" t="s">
        <v>4649</v>
      </c>
      <c r="Q1342">
        <v>100</v>
      </c>
    </row>
    <row r="1343" spans="15:17" x14ac:dyDescent="0.25">
      <c r="O1343" t="s">
        <v>2307</v>
      </c>
      <c r="P1343" t="s">
        <v>4650</v>
      </c>
      <c r="Q1343">
        <v>100</v>
      </c>
    </row>
    <row r="1344" spans="15:17" x14ac:dyDescent="0.25">
      <c r="O1344" t="s">
        <v>2308</v>
      </c>
      <c r="P1344" t="s">
        <v>4651</v>
      </c>
      <c r="Q1344">
        <v>120</v>
      </c>
    </row>
    <row r="1345" spans="15:17" x14ac:dyDescent="0.25">
      <c r="O1345" t="s">
        <v>460</v>
      </c>
      <c r="P1345" t="s">
        <v>4652</v>
      </c>
      <c r="Q1345">
        <v>210</v>
      </c>
    </row>
    <row r="1346" spans="15:17" x14ac:dyDescent="0.25">
      <c r="O1346" t="s">
        <v>461</v>
      </c>
      <c r="P1346" t="s">
        <v>4653</v>
      </c>
      <c r="Q1346">
        <v>150</v>
      </c>
    </row>
    <row r="1347" spans="15:17" x14ac:dyDescent="0.25">
      <c r="O1347" t="s">
        <v>462</v>
      </c>
      <c r="P1347" t="s">
        <v>4654</v>
      </c>
      <c r="Q1347">
        <v>70</v>
      </c>
    </row>
    <row r="1348" spans="15:17" x14ac:dyDescent="0.25">
      <c r="O1348" t="s">
        <v>450</v>
      </c>
      <c r="P1348" t="s">
        <v>4655</v>
      </c>
      <c r="Q1348">
        <v>220</v>
      </c>
    </row>
    <row r="1349" spans="15:17" x14ac:dyDescent="0.25">
      <c r="O1349" t="s">
        <v>451</v>
      </c>
      <c r="P1349" t="s">
        <v>4656</v>
      </c>
      <c r="Q1349">
        <v>240</v>
      </c>
    </row>
    <row r="1350" spans="15:17" x14ac:dyDescent="0.25">
      <c r="O1350" t="s">
        <v>452</v>
      </c>
      <c r="P1350" t="s">
        <v>4657</v>
      </c>
      <c r="Q1350">
        <v>200</v>
      </c>
    </row>
    <row r="1351" spans="15:17" x14ac:dyDescent="0.25">
      <c r="O1351" t="s">
        <v>736</v>
      </c>
      <c r="P1351" t="s">
        <v>4658</v>
      </c>
      <c r="Q1351">
        <v>40</v>
      </c>
    </row>
    <row r="1352" spans="15:17" x14ac:dyDescent="0.25">
      <c r="O1352" t="s">
        <v>737</v>
      </c>
      <c r="P1352" t="s">
        <v>4659</v>
      </c>
      <c r="Q1352">
        <v>60</v>
      </c>
    </row>
    <row r="1353" spans="15:17" x14ac:dyDescent="0.25">
      <c r="O1353" t="s">
        <v>742</v>
      </c>
      <c r="P1353" t="s">
        <v>4660</v>
      </c>
      <c r="Q1353">
        <v>80</v>
      </c>
    </row>
    <row r="1354" spans="15:17" x14ac:dyDescent="0.25">
      <c r="O1354" t="s">
        <v>1743</v>
      </c>
      <c r="P1354" t="s">
        <v>4661</v>
      </c>
      <c r="Q1354">
        <v>120</v>
      </c>
    </row>
    <row r="1355" spans="15:17" x14ac:dyDescent="0.25">
      <c r="O1355" t="s">
        <v>1744</v>
      </c>
      <c r="P1355" t="s">
        <v>4662</v>
      </c>
      <c r="Q1355">
        <v>90</v>
      </c>
    </row>
    <row r="1356" spans="15:17" x14ac:dyDescent="0.25">
      <c r="O1356" t="s">
        <v>1745</v>
      </c>
      <c r="P1356" t="s">
        <v>4663</v>
      </c>
      <c r="Q1356">
        <v>120</v>
      </c>
    </row>
    <row r="1357" spans="15:17" x14ac:dyDescent="0.25">
      <c r="O1357" t="s">
        <v>1746</v>
      </c>
      <c r="P1357" t="s">
        <v>4664</v>
      </c>
      <c r="Q1357">
        <v>90</v>
      </c>
    </row>
    <row r="1358" spans="15:17" x14ac:dyDescent="0.25">
      <c r="O1358" t="s">
        <v>1976</v>
      </c>
      <c r="P1358" t="s">
        <v>4665</v>
      </c>
      <c r="Q1358">
        <v>130</v>
      </c>
    </row>
    <row r="1359" spans="15:17" x14ac:dyDescent="0.25">
      <c r="O1359" t="s">
        <v>1977</v>
      </c>
      <c r="P1359" t="s">
        <v>4666</v>
      </c>
      <c r="Q1359">
        <v>130</v>
      </c>
    </row>
    <row r="1360" spans="15:17" x14ac:dyDescent="0.25">
      <c r="O1360" t="s">
        <v>1978</v>
      </c>
      <c r="P1360" t="s">
        <v>4667</v>
      </c>
      <c r="Q1360">
        <v>60</v>
      </c>
    </row>
    <row r="1361" spans="15:17" x14ac:dyDescent="0.25">
      <c r="O1361" t="s">
        <v>1959</v>
      </c>
      <c r="P1361" t="s">
        <v>4668</v>
      </c>
      <c r="Q1361">
        <v>130</v>
      </c>
    </row>
    <row r="1362" spans="15:17" x14ac:dyDescent="0.25">
      <c r="O1362" t="s">
        <v>1960</v>
      </c>
      <c r="P1362" t="s">
        <v>4669</v>
      </c>
      <c r="Q1362">
        <v>120</v>
      </c>
    </row>
    <row r="1363" spans="15:17" x14ac:dyDescent="0.25">
      <c r="O1363" t="s">
        <v>2002</v>
      </c>
      <c r="P1363" t="s">
        <v>4670</v>
      </c>
      <c r="Q1363">
        <v>100</v>
      </c>
    </row>
    <row r="1364" spans="15:17" x14ac:dyDescent="0.25">
      <c r="O1364" t="s">
        <v>2003</v>
      </c>
      <c r="P1364" t="s">
        <v>4671</v>
      </c>
      <c r="Q1364">
        <v>220</v>
      </c>
    </row>
    <row r="1365" spans="15:17" x14ac:dyDescent="0.25">
      <c r="O1365" t="s">
        <v>2004</v>
      </c>
      <c r="P1365" t="s">
        <v>4672</v>
      </c>
      <c r="Q1365">
        <v>220</v>
      </c>
    </row>
    <row r="1366" spans="15:17" x14ac:dyDescent="0.25">
      <c r="O1366" t="s">
        <v>1991</v>
      </c>
      <c r="P1366" t="s">
        <v>4673</v>
      </c>
      <c r="Q1366">
        <v>100</v>
      </c>
    </row>
    <row r="1367" spans="15:17" x14ac:dyDescent="0.25">
      <c r="O1367" t="s">
        <v>1992</v>
      </c>
      <c r="P1367" t="s">
        <v>4674</v>
      </c>
      <c r="Q1367">
        <v>170</v>
      </c>
    </row>
    <row r="1368" spans="15:17" x14ac:dyDescent="0.25">
      <c r="O1368" t="s">
        <v>1993</v>
      </c>
      <c r="P1368" t="s">
        <v>4675</v>
      </c>
      <c r="Q1368">
        <v>230</v>
      </c>
    </row>
    <row r="1369" spans="15:17" x14ac:dyDescent="0.25">
      <c r="O1369" t="s">
        <v>1970</v>
      </c>
      <c r="P1369" t="s">
        <v>4676</v>
      </c>
      <c r="Q1369">
        <v>200</v>
      </c>
    </row>
    <row r="1370" spans="15:17" x14ac:dyDescent="0.25">
      <c r="O1370" t="s">
        <v>1971</v>
      </c>
      <c r="P1370" t="s">
        <v>4677</v>
      </c>
      <c r="Q1370">
        <v>120</v>
      </c>
    </row>
    <row r="1371" spans="15:17" x14ac:dyDescent="0.25">
      <c r="O1371" t="s">
        <v>1972</v>
      </c>
      <c r="P1371" t="s">
        <v>4678</v>
      </c>
      <c r="Q1371">
        <v>120</v>
      </c>
    </row>
    <row r="1372" spans="15:17" x14ac:dyDescent="0.25">
      <c r="O1372" t="s">
        <v>2590</v>
      </c>
      <c r="P1372" t="s">
        <v>4679</v>
      </c>
      <c r="Q1372">
        <v>60</v>
      </c>
    </row>
    <row r="1373" spans="15:17" x14ac:dyDescent="0.25">
      <c r="O1373" t="s">
        <v>2602</v>
      </c>
      <c r="P1373" t="s">
        <v>4680</v>
      </c>
      <c r="Q1373">
        <v>90</v>
      </c>
    </row>
    <row r="1374" spans="15:17" x14ac:dyDescent="0.25">
      <c r="O1374" t="s">
        <v>2603</v>
      </c>
      <c r="P1374" t="s">
        <v>4681</v>
      </c>
      <c r="Q1374">
        <v>240</v>
      </c>
    </row>
    <row r="1375" spans="15:17" x14ac:dyDescent="0.25">
      <c r="O1375" t="s">
        <v>2604</v>
      </c>
      <c r="P1375" t="s">
        <v>4682</v>
      </c>
      <c r="Q1375">
        <v>120</v>
      </c>
    </row>
    <row r="1376" spans="15:17" x14ac:dyDescent="0.25">
      <c r="O1376" t="s">
        <v>2591</v>
      </c>
      <c r="P1376" t="s">
        <v>4683</v>
      </c>
      <c r="Q1376">
        <v>210</v>
      </c>
    </row>
    <row r="1377" spans="15:17" x14ac:dyDescent="0.25">
      <c r="O1377" t="s">
        <v>2592</v>
      </c>
      <c r="P1377" t="s">
        <v>4684</v>
      </c>
      <c r="Q1377">
        <v>90</v>
      </c>
    </row>
    <row r="1378" spans="15:17" x14ac:dyDescent="0.25">
      <c r="O1378" t="s">
        <v>2593</v>
      </c>
      <c r="P1378" t="s">
        <v>4685</v>
      </c>
      <c r="Q1378">
        <v>120</v>
      </c>
    </row>
    <row r="1379" spans="15:17" x14ac:dyDescent="0.25">
      <c r="O1379" t="s">
        <v>1659</v>
      </c>
      <c r="P1379" t="s">
        <v>4686</v>
      </c>
      <c r="Q1379">
        <v>80</v>
      </c>
    </row>
    <row r="1380" spans="15:17" x14ac:dyDescent="0.25">
      <c r="O1380" t="s">
        <v>2189</v>
      </c>
      <c r="P1380" t="s">
        <v>4687</v>
      </c>
      <c r="Q1380">
        <v>70</v>
      </c>
    </row>
    <row r="1381" spans="15:17" x14ac:dyDescent="0.25">
      <c r="O1381" t="s">
        <v>2190</v>
      </c>
      <c r="P1381" t="s">
        <v>4688</v>
      </c>
      <c r="Q1381">
        <v>70</v>
      </c>
    </row>
    <row r="1382" spans="15:17" x14ac:dyDescent="0.25">
      <c r="O1382" t="s">
        <v>2191</v>
      </c>
      <c r="P1382" t="s">
        <v>4688</v>
      </c>
      <c r="Q1382">
        <v>80</v>
      </c>
    </row>
    <row r="1383" spans="15:17" x14ac:dyDescent="0.25">
      <c r="O1383" t="s">
        <v>2192</v>
      </c>
      <c r="P1383" t="s">
        <v>4689</v>
      </c>
      <c r="Q1383">
        <v>50</v>
      </c>
    </row>
    <row r="1384" spans="15:17" x14ac:dyDescent="0.25">
      <c r="O1384" t="s">
        <v>332</v>
      </c>
      <c r="P1384" t="s">
        <v>4690</v>
      </c>
      <c r="Q1384">
        <v>140</v>
      </c>
    </row>
    <row r="1385" spans="15:17" x14ac:dyDescent="0.25">
      <c r="O1385" t="s">
        <v>333</v>
      </c>
      <c r="P1385" t="s">
        <v>4691</v>
      </c>
      <c r="Q1385">
        <v>140</v>
      </c>
    </row>
    <row r="1386" spans="15:17" x14ac:dyDescent="0.25">
      <c r="O1386" t="s">
        <v>1210</v>
      </c>
      <c r="P1386" t="s">
        <v>4692</v>
      </c>
      <c r="Q1386">
        <v>90</v>
      </c>
    </row>
    <row r="1387" spans="15:17" x14ac:dyDescent="0.25">
      <c r="O1387" t="s">
        <v>1211</v>
      </c>
      <c r="P1387" t="s">
        <v>4693</v>
      </c>
      <c r="Q1387">
        <v>90</v>
      </c>
    </row>
    <row r="1388" spans="15:17" x14ac:dyDescent="0.25">
      <c r="O1388" t="s">
        <v>1255</v>
      </c>
      <c r="P1388" t="s">
        <v>4694</v>
      </c>
      <c r="Q1388">
        <v>190</v>
      </c>
    </row>
    <row r="1389" spans="15:17" x14ac:dyDescent="0.25">
      <c r="O1389" t="s">
        <v>1256</v>
      </c>
      <c r="P1389" t="s">
        <v>4695</v>
      </c>
      <c r="Q1389">
        <v>70</v>
      </c>
    </row>
    <row r="1390" spans="15:17" x14ac:dyDescent="0.25">
      <c r="O1390" t="s">
        <v>1257</v>
      </c>
      <c r="P1390" t="s">
        <v>4696</v>
      </c>
      <c r="Q1390">
        <v>140</v>
      </c>
    </row>
    <row r="1391" spans="15:17" x14ac:dyDescent="0.25">
      <c r="O1391" t="s">
        <v>1249</v>
      </c>
      <c r="P1391" t="s">
        <v>4697</v>
      </c>
      <c r="Q1391">
        <v>120</v>
      </c>
    </row>
    <row r="1392" spans="15:17" x14ac:dyDescent="0.25">
      <c r="O1392" t="s">
        <v>1250</v>
      </c>
      <c r="P1392" t="s">
        <v>4698</v>
      </c>
      <c r="Q1392">
        <v>100</v>
      </c>
    </row>
    <row r="1393" spans="15:17" x14ac:dyDescent="0.25">
      <c r="O1393" t="s">
        <v>1251</v>
      </c>
      <c r="P1393" t="s">
        <v>4699</v>
      </c>
      <c r="Q1393">
        <v>180</v>
      </c>
    </row>
    <row r="1394" spans="15:17" x14ac:dyDescent="0.25">
      <c r="O1394" t="s">
        <v>1252</v>
      </c>
      <c r="P1394" t="s">
        <v>4700</v>
      </c>
      <c r="Q1394">
        <v>90</v>
      </c>
    </row>
    <row r="1395" spans="15:17" x14ac:dyDescent="0.25">
      <c r="O1395" t="s">
        <v>1243</v>
      </c>
      <c r="P1395" t="s">
        <v>4701</v>
      </c>
      <c r="Q1395">
        <v>90</v>
      </c>
    </row>
    <row r="1396" spans="15:17" x14ac:dyDescent="0.25">
      <c r="O1396" t="s">
        <v>1244</v>
      </c>
      <c r="P1396" t="s">
        <v>4702</v>
      </c>
      <c r="Q1396">
        <v>110</v>
      </c>
    </row>
    <row r="1397" spans="15:17" x14ac:dyDescent="0.25">
      <c r="O1397" t="s">
        <v>1245</v>
      </c>
      <c r="P1397" t="s">
        <v>4703</v>
      </c>
      <c r="Q1397">
        <v>210</v>
      </c>
    </row>
    <row r="1398" spans="15:17" x14ac:dyDescent="0.25">
      <c r="O1398" t="s">
        <v>1246</v>
      </c>
      <c r="P1398" t="s">
        <v>4704</v>
      </c>
      <c r="Q1398">
        <v>80</v>
      </c>
    </row>
    <row r="1399" spans="15:17" x14ac:dyDescent="0.25">
      <c r="O1399" t="s">
        <v>1671</v>
      </c>
      <c r="P1399" t="s">
        <v>3763</v>
      </c>
      <c r="Q1399">
        <v>120</v>
      </c>
    </row>
    <row r="1400" spans="15:17" x14ac:dyDescent="0.25">
      <c r="O1400" t="s">
        <v>1672</v>
      </c>
      <c r="P1400" t="s">
        <v>4705</v>
      </c>
      <c r="Q1400">
        <v>80</v>
      </c>
    </row>
    <row r="1401" spans="15:17" x14ac:dyDescent="0.25">
      <c r="O1401" t="s">
        <v>1673</v>
      </c>
      <c r="P1401" t="s">
        <v>4706</v>
      </c>
      <c r="Q1401">
        <v>150</v>
      </c>
    </row>
    <row r="1402" spans="15:17" x14ac:dyDescent="0.25">
      <c r="O1402" t="s">
        <v>1674</v>
      </c>
      <c r="P1402" t="s">
        <v>3764</v>
      </c>
      <c r="Q1402">
        <v>160</v>
      </c>
    </row>
    <row r="1403" spans="15:17" x14ac:dyDescent="0.25">
      <c r="O1403" t="s">
        <v>1665</v>
      </c>
      <c r="P1403" t="s">
        <v>3765</v>
      </c>
      <c r="Q1403">
        <v>80</v>
      </c>
    </row>
    <row r="1404" spans="15:17" x14ac:dyDescent="0.25">
      <c r="O1404" t="s">
        <v>1666</v>
      </c>
      <c r="P1404" t="s">
        <v>4707</v>
      </c>
      <c r="Q1404">
        <v>160</v>
      </c>
    </row>
    <row r="1405" spans="15:17" x14ac:dyDescent="0.25">
      <c r="O1405" t="s">
        <v>1667</v>
      </c>
      <c r="P1405" t="s">
        <v>3766</v>
      </c>
      <c r="Q1405">
        <v>140</v>
      </c>
    </row>
    <row r="1406" spans="15:17" x14ac:dyDescent="0.25">
      <c r="O1406" t="s">
        <v>1668</v>
      </c>
      <c r="P1406" t="s">
        <v>4708</v>
      </c>
      <c r="Q1406">
        <v>80</v>
      </c>
    </row>
    <row r="1407" spans="15:17" x14ac:dyDescent="0.25">
      <c r="O1407" t="s">
        <v>1660</v>
      </c>
      <c r="P1407" t="s">
        <v>4709</v>
      </c>
      <c r="Q1407">
        <v>110</v>
      </c>
    </row>
    <row r="1408" spans="15:17" x14ac:dyDescent="0.25">
      <c r="O1408" t="s">
        <v>1661</v>
      </c>
      <c r="P1408" t="s">
        <v>4710</v>
      </c>
      <c r="Q1408">
        <v>130</v>
      </c>
    </row>
    <row r="1409" spans="15:17" x14ac:dyDescent="0.25">
      <c r="O1409" t="s">
        <v>1662</v>
      </c>
      <c r="P1409" t="s">
        <v>4711</v>
      </c>
      <c r="Q1409">
        <v>110</v>
      </c>
    </row>
    <row r="1410" spans="15:17" x14ac:dyDescent="0.25">
      <c r="O1410" t="s">
        <v>558</v>
      </c>
      <c r="P1410" t="s">
        <v>4712</v>
      </c>
      <c r="Q1410">
        <v>210</v>
      </c>
    </row>
    <row r="1411" spans="15:17" x14ac:dyDescent="0.25">
      <c r="O1411" t="s">
        <v>559</v>
      </c>
      <c r="P1411" t="s">
        <v>4713</v>
      </c>
      <c r="Q1411">
        <v>180</v>
      </c>
    </row>
    <row r="1412" spans="15:17" x14ac:dyDescent="0.25">
      <c r="O1412" t="s">
        <v>560</v>
      </c>
      <c r="P1412" t="s">
        <v>4714</v>
      </c>
      <c r="Q1412">
        <v>90</v>
      </c>
    </row>
    <row r="1413" spans="15:17" x14ac:dyDescent="0.25">
      <c r="O1413" t="s">
        <v>616</v>
      </c>
      <c r="P1413" t="s">
        <v>4715</v>
      </c>
      <c r="Q1413">
        <v>150</v>
      </c>
    </row>
    <row r="1414" spans="15:17" x14ac:dyDescent="0.25">
      <c r="O1414" t="s">
        <v>617</v>
      </c>
      <c r="P1414" t="s">
        <v>4716</v>
      </c>
      <c r="Q1414">
        <v>180</v>
      </c>
    </row>
    <row r="1415" spans="15:17" x14ac:dyDescent="0.25">
      <c r="O1415" t="s">
        <v>612</v>
      </c>
      <c r="P1415" t="s">
        <v>4717</v>
      </c>
      <c r="Q1415">
        <v>180</v>
      </c>
    </row>
    <row r="1416" spans="15:17" x14ac:dyDescent="0.25">
      <c r="O1416" t="s">
        <v>581</v>
      </c>
      <c r="P1416" t="s">
        <v>4718</v>
      </c>
      <c r="Q1416">
        <v>150</v>
      </c>
    </row>
    <row r="1417" spans="15:17" x14ac:dyDescent="0.25">
      <c r="O1417" t="s">
        <v>1573</v>
      </c>
      <c r="P1417" t="s">
        <v>4719</v>
      </c>
      <c r="Q1417">
        <v>150</v>
      </c>
    </row>
    <row r="1418" spans="15:17" x14ac:dyDescent="0.25">
      <c r="O1418" t="s">
        <v>1574</v>
      </c>
      <c r="P1418" t="s">
        <v>4720</v>
      </c>
      <c r="Q1418">
        <v>150</v>
      </c>
    </row>
    <row r="1419" spans="15:17" x14ac:dyDescent="0.25">
      <c r="O1419" t="s">
        <v>1575</v>
      </c>
      <c r="P1419" t="s">
        <v>4721</v>
      </c>
      <c r="Q1419">
        <v>120</v>
      </c>
    </row>
    <row r="1420" spans="15:17" x14ac:dyDescent="0.25">
      <c r="O1420" t="s">
        <v>582</v>
      </c>
      <c r="P1420" t="s">
        <v>4722</v>
      </c>
      <c r="Q1420">
        <v>210</v>
      </c>
    </row>
    <row r="1421" spans="15:17" x14ac:dyDescent="0.25">
      <c r="O1421" t="s">
        <v>583</v>
      </c>
      <c r="P1421" t="s">
        <v>4723</v>
      </c>
      <c r="Q1421">
        <v>150</v>
      </c>
    </row>
    <row r="1422" spans="15:17" x14ac:dyDescent="0.25">
      <c r="O1422" t="s">
        <v>597</v>
      </c>
      <c r="P1422" t="s">
        <v>4724</v>
      </c>
      <c r="Q1422">
        <v>180</v>
      </c>
    </row>
    <row r="1423" spans="15:17" x14ac:dyDescent="0.25">
      <c r="O1423" t="s">
        <v>598</v>
      </c>
      <c r="P1423" t="s">
        <v>4725</v>
      </c>
      <c r="Q1423">
        <v>150</v>
      </c>
    </row>
    <row r="1424" spans="15:17" x14ac:dyDescent="0.25">
      <c r="O1424" t="s">
        <v>638</v>
      </c>
      <c r="P1424" t="s">
        <v>4726</v>
      </c>
      <c r="Q1424">
        <v>210</v>
      </c>
    </row>
    <row r="1425" spans="15:17" x14ac:dyDescent="0.25">
      <c r="O1425" t="s">
        <v>639</v>
      </c>
      <c r="P1425" t="s">
        <v>4727</v>
      </c>
      <c r="Q1425">
        <v>210</v>
      </c>
    </row>
    <row r="1426" spans="15:17" x14ac:dyDescent="0.25">
      <c r="O1426" t="s">
        <v>576</v>
      </c>
      <c r="P1426" t="s">
        <v>4728</v>
      </c>
      <c r="Q1426">
        <v>210</v>
      </c>
    </row>
    <row r="1427" spans="15:17" x14ac:dyDescent="0.25">
      <c r="O1427" t="s">
        <v>577</v>
      </c>
      <c r="P1427" t="s">
        <v>4729</v>
      </c>
      <c r="Q1427">
        <v>200</v>
      </c>
    </row>
    <row r="1428" spans="15:17" x14ac:dyDescent="0.25">
      <c r="O1428" t="s">
        <v>578</v>
      </c>
      <c r="P1428" t="s">
        <v>4730</v>
      </c>
      <c r="Q1428">
        <v>100</v>
      </c>
    </row>
    <row r="1429" spans="15:17" x14ac:dyDescent="0.25">
      <c r="O1429" t="s">
        <v>268</v>
      </c>
      <c r="P1429" t="s">
        <v>4731</v>
      </c>
      <c r="Q1429">
        <v>150</v>
      </c>
    </row>
    <row r="1430" spans="15:17" x14ac:dyDescent="0.25">
      <c r="O1430" t="s">
        <v>269</v>
      </c>
      <c r="P1430" t="s">
        <v>4732</v>
      </c>
      <c r="Q1430">
        <v>120</v>
      </c>
    </row>
    <row r="1431" spans="15:17" x14ac:dyDescent="0.25">
      <c r="O1431" t="s">
        <v>270</v>
      </c>
      <c r="P1431" t="s">
        <v>4733</v>
      </c>
      <c r="Q1431">
        <v>120</v>
      </c>
    </row>
    <row r="1432" spans="15:17" x14ac:dyDescent="0.25">
      <c r="O1432" t="s">
        <v>1914</v>
      </c>
      <c r="P1432" t="s">
        <v>4734</v>
      </c>
      <c r="Q1432">
        <v>30</v>
      </c>
    </row>
    <row r="1433" spans="15:17" x14ac:dyDescent="0.25">
      <c r="O1433" t="s">
        <v>273</v>
      </c>
      <c r="P1433" t="s">
        <v>4735</v>
      </c>
      <c r="Q1433">
        <v>90</v>
      </c>
    </row>
    <row r="1434" spans="15:17" x14ac:dyDescent="0.25">
      <c r="O1434" t="s">
        <v>274</v>
      </c>
      <c r="P1434" t="s">
        <v>4736</v>
      </c>
      <c r="Q1434">
        <v>150</v>
      </c>
    </row>
    <row r="1435" spans="15:17" x14ac:dyDescent="0.25">
      <c r="O1435" t="s">
        <v>2674</v>
      </c>
      <c r="P1435" t="s">
        <v>4737</v>
      </c>
      <c r="Q1435">
        <v>90</v>
      </c>
    </row>
    <row r="1436" spans="15:17" x14ac:dyDescent="0.25">
      <c r="O1436" t="s">
        <v>2675</v>
      </c>
      <c r="P1436" t="s">
        <v>4738</v>
      </c>
      <c r="Q1436">
        <v>160</v>
      </c>
    </row>
    <row r="1437" spans="15:17" x14ac:dyDescent="0.25">
      <c r="O1437" t="s">
        <v>2676</v>
      </c>
      <c r="P1437" t="s">
        <v>4739</v>
      </c>
      <c r="Q1437">
        <v>90</v>
      </c>
    </row>
    <row r="1438" spans="15:17" x14ac:dyDescent="0.25">
      <c r="O1438" t="s">
        <v>2677</v>
      </c>
      <c r="P1438" t="s">
        <v>4740</v>
      </c>
      <c r="Q1438">
        <v>60</v>
      </c>
    </row>
    <row r="1439" spans="15:17" x14ac:dyDescent="0.25">
      <c r="O1439" t="s">
        <v>2680</v>
      </c>
      <c r="P1439" t="s">
        <v>4741</v>
      </c>
      <c r="Q1439">
        <v>90</v>
      </c>
    </row>
    <row r="1440" spans="15:17" x14ac:dyDescent="0.25">
      <c r="O1440" t="s">
        <v>2681</v>
      </c>
      <c r="P1440" t="s">
        <v>4742</v>
      </c>
      <c r="Q1440">
        <v>90</v>
      </c>
    </row>
    <row r="1441" spans="15:17" x14ac:dyDescent="0.25">
      <c r="O1441" t="s">
        <v>2924</v>
      </c>
      <c r="P1441" t="s">
        <v>4743</v>
      </c>
      <c r="Q1441">
        <v>120</v>
      </c>
    </row>
    <row r="1442" spans="15:17" x14ac:dyDescent="0.25">
      <c r="O1442" t="s">
        <v>2102</v>
      </c>
      <c r="P1442" t="s">
        <v>4744</v>
      </c>
      <c r="Q1442">
        <v>80</v>
      </c>
    </row>
    <row r="1443" spans="15:17" x14ac:dyDescent="0.25">
      <c r="O1443" t="s">
        <v>2103</v>
      </c>
      <c r="P1443" t="s">
        <v>4745</v>
      </c>
      <c r="Q1443">
        <v>120</v>
      </c>
    </row>
    <row r="1444" spans="15:17" x14ac:dyDescent="0.25">
      <c r="O1444" t="s">
        <v>2104</v>
      </c>
      <c r="P1444" t="s">
        <v>4746</v>
      </c>
      <c r="Q1444">
        <v>110</v>
      </c>
    </row>
    <row r="1445" spans="15:17" x14ac:dyDescent="0.25">
      <c r="O1445" t="s">
        <v>2105</v>
      </c>
      <c r="P1445" t="s">
        <v>4747</v>
      </c>
      <c r="Q1445">
        <v>80</v>
      </c>
    </row>
    <row r="1446" spans="15:17" x14ac:dyDescent="0.25">
      <c r="O1446" t="s">
        <v>2106</v>
      </c>
      <c r="P1446" t="s">
        <v>4748</v>
      </c>
      <c r="Q1446">
        <v>140</v>
      </c>
    </row>
    <row r="1447" spans="15:17" x14ac:dyDescent="0.25">
      <c r="O1447" t="s">
        <v>1027</v>
      </c>
      <c r="P1447" t="s">
        <v>4749</v>
      </c>
      <c r="Q1447">
        <v>120</v>
      </c>
    </row>
    <row r="1448" spans="15:17" x14ac:dyDescent="0.25">
      <c r="O1448" t="s">
        <v>2682</v>
      </c>
      <c r="P1448" t="s">
        <v>3767</v>
      </c>
      <c r="Q1448">
        <v>150</v>
      </c>
    </row>
    <row r="1449" spans="15:17" x14ac:dyDescent="0.25">
      <c r="O1449" t="s">
        <v>2109</v>
      </c>
      <c r="P1449" t="s">
        <v>4750</v>
      </c>
      <c r="Q1449">
        <v>200</v>
      </c>
    </row>
    <row r="1450" spans="15:17" x14ac:dyDescent="0.25">
      <c r="O1450" t="s">
        <v>2110</v>
      </c>
      <c r="P1450" t="s">
        <v>4751</v>
      </c>
      <c r="Q1450">
        <v>120</v>
      </c>
    </row>
    <row r="1451" spans="15:17" x14ac:dyDescent="0.25">
      <c r="O1451" t="s">
        <v>2111</v>
      </c>
      <c r="P1451" t="s">
        <v>4752</v>
      </c>
      <c r="Q1451">
        <v>120</v>
      </c>
    </row>
    <row r="1452" spans="15:17" x14ac:dyDescent="0.25">
      <c r="O1452" t="s">
        <v>2112</v>
      </c>
      <c r="P1452" t="s">
        <v>4753</v>
      </c>
      <c r="Q1452">
        <v>90</v>
      </c>
    </row>
    <row r="1453" spans="15:17" x14ac:dyDescent="0.25">
      <c r="O1453" t="s">
        <v>1316</v>
      </c>
      <c r="P1453" t="s">
        <v>4754</v>
      </c>
      <c r="Q1453">
        <v>100</v>
      </c>
    </row>
    <row r="1454" spans="15:17" x14ac:dyDescent="0.25">
      <c r="O1454" t="s">
        <v>1317</v>
      </c>
      <c r="P1454" t="s">
        <v>4755</v>
      </c>
      <c r="Q1454">
        <v>120</v>
      </c>
    </row>
    <row r="1455" spans="15:17" x14ac:dyDescent="0.25">
      <c r="O1455" t="s">
        <v>1318</v>
      </c>
      <c r="P1455" t="s">
        <v>4756</v>
      </c>
      <c r="Q1455">
        <v>90</v>
      </c>
    </row>
    <row r="1456" spans="15:17" x14ac:dyDescent="0.25">
      <c r="O1456" t="s">
        <v>1915</v>
      </c>
      <c r="P1456" t="s">
        <v>4757</v>
      </c>
      <c r="Q1456">
        <v>30</v>
      </c>
    </row>
    <row r="1457" spans="15:17" x14ac:dyDescent="0.25">
      <c r="O1457" t="s">
        <v>1319</v>
      </c>
      <c r="P1457" t="s">
        <v>4758</v>
      </c>
      <c r="Q1457">
        <v>120</v>
      </c>
    </row>
    <row r="1458" spans="15:17" x14ac:dyDescent="0.25">
      <c r="O1458" t="s">
        <v>386</v>
      </c>
      <c r="P1458" t="s">
        <v>4759</v>
      </c>
      <c r="Q1458">
        <v>180</v>
      </c>
    </row>
    <row r="1459" spans="15:17" x14ac:dyDescent="0.25">
      <c r="O1459" t="s">
        <v>387</v>
      </c>
      <c r="P1459" t="s">
        <v>4760</v>
      </c>
      <c r="Q1459">
        <v>160</v>
      </c>
    </row>
    <row r="1460" spans="15:17" x14ac:dyDescent="0.25">
      <c r="O1460" t="s">
        <v>2265</v>
      </c>
      <c r="P1460" t="s">
        <v>4761</v>
      </c>
      <c r="Q1460">
        <v>120</v>
      </c>
    </row>
    <row r="1461" spans="15:17" x14ac:dyDescent="0.25">
      <c r="O1461" t="s">
        <v>2256</v>
      </c>
      <c r="P1461" t="s">
        <v>4762</v>
      </c>
      <c r="Q1461">
        <v>90</v>
      </c>
    </row>
    <row r="1462" spans="15:17" x14ac:dyDescent="0.25">
      <c r="O1462" t="s">
        <v>1330</v>
      </c>
      <c r="P1462" t="s">
        <v>4763</v>
      </c>
      <c r="Q1462">
        <v>90</v>
      </c>
    </row>
    <row r="1463" spans="15:17" x14ac:dyDescent="0.25">
      <c r="O1463" t="s">
        <v>1312</v>
      </c>
      <c r="P1463" t="s">
        <v>4764</v>
      </c>
      <c r="Q1463">
        <v>110</v>
      </c>
    </row>
    <row r="1464" spans="15:17" x14ac:dyDescent="0.25">
      <c r="O1464" t="s">
        <v>1313</v>
      </c>
      <c r="P1464" t="s">
        <v>4765</v>
      </c>
      <c r="Q1464">
        <v>80</v>
      </c>
    </row>
    <row r="1465" spans="15:17" x14ac:dyDescent="0.25">
      <c r="O1465" t="s">
        <v>380</v>
      </c>
      <c r="P1465" t="s">
        <v>4766</v>
      </c>
      <c r="Q1465">
        <v>90</v>
      </c>
    </row>
    <row r="1466" spans="15:17" x14ac:dyDescent="0.25">
      <c r="O1466" t="s">
        <v>372</v>
      </c>
      <c r="P1466" t="s">
        <v>4767</v>
      </c>
      <c r="Q1466">
        <v>90</v>
      </c>
    </row>
    <row r="1467" spans="15:17" x14ac:dyDescent="0.25">
      <c r="O1467" t="s">
        <v>2248</v>
      </c>
      <c r="P1467" t="s">
        <v>4768</v>
      </c>
      <c r="Q1467">
        <v>180</v>
      </c>
    </row>
    <row r="1468" spans="15:17" x14ac:dyDescent="0.25">
      <c r="O1468" t="s">
        <v>2249</v>
      </c>
      <c r="P1468" t="s">
        <v>4769</v>
      </c>
      <c r="Q1468">
        <v>130</v>
      </c>
    </row>
    <row r="1469" spans="15:17" x14ac:dyDescent="0.25">
      <c r="O1469" t="s">
        <v>2250</v>
      </c>
      <c r="P1469" t="s">
        <v>4770</v>
      </c>
      <c r="Q1469">
        <v>160</v>
      </c>
    </row>
    <row r="1470" spans="15:17" x14ac:dyDescent="0.25">
      <c r="O1470" t="s">
        <v>1336</v>
      </c>
      <c r="P1470" t="s">
        <v>4771</v>
      </c>
      <c r="Q1470">
        <v>120</v>
      </c>
    </row>
    <row r="1471" spans="15:17" x14ac:dyDescent="0.25">
      <c r="O1471" t="s">
        <v>2251</v>
      </c>
      <c r="P1471" t="s">
        <v>4772</v>
      </c>
      <c r="Q1471">
        <v>120</v>
      </c>
    </row>
    <row r="1472" spans="15:17" x14ac:dyDescent="0.25">
      <c r="O1472" t="s">
        <v>1308</v>
      </c>
      <c r="P1472" t="s">
        <v>4773</v>
      </c>
      <c r="Q1472">
        <v>70</v>
      </c>
    </row>
    <row r="1473" spans="15:17" x14ac:dyDescent="0.25">
      <c r="O1473" t="s">
        <v>1309</v>
      </c>
      <c r="P1473" t="s">
        <v>4774</v>
      </c>
      <c r="Q1473">
        <v>90</v>
      </c>
    </row>
    <row r="1474" spans="15:17" x14ac:dyDescent="0.25">
      <c r="O1474" t="s">
        <v>381</v>
      </c>
      <c r="P1474" t="s">
        <v>4775</v>
      </c>
      <c r="Q1474">
        <v>140</v>
      </c>
    </row>
    <row r="1475" spans="15:17" x14ac:dyDescent="0.25">
      <c r="O1475" t="s">
        <v>382</v>
      </c>
      <c r="P1475" t="s">
        <v>4776</v>
      </c>
      <c r="Q1475">
        <v>110</v>
      </c>
    </row>
    <row r="1476" spans="15:17" x14ac:dyDescent="0.25">
      <c r="O1476" t="s">
        <v>1920</v>
      </c>
      <c r="P1476" t="s">
        <v>4777</v>
      </c>
      <c r="Q1476">
        <v>100</v>
      </c>
    </row>
    <row r="1477" spans="15:17" x14ac:dyDescent="0.25">
      <c r="O1477" t="s">
        <v>1921</v>
      </c>
      <c r="P1477" t="s">
        <v>4778</v>
      </c>
      <c r="Q1477">
        <v>70</v>
      </c>
    </row>
    <row r="1478" spans="15:17" x14ac:dyDescent="0.25">
      <c r="O1478" t="s">
        <v>1922</v>
      </c>
      <c r="P1478" t="s">
        <v>4779</v>
      </c>
      <c r="Q1478">
        <v>70</v>
      </c>
    </row>
    <row r="1479" spans="15:17" x14ac:dyDescent="0.25">
      <c r="O1479" t="s">
        <v>1923</v>
      </c>
      <c r="P1479" t="s">
        <v>4780</v>
      </c>
      <c r="Q1479">
        <v>130</v>
      </c>
    </row>
    <row r="1480" spans="15:17" x14ac:dyDescent="0.25">
      <c r="O1480" t="s">
        <v>3020</v>
      </c>
      <c r="P1480" t="s">
        <v>4781</v>
      </c>
      <c r="Q1480">
        <v>90</v>
      </c>
    </row>
    <row r="1481" spans="15:17" x14ac:dyDescent="0.25">
      <c r="O1481" t="s">
        <v>3021</v>
      </c>
      <c r="P1481" t="s">
        <v>4782</v>
      </c>
      <c r="Q1481">
        <v>90</v>
      </c>
    </row>
    <row r="1482" spans="15:17" x14ac:dyDescent="0.25">
      <c r="O1482" t="s">
        <v>3022</v>
      </c>
      <c r="P1482" t="s">
        <v>4783</v>
      </c>
      <c r="Q1482">
        <v>90</v>
      </c>
    </row>
    <row r="1483" spans="15:17" x14ac:dyDescent="0.25">
      <c r="O1483" t="s">
        <v>876</v>
      </c>
      <c r="P1483" t="s">
        <v>4784</v>
      </c>
      <c r="Q1483">
        <v>50</v>
      </c>
    </row>
    <row r="1484" spans="15:17" x14ac:dyDescent="0.25">
      <c r="O1484" t="s">
        <v>3023</v>
      </c>
      <c r="P1484" t="s">
        <v>4785</v>
      </c>
      <c r="Q1484">
        <v>60</v>
      </c>
    </row>
    <row r="1485" spans="15:17" x14ac:dyDescent="0.25">
      <c r="O1485" t="s">
        <v>3024</v>
      </c>
      <c r="P1485" t="s">
        <v>4786</v>
      </c>
      <c r="Q1485">
        <v>60</v>
      </c>
    </row>
    <row r="1486" spans="15:17" x14ac:dyDescent="0.25">
      <c r="O1486" t="s">
        <v>2576</v>
      </c>
      <c r="P1486" t="s">
        <v>5774</v>
      </c>
      <c r="Q1486">
        <v>50</v>
      </c>
    </row>
    <row r="1487" spans="15:17" x14ac:dyDescent="0.25">
      <c r="O1487" t="s">
        <v>1908</v>
      </c>
      <c r="P1487" t="s">
        <v>4787</v>
      </c>
      <c r="Q1487">
        <v>90</v>
      </c>
    </row>
    <row r="1488" spans="15:17" x14ac:dyDescent="0.25">
      <c r="O1488" t="s">
        <v>1909</v>
      </c>
      <c r="P1488" t="s">
        <v>4788</v>
      </c>
      <c r="Q1488">
        <v>130</v>
      </c>
    </row>
    <row r="1489" spans="15:17" x14ac:dyDescent="0.25">
      <c r="O1489" t="s">
        <v>1910</v>
      </c>
      <c r="P1489" t="s">
        <v>4789</v>
      </c>
      <c r="Q1489">
        <v>90</v>
      </c>
    </row>
    <row r="1490" spans="15:17" x14ac:dyDescent="0.25">
      <c r="O1490" t="s">
        <v>1911</v>
      </c>
      <c r="P1490" t="s">
        <v>4790</v>
      </c>
      <c r="Q1490">
        <v>40</v>
      </c>
    </row>
    <row r="1491" spans="15:17" x14ac:dyDescent="0.25">
      <c r="O1491" t="s">
        <v>2577</v>
      </c>
      <c r="P1491" t="s">
        <v>4791</v>
      </c>
      <c r="Q1491">
        <v>50</v>
      </c>
    </row>
    <row r="1492" spans="15:17" x14ac:dyDescent="0.25">
      <c r="O1492" t="s">
        <v>2578</v>
      </c>
      <c r="P1492" t="s">
        <v>4792</v>
      </c>
      <c r="Q1492">
        <v>70</v>
      </c>
    </row>
    <row r="1493" spans="15:17" x14ac:dyDescent="0.25">
      <c r="O1493" t="s">
        <v>2579</v>
      </c>
      <c r="P1493" t="s">
        <v>4793</v>
      </c>
      <c r="Q1493">
        <v>90</v>
      </c>
    </row>
    <row r="1494" spans="15:17" x14ac:dyDescent="0.25">
      <c r="O1494" t="s">
        <v>2580</v>
      </c>
      <c r="P1494" t="s">
        <v>4794</v>
      </c>
      <c r="Q1494">
        <v>80</v>
      </c>
    </row>
    <row r="1495" spans="15:17" x14ac:dyDescent="0.25">
      <c r="O1495" t="s">
        <v>2345</v>
      </c>
      <c r="P1495" t="s">
        <v>4795</v>
      </c>
      <c r="Q1495">
        <v>180</v>
      </c>
    </row>
    <row r="1496" spans="15:17" x14ac:dyDescent="0.25">
      <c r="O1496" t="s">
        <v>2346</v>
      </c>
      <c r="P1496" t="s">
        <v>4796</v>
      </c>
      <c r="Q1496">
        <v>90</v>
      </c>
    </row>
    <row r="1497" spans="15:17" x14ac:dyDescent="0.25">
      <c r="O1497" t="s">
        <v>2347</v>
      </c>
      <c r="P1497" t="s">
        <v>4797</v>
      </c>
      <c r="Q1497">
        <v>120</v>
      </c>
    </row>
    <row r="1498" spans="15:17" x14ac:dyDescent="0.25">
      <c r="O1498" t="s">
        <v>2348</v>
      </c>
      <c r="P1498" t="s">
        <v>4798</v>
      </c>
      <c r="Q1498">
        <v>90</v>
      </c>
    </row>
    <row r="1499" spans="15:17" x14ac:dyDescent="0.25">
      <c r="O1499" t="s">
        <v>2987</v>
      </c>
      <c r="P1499" t="s">
        <v>4799</v>
      </c>
      <c r="Q1499">
        <v>70</v>
      </c>
    </row>
    <row r="1500" spans="15:17" x14ac:dyDescent="0.25">
      <c r="O1500" t="s">
        <v>2988</v>
      </c>
      <c r="P1500" t="s">
        <v>4800</v>
      </c>
      <c r="Q1500">
        <v>80</v>
      </c>
    </row>
    <row r="1501" spans="15:17" x14ac:dyDescent="0.25">
      <c r="O1501" t="s">
        <v>2818</v>
      </c>
      <c r="P1501" t="s">
        <v>4801</v>
      </c>
      <c r="Q1501">
        <v>90</v>
      </c>
    </row>
    <row r="1502" spans="15:17" x14ac:dyDescent="0.25">
      <c r="O1502" t="s">
        <v>2989</v>
      </c>
      <c r="P1502" t="s">
        <v>4802</v>
      </c>
      <c r="Q1502">
        <v>50</v>
      </c>
    </row>
    <row r="1503" spans="15:17" x14ac:dyDescent="0.25">
      <c r="O1503" t="s">
        <v>2990</v>
      </c>
      <c r="P1503" t="s">
        <v>4803</v>
      </c>
      <c r="Q1503">
        <v>120</v>
      </c>
    </row>
    <row r="1504" spans="15:17" x14ac:dyDescent="0.25">
      <c r="O1504" t="s">
        <v>2819</v>
      </c>
      <c r="P1504" t="s">
        <v>4804</v>
      </c>
      <c r="Q1504">
        <v>90</v>
      </c>
    </row>
    <row r="1505" spans="15:17" x14ac:dyDescent="0.25">
      <c r="O1505" t="s">
        <v>2820</v>
      </c>
      <c r="P1505" t="s">
        <v>4805</v>
      </c>
      <c r="Q1505">
        <v>130</v>
      </c>
    </row>
    <row r="1506" spans="15:17" x14ac:dyDescent="0.25">
      <c r="O1506" t="s">
        <v>2821</v>
      </c>
      <c r="P1506" t="s">
        <v>4806</v>
      </c>
      <c r="Q1506">
        <v>50</v>
      </c>
    </row>
    <row r="1507" spans="15:17" x14ac:dyDescent="0.25">
      <c r="O1507" t="s">
        <v>2822</v>
      </c>
      <c r="P1507" t="s">
        <v>4807</v>
      </c>
      <c r="Q1507">
        <v>80</v>
      </c>
    </row>
    <row r="1508" spans="15:17" x14ac:dyDescent="0.25">
      <c r="O1508" t="s">
        <v>1507</v>
      </c>
      <c r="P1508" t="s">
        <v>4808</v>
      </c>
      <c r="Q1508">
        <v>150</v>
      </c>
    </row>
    <row r="1509" spans="15:17" x14ac:dyDescent="0.25">
      <c r="O1509" t="s">
        <v>1508</v>
      </c>
      <c r="P1509" t="s">
        <v>4809</v>
      </c>
      <c r="Q1509">
        <v>150</v>
      </c>
    </row>
    <row r="1510" spans="15:17" x14ac:dyDescent="0.25">
      <c r="O1510" t="s">
        <v>1503</v>
      </c>
      <c r="P1510" t="s">
        <v>4810</v>
      </c>
      <c r="Q1510">
        <v>90</v>
      </c>
    </row>
    <row r="1511" spans="15:17" x14ac:dyDescent="0.25">
      <c r="O1511" t="s">
        <v>3123</v>
      </c>
      <c r="P1511" t="s">
        <v>4811</v>
      </c>
      <c r="Q1511">
        <v>110</v>
      </c>
    </row>
    <row r="1512" spans="15:17" x14ac:dyDescent="0.25">
      <c r="O1512" t="s">
        <v>3124</v>
      </c>
      <c r="P1512" t="s">
        <v>4812</v>
      </c>
      <c r="Q1512">
        <v>230</v>
      </c>
    </row>
    <row r="1513" spans="15:17" x14ac:dyDescent="0.25">
      <c r="O1513" t="s">
        <v>3125</v>
      </c>
      <c r="P1513" t="s">
        <v>4813</v>
      </c>
      <c r="Q1513">
        <v>80</v>
      </c>
    </row>
    <row r="1514" spans="15:17" x14ac:dyDescent="0.25">
      <c r="O1514" t="s">
        <v>3126</v>
      </c>
      <c r="P1514" t="s">
        <v>4814</v>
      </c>
      <c r="Q1514">
        <v>150</v>
      </c>
    </row>
    <row r="1515" spans="15:17" x14ac:dyDescent="0.25">
      <c r="O1515" t="s">
        <v>3127</v>
      </c>
      <c r="P1515" t="s">
        <v>4815</v>
      </c>
      <c r="Q1515">
        <v>60</v>
      </c>
    </row>
    <row r="1516" spans="15:17" x14ac:dyDescent="0.25">
      <c r="O1516" t="s">
        <v>3128</v>
      </c>
      <c r="P1516" t="s">
        <v>4816</v>
      </c>
      <c r="Q1516">
        <v>80</v>
      </c>
    </row>
    <row r="1517" spans="15:17" x14ac:dyDescent="0.25">
      <c r="O1517" t="s">
        <v>3067</v>
      </c>
      <c r="P1517" t="s">
        <v>4817</v>
      </c>
      <c r="Q1517">
        <v>90</v>
      </c>
    </row>
    <row r="1518" spans="15:17" x14ac:dyDescent="0.25">
      <c r="O1518" t="s">
        <v>3129</v>
      </c>
      <c r="P1518" t="s">
        <v>4818</v>
      </c>
      <c r="Q1518">
        <v>80</v>
      </c>
    </row>
    <row r="1519" spans="15:17" x14ac:dyDescent="0.25">
      <c r="O1519" t="s">
        <v>3130</v>
      </c>
      <c r="P1519" t="s">
        <v>4819</v>
      </c>
      <c r="Q1519">
        <v>90</v>
      </c>
    </row>
    <row r="1520" spans="15:17" x14ac:dyDescent="0.25">
      <c r="O1520" t="s">
        <v>529</v>
      </c>
      <c r="P1520" t="s">
        <v>4820</v>
      </c>
      <c r="Q1520">
        <v>130</v>
      </c>
    </row>
    <row r="1521" spans="15:17" x14ac:dyDescent="0.25">
      <c r="O1521" t="s">
        <v>530</v>
      </c>
      <c r="P1521" t="s">
        <v>4821</v>
      </c>
      <c r="Q1521">
        <v>150</v>
      </c>
    </row>
    <row r="1522" spans="15:17" x14ac:dyDescent="0.25">
      <c r="O1522" t="s">
        <v>1515</v>
      </c>
      <c r="P1522" t="s">
        <v>4822</v>
      </c>
      <c r="Q1522">
        <v>180</v>
      </c>
    </row>
    <row r="1523" spans="15:17" x14ac:dyDescent="0.25">
      <c r="O1523" t="s">
        <v>1516</v>
      </c>
      <c r="P1523" t="s">
        <v>4823</v>
      </c>
      <c r="Q1523">
        <v>180</v>
      </c>
    </row>
    <row r="1524" spans="15:17" x14ac:dyDescent="0.25">
      <c r="O1524" t="s">
        <v>1046</v>
      </c>
      <c r="P1524" t="s">
        <v>4824</v>
      </c>
      <c r="Q1524">
        <v>220</v>
      </c>
    </row>
    <row r="1525" spans="15:17" x14ac:dyDescent="0.25">
      <c r="O1525" t="s">
        <v>1047</v>
      </c>
      <c r="P1525" t="s">
        <v>4825</v>
      </c>
      <c r="Q1525">
        <v>230</v>
      </c>
    </row>
    <row r="1526" spans="15:17" x14ac:dyDescent="0.25">
      <c r="O1526" t="s">
        <v>1048</v>
      </c>
      <c r="P1526" t="s">
        <v>4826</v>
      </c>
      <c r="Q1526">
        <v>240</v>
      </c>
    </row>
    <row r="1527" spans="15:17" x14ac:dyDescent="0.25">
      <c r="O1527" t="s">
        <v>2121</v>
      </c>
      <c r="P1527" t="s">
        <v>4827</v>
      </c>
      <c r="Q1527">
        <v>110</v>
      </c>
    </row>
    <row r="1528" spans="15:17" x14ac:dyDescent="0.25">
      <c r="O1528" t="s">
        <v>1125</v>
      </c>
      <c r="P1528" t="s">
        <v>4828</v>
      </c>
      <c r="Q1528">
        <v>180</v>
      </c>
    </row>
    <row r="1529" spans="15:17" x14ac:dyDescent="0.25">
      <c r="O1529" t="s">
        <v>2122</v>
      </c>
      <c r="P1529" t="s">
        <v>4829</v>
      </c>
      <c r="Q1529">
        <v>140</v>
      </c>
    </row>
    <row r="1530" spans="15:17" x14ac:dyDescent="0.25">
      <c r="O1530" t="s">
        <v>1080</v>
      </c>
      <c r="P1530" t="s">
        <v>4830</v>
      </c>
      <c r="Q1530">
        <v>60</v>
      </c>
    </row>
    <row r="1531" spans="15:17" x14ac:dyDescent="0.25">
      <c r="O1531" t="s">
        <v>1081</v>
      </c>
      <c r="P1531" t="s">
        <v>4831</v>
      </c>
      <c r="Q1531">
        <v>120</v>
      </c>
    </row>
    <row r="1532" spans="15:17" x14ac:dyDescent="0.25">
      <c r="O1532" t="s">
        <v>2685</v>
      </c>
      <c r="P1532" t="s">
        <v>4832</v>
      </c>
      <c r="Q1532">
        <v>130</v>
      </c>
    </row>
    <row r="1533" spans="15:17" x14ac:dyDescent="0.25">
      <c r="O1533" t="s">
        <v>2686</v>
      </c>
      <c r="P1533" t="s">
        <v>4833</v>
      </c>
      <c r="Q1533">
        <v>150</v>
      </c>
    </row>
    <row r="1534" spans="15:17" x14ac:dyDescent="0.25">
      <c r="O1534" t="s">
        <v>2687</v>
      </c>
      <c r="P1534" t="s">
        <v>4834</v>
      </c>
      <c r="Q1534">
        <v>60</v>
      </c>
    </row>
    <row r="1535" spans="15:17" x14ac:dyDescent="0.25">
      <c r="O1535" t="s">
        <v>1916</v>
      </c>
      <c r="P1535" t="s">
        <v>4835</v>
      </c>
      <c r="Q1535">
        <v>30</v>
      </c>
    </row>
    <row r="1536" spans="15:17" x14ac:dyDescent="0.25">
      <c r="O1536" t="s">
        <v>1917</v>
      </c>
      <c r="P1536" t="s">
        <v>4836</v>
      </c>
      <c r="Q1536">
        <v>60</v>
      </c>
    </row>
    <row r="1537" spans="15:17" x14ac:dyDescent="0.25">
      <c r="O1537" t="s">
        <v>138</v>
      </c>
      <c r="P1537" t="s">
        <v>4837</v>
      </c>
      <c r="Q1537">
        <v>120</v>
      </c>
    </row>
    <row r="1538" spans="15:17" x14ac:dyDescent="0.25">
      <c r="O1538" t="s">
        <v>139</v>
      </c>
      <c r="P1538" t="s">
        <v>4838</v>
      </c>
      <c r="Q1538">
        <v>90</v>
      </c>
    </row>
    <row r="1539" spans="15:17" x14ac:dyDescent="0.25">
      <c r="O1539" t="s">
        <v>2125</v>
      </c>
      <c r="P1539" t="s">
        <v>4839</v>
      </c>
      <c r="Q1539">
        <v>70</v>
      </c>
    </row>
    <row r="1540" spans="15:17" x14ac:dyDescent="0.25">
      <c r="O1540" t="s">
        <v>2126</v>
      </c>
      <c r="P1540" t="s">
        <v>4840</v>
      </c>
      <c r="Q1540">
        <v>120</v>
      </c>
    </row>
    <row r="1541" spans="15:17" x14ac:dyDescent="0.25">
      <c r="O1541" t="s">
        <v>3068</v>
      </c>
      <c r="P1541" t="s">
        <v>4841</v>
      </c>
      <c r="Q1541">
        <v>150</v>
      </c>
    </row>
    <row r="1542" spans="15:17" x14ac:dyDescent="0.25">
      <c r="O1542" t="s">
        <v>3069</v>
      </c>
      <c r="P1542" t="s">
        <v>4842</v>
      </c>
      <c r="Q1542">
        <v>60</v>
      </c>
    </row>
    <row r="1543" spans="15:17" x14ac:dyDescent="0.25">
      <c r="O1543" t="s">
        <v>3070</v>
      </c>
      <c r="P1543" t="s">
        <v>4843</v>
      </c>
      <c r="Q1543">
        <v>150</v>
      </c>
    </row>
    <row r="1544" spans="15:17" x14ac:dyDescent="0.25">
      <c r="O1544" t="s">
        <v>3071</v>
      </c>
      <c r="P1544" t="s">
        <v>4844</v>
      </c>
      <c r="Q1544">
        <v>60</v>
      </c>
    </row>
    <row r="1545" spans="15:17" x14ac:dyDescent="0.25">
      <c r="O1545" t="s">
        <v>3072</v>
      </c>
      <c r="P1545" t="s">
        <v>4845</v>
      </c>
      <c r="Q1545">
        <v>90</v>
      </c>
    </row>
    <row r="1546" spans="15:17" x14ac:dyDescent="0.25">
      <c r="O1546" t="s">
        <v>3073</v>
      </c>
      <c r="P1546" t="s">
        <v>4846</v>
      </c>
      <c r="Q1546">
        <v>60</v>
      </c>
    </row>
    <row r="1547" spans="15:17" x14ac:dyDescent="0.25">
      <c r="O1547" t="s">
        <v>3076</v>
      </c>
      <c r="P1547" t="s">
        <v>4847</v>
      </c>
      <c r="Q1547">
        <v>60</v>
      </c>
    </row>
    <row r="1548" spans="15:17" x14ac:dyDescent="0.25">
      <c r="O1548" t="s">
        <v>3077</v>
      </c>
      <c r="P1548" t="s">
        <v>4848</v>
      </c>
      <c r="Q1548">
        <v>60</v>
      </c>
    </row>
    <row r="1549" spans="15:17" x14ac:dyDescent="0.25">
      <c r="O1549" t="s">
        <v>3078</v>
      </c>
      <c r="P1549" t="s">
        <v>4849</v>
      </c>
      <c r="Q1549">
        <v>30</v>
      </c>
    </row>
    <row r="1550" spans="15:17" x14ac:dyDescent="0.25">
      <c r="O1550" t="s">
        <v>2979</v>
      </c>
      <c r="P1550" t="s">
        <v>4850</v>
      </c>
      <c r="Q1550">
        <v>270</v>
      </c>
    </row>
    <row r="1551" spans="15:17" x14ac:dyDescent="0.25">
      <c r="O1551" t="s">
        <v>2980</v>
      </c>
      <c r="P1551" t="s">
        <v>4851</v>
      </c>
      <c r="Q1551">
        <v>190</v>
      </c>
    </row>
    <row r="1552" spans="15:17" x14ac:dyDescent="0.25">
      <c r="O1552" t="s">
        <v>2981</v>
      </c>
      <c r="P1552" t="s">
        <v>4852</v>
      </c>
      <c r="Q1552">
        <v>60</v>
      </c>
    </row>
    <row r="1553" spans="15:17" x14ac:dyDescent="0.25">
      <c r="O1553" t="s">
        <v>2982</v>
      </c>
      <c r="P1553" t="s">
        <v>4853</v>
      </c>
      <c r="Q1553">
        <v>60</v>
      </c>
    </row>
    <row r="1554" spans="15:17" x14ac:dyDescent="0.25">
      <c r="O1554" t="s">
        <v>2983</v>
      </c>
      <c r="P1554" t="s">
        <v>4854</v>
      </c>
      <c r="Q1554">
        <v>80</v>
      </c>
    </row>
    <row r="1555" spans="15:17" x14ac:dyDescent="0.25">
      <c r="O1555" t="s">
        <v>2984</v>
      </c>
      <c r="P1555" t="s">
        <v>3768</v>
      </c>
      <c r="Q1555">
        <v>90</v>
      </c>
    </row>
    <row r="1556" spans="15:17" x14ac:dyDescent="0.25">
      <c r="O1556" t="s">
        <v>1096</v>
      </c>
      <c r="P1556" t="s">
        <v>4855</v>
      </c>
      <c r="Q1556">
        <v>50</v>
      </c>
    </row>
    <row r="1557" spans="15:17" x14ac:dyDescent="0.25">
      <c r="O1557" t="s">
        <v>1097</v>
      </c>
      <c r="P1557" t="s">
        <v>4856</v>
      </c>
      <c r="Q1557">
        <v>90</v>
      </c>
    </row>
    <row r="1558" spans="15:17" x14ac:dyDescent="0.25">
      <c r="O1558" t="s">
        <v>1098</v>
      </c>
      <c r="P1558" t="s">
        <v>4857</v>
      </c>
      <c r="Q1558">
        <v>90</v>
      </c>
    </row>
    <row r="1559" spans="15:17" x14ac:dyDescent="0.25">
      <c r="O1559" t="s">
        <v>1099</v>
      </c>
      <c r="P1559" t="s">
        <v>4858</v>
      </c>
      <c r="Q1559">
        <v>80</v>
      </c>
    </row>
    <row r="1560" spans="15:17" x14ac:dyDescent="0.25">
      <c r="O1560" t="s">
        <v>2698</v>
      </c>
      <c r="P1560" t="s">
        <v>4859</v>
      </c>
      <c r="Q1560">
        <v>100</v>
      </c>
    </row>
    <row r="1561" spans="15:17" x14ac:dyDescent="0.25">
      <c r="O1561" t="s">
        <v>2699</v>
      </c>
      <c r="P1561" t="s">
        <v>4860</v>
      </c>
      <c r="Q1561">
        <v>100</v>
      </c>
    </row>
    <row r="1562" spans="15:17" x14ac:dyDescent="0.25">
      <c r="O1562" t="s">
        <v>2700</v>
      </c>
      <c r="P1562" t="s">
        <v>4861</v>
      </c>
      <c r="Q1562">
        <v>50</v>
      </c>
    </row>
    <row r="1563" spans="15:17" x14ac:dyDescent="0.25">
      <c r="O1563" t="s">
        <v>1102</v>
      </c>
      <c r="P1563" t="s">
        <v>4862</v>
      </c>
      <c r="Q1563">
        <v>110</v>
      </c>
    </row>
    <row r="1564" spans="15:17" x14ac:dyDescent="0.25">
      <c r="O1564" t="s">
        <v>2701</v>
      </c>
      <c r="P1564" t="s">
        <v>4863</v>
      </c>
      <c r="Q1564">
        <v>50</v>
      </c>
    </row>
    <row r="1565" spans="15:17" x14ac:dyDescent="0.25">
      <c r="O1565" t="s">
        <v>306</v>
      </c>
      <c r="P1565" t="s">
        <v>4864</v>
      </c>
      <c r="Q1565">
        <v>110</v>
      </c>
    </row>
    <row r="1566" spans="15:17" x14ac:dyDescent="0.25">
      <c r="O1566" t="s">
        <v>1126</v>
      </c>
      <c r="P1566" t="s">
        <v>4865</v>
      </c>
      <c r="Q1566">
        <v>90</v>
      </c>
    </row>
    <row r="1567" spans="15:17" x14ac:dyDescent="0.25">
      <c r="O1567" t="s">
        <v>1127</v>
      </c>
      <c r="P1567" t="s">
        <v>4866</v>
      </c>
      <c r="Q1567">
        <v>120</v>
      </c>
    </row>
    <row r="1568" spans="15:17" x14ac:dyDescent="0.25">
      <c r="O1568" t="s">
        <v>1128</v>
      </c>
      <c r="P1568" t="s">
        <v>4867</v>
      </c>
      <c r="Q1568">
        <v>150</v>
      </c>
    </row>
    <row r="1569" spans="15:17" x14ac:dyDescent="0.25">
      <c r="O1569" t="s">
        <v>307</v>
      </c>
      <c r="P1569" t="s">
        <v>4868</v>
      </c>
      <c r="Q1569">
        <v>120</v>
      </c>
    </row>
    <row r="1570" spans="15:17" x14ac:dyDescent="0.25">
      <c r="O1570" t="s">
        <v>308</v>
      </c>
      <c r="P1570" t="s">
        <v>4869</v>
      </c>
      <c r="Q1570">
        <v>180</v>
      </c>
    </row>
    <row r="1571" spans="15:17" x14ac:dyDescent="0.25">
      <c r="O1571" t="s">
        <v>1121</v>
      </c>
      <c r="P1571" t="s">
        <v>4870</v>
      </c>
      <c r="Q1571">
        <v>100</v>
      </c>
    </row>
    <row r="1572" spans="15:17" x14ac:dyDescent="0.25">
      <c r="O1572" t="s">
        <v>1122</v>
      </c>
      <c r="P1572" t="s">
        <v>4871</v>
      </c>
      <c r="Q1572">
        <v>100</v>
      </c>
    </row>
    <row r="1573" spans="15:17" x14ac:dyDescent="0.25">
      <c r="O1573" t="s">
        <v>1174</v>
      </c>
      <c r="P1573" t="s">
        <v>4872</v>
      </c>
      <c r="Q1573">
        <v>210</v>
      </c>
    </row>
    <row r="1574" spans="15:17" x14ac:dyDescent="0.25">
      <c r="O1574" t="s">
        <v>1175</v>
      </c>
      <c r="P1574" t="s">
        <v>4873</v>
      </c>
      <c r="Q1574">
        <v>210</v>
      </c>
    </row>
    <row r="1575" spans="15:17" x14ac:dyDescent="0.25">
      <c r="O1575" t="s">
        <v>1176</v>
      </c>
      <c r="P1575" t="s">
        <v>4874</v>
      </c>
      <c r="Q1575">
        <v>180</v>
      </c>
    </row>
    <row r="1576" spans="15:17" x14ac:dyDescent="0.25">
      <c r="O1576" t="s">
        <v>1177</v>
      </c>
      <c r="P1576" t="s">
        <v>4875</v>
      </c>
      <c r="Q1576">
        <v>180</v>
      </c>
    </row>
    <row r="1577" spans="15:17" x14ac:dyDescent="0.25">
      <c r="O1577" t="s">
        <v>1103</v>
      </c>
      <c r="P1577" t="s">
        <v>4876</v>
      </c>
      <c r="Q1577">
        <v>100</v>
      </c>
    </row>
    <row r="1578" spans="15:17" x14ac:dyDescent="0.25">
      <c r="O1578" t="s">
        <v>1104</v>
      </c>
      <c r="P1578" t="s">
        <v>4877</v>
      </c>
      <c r="Q1578">
        <v>90</v>
      </c>
    </row>
    <row r="1579" spans="15:17" x14ac:dyDescent="0.25">
      <c r="O1579" t="s">
        <v>1105</v>
      </c>
      <c r="P1579" t="s">
        <v>4878</v>
      </c>
      <c r="Q1579">
        <v>130</v>
      </c>
    </row>
    <row r="1580" spans="15:17" x14ac:dyDescent="0.25">
      <c r="O1580" t="s">
        <v>286</v>
      </c>
      <c r="P1580" t="s">
        <v>4879</v>
      </c>
      <c r="Q1580">
        <v>170</v>
      </c>
    </row>
    <row r="1581" spans="15:17" x14ac:dyDescent="0.25">
      <c r="O1581" t="s">
        <v>287</v>
      </c>
      <c r="P1581" t="s">
        <v>4880</v>
      </c>
      <c r="Q1581">
        <v>360</v>
      </c>
    </row>
    <row r="1582" spans="15:17" x14ac:dyDescent="0.25">
      <c r="O1582" t="s">
        <v>288</v>
      </c>
      <c r="P1582" t="s">
        <v>4881</v>
      </c>
      <c r="Q1582">
        <v>140</v>
      </c>
    </row>
    <row r="1583" spans="15:17" x14ac:dyDescent="0.25">
      <c r="O1583" t="s">
        <v>474</v>
      </c>
      <c r="P1583" t="s">
        <v>4882</v>
      </c>
      <c r="Q1583">
        <v>150</v>
      </c>
    </row>
    <row r="1584" spans="15:17" x14ac:dyDescent="0.25">
      <c r="O1584" t="s">
        <v>475</v>
      </c>
      <c r="P1584" t="s">
        <v>4883</v>
      </c>
      <c r="Q1584">
        <v>160</v>
      </c>
    </row>
    <row r="1585" spans="15:17" x14ac:dyDescent="0.25">
      <c r="O1585" t="s">
        <v>476</v>
      </c>
      <c r="P1585" t="s">
        <v>4884</v>
      </c>
      <c r="Q1585">
        <v>190</v>
      </c>
    </row>
    <row r="1586" spans="15:17" x14ac:dyDescent="0.25">
      <c r="O1586" t="s">
        <v>1467</v>
      </c>
      <c r="P1586" t="s">
        <v>4885</v>
      </c>
      <c r="Q1586">
        <v>140</v>
      </c>
    </row>
    <row r="1587" spans="15:17" x14ac:dyDescent="0.25">
      <c r="O1587" t="s">
        <v>1468</v>
      </c>
      <c r="P1587" t="s">
        <v>4886</v>
      </c>
      <c r="Q1587">
        <v>140</v>
      </c>
    </row>
    <row r="1588" spans="15:17" x14ac:dyDescent="0.25">
      <c r="O1588" t="s">
        <v>1469</v>
      </c>
      <c r="P1588" t="s">
        <v>4887</v>
      </c>
      <c r="Q1588">
        <v>170</v>
      </c>
    </row>
    <row r="1589" spans="15:17" x14ac:dyDescent="0.25">
      <c r="O1589" t="s">
        <v>479</v>
      </c>
      <c r="P1589" t="s">
        <v>4888</v>
      </c>
      <c r="Q1589">
        <v>170</v>
      </c>
    </row>
    <row r="1590" spans="15:17" x14ac:dyDescent="0.25">
      <c r="O1590" t="s">
        <v>480</v>
      </c>
      <c r="P1590" t="s">
        <v>4889</v>
      </c>
      <c r="Q1590">
        <v>140</v>
      </c>
    </row>
    <row r="1591" spans="15:17" x14ac:dyDescent="0.25">
      <c r="O1591" t="s">
        <v>481</v>
      </c>
      <c r="P1591" t="s">
        <v>4890</v>
      </c>
      <c r="Q1591">
        <v>130</v>
      </c>
    </row>
    <row r="1592" spans="15:17" x14ac:dyDescent="0.25">
      <c r="O1592" t="s">
        <v>1462</v>
      </c>
      <c r="P1592" t="s">
        <v>4891</v>
      </c>
      <c r="Q1592">
        <v>100</v>
      </c>
    </row>
    <row r="1593" spans="15:17" x14ac:dyDescent="0.25">
      <c r="O1593" t="s">
        <v>1463</v>
      </c>
      <c r="P1593" t="s">
        <v>4892</v>
      </c>
      <c r="Q1593">
        <v>100</v>
      </c>
    </row>
    <row r="1594" spans="15:17" x14ac:dyDescent="0.25">
      <c r="O1594" t="s">
        <v>1464</v>
      </c>
      <c r="P1594" t="s">
        <v>4893</v>
      </c>
      <c r="Q1594">
        <v>90</v>
      </c>
    </row>
    <row r="1595" spans="15:17" x14ac:dyDescent="0.25">
      <c r="O1595" t="s">
        <v>142</v>
      </c>
      <c r="P1595" t="s">
        <v>4894</v>
      </c>
      <c r="Q1595">
        <v>170</v>
      </c>
    </row>
    <row r="1596" spans="15:17" x14ac:dyDescent="0.25">
      <c r="O1596" t="s">
        <v>143</v>
      </c>
      <c r="P1596" t="s">
        <v>4895</v>
      </c>
      <c r="Q1596">
        <v>180</v>
      </c>
    </row>
    <row r="1597" spans="15:17" x14ac:dyDescent="0.25">
      <c r="O1597" t="s">
        <v>166</v>
      </c>
      <c r="P1597" t="s">
        <v>4896</v>
      </c>
      <c r="Q1597">
        <v>220</v>
      </c>
    </row>
    <row r="1598" spans="15:17" x14ac:dyDescent="0.25">
      <c r="O1598" t="s">
        <v>167</v>
      </c>
      <c r="P1598" t="s">
        <v>4897</v>
      </c>
      <c r="Q1598">
        <v>220</v>
      </c>
    </row>
    <row r="1599" spans="15:17" x14ac:dyDescent="0.25">
      <c r="O1599" t="s">
        <v>162</v>
      </c>
      <c r="P1599" t="s">
        <v>4898</v>
      </c>
      <c r="Q1599">
        <v>220</v>
      </c>
    </row>
    <row r="1600" spans="15:17" x14ac:dyDescent="0.25">
      <c r="O1600" t="s">
        <v>163</v>
      </c>
      <c r="P1600" t="s">
        <v>4899</v>
      </c>
      <c r="Q1600">
        <v>220</v>
      </c>
    </row>
    <row r="1601" spans="15:17" x14ac:dyDescent="0.25">
      <c r="O1601" t="s">
        <v>1617</v>
      </c>
      <c r="P1601" t="s">
        <v>4900</v>
      </c>
      <c r="Q1601">
        <v>170</v>
      </c>
    </row>
    <row r="1602" spans="15:17" x14ac:dyDescent="0.25">
      <c r="O1602" t="s">
        <v>1595</v>
      </c>
      <c r="P1602" t="s">
        <v>4901</v>
      </c>
      <c r="Q1602">
        <v>80</v>
      </c>
    </row>
    <row r="1603" spans="15:17" x14ac:dyDescent="0.25">
      <c r="O1603" t="s">
        <v>1596</v>
      </c>
      <c r="P1603" t="s">
        <v>4902</v>
      </c>
      <c r="Q1603">
        <v>80</v>
      </c>
    </row>
    <row r="1604" spans="15:17" x14ac:dyDescent="0.25">
      <c r="O1604" t="s">
        <v>1618</v>
      </c>
      <c r="P1604" t="s">
        <v>4903</v>
      </c>
      <c r="Q1604">
        <v>160</v>
      </c>
    </row>
    <row r="1605" spans="15:17" x14ac:dyDescent="0.25">
      <c r="O1605" t="s">
        <v>2390</v>
      </c>
      <c r="P1605" t="s">
        <v>4904</v>
      </c>
      <c r="Q1605">
        <v>130</v>
      </c>
    </row>
    <row r="1606" spans="15:17" x14ac:dyDescent="0.25">
      <c r="O1606" t="s">
        <v>2391</v>
      </c>
      <c r="P1606" t="s">
        <v>4905</v>
      </c>
      <c r="Q1606">
        <v>40</v>
      </c>
    </row>
    <row r="1607" spans="15:17" x14ac:dyDescent="0.25">
      <c r="O1607" t="s">
        <v>2392</v>
      </c>
      <c r="P1607" t="s">
        <v>4906</v>
      </c>
      <c r="Q1607">
        <v>160</v>
      </c>
    </row>
    <row r="1608" spans="15:17" x14ac:dyDescent="0.25">
      <c r="O1608" t="s">
        <v>1597</v>
      </c>
      <c r="P1608" t="s">
        <v>4907</v>
      </c>
      <c r="Q1608">
        <v>140</v>
      </c>
    </row>
    <row r="1609" spans="15:17" x14ac:dyDescent="0.25">
      <c r="O1609" t="s">
        <v>1598</v>
      </c>
      <c r="P1609" t="s">
        <v>4908</v>
      </c>
      <c r="Q1609">
        <v>190</v>
      </c>
    </row>
    <row r="1610" spans="15:17" x14ac:dyDescent="0.25">
      <c r="O1610" t="s">
        <v>1607</v>
      </c>
      <c r="P1610" t="s">
        <v>4909</v>
      </c>
      <c r="Q1610">
        <v>120</v>
      </c>
    </row>
    <row r="1611" spans="15:17" x14ac:dyDescent="0.25">
      <c r="O1611" t="s">
        <v>1608</v>
      </c>
      <c r="P1611" t="s">
        <v>4910</v>
      </c>
      <c r="Q1611">
        <v>70</v>
      </c>
    </row>
    <row r="1612" spans="15:17" x14ac:dyDescent="0.25">
      <c r="O1612" t="s">
        <v>1621</v>
      </c>
      <c r="P1612" t="s">
        <v>4911</v>
      </c>
      <c r="Q1612">
        <v>200</v>
      </c>
    </row>
    <row r="1613" spans="15:17" x14ac:dyDescent="0.25">
      <c r="O1613" t="s">
        <v>1622</v>
      </c>
      <c r="P1613" t="s">
        <v>4912</v>
      </c>
      <c r="Q1613">
        <v>70</v>
      </c>
    </row>
    <row r="1614" spans="15:17" x14ac:dyDescent="0.25">
      <c r="O1614" t="s">
        <v>1613</v>
      </c>
      <c r="P1614" t="s">
        <v>4913</v>
      </c>
      <c r="Q1614">
        <v>200</v>
      </c>
    </row>
    <row r="1615" spans="15:17" x14ac:dyDescent="0.25">
      <c r="O1615" t="s">
        <v>1614</v>
      </c>
      <c r="P1615" t="s">
        <v>4914</v>
      </c>
      <c r="Q1615">
        <v>70</v>
      </c>
    </row>
    <row r="1616" spans="15:17" x14ac:dyDescent="0.25">
      <c r="O1616" t="s">
        <v>1609</v>
      </c>
      <c r="P1616" t="s">
        <v>4915</v>
      </c>
      <c r="Q1616">
        <v>210</v>
      </c>
    </row>
    <row r="1617" spans="15:17" x14ac:dyDescent="0.25">
      <c r="O1617" t="s">
        <v>1610</v>
      </c>
      <c r="P1617" t="s">
        <v>4916</v>
      </c>
      <c r="Q1617">
        <v>60</v>
      </c>
    </row>
    <row r="1618" spans="15:17" x14ac:dyDescent="0.25">
      <c r="O1618" t="s">
        <v>390</v>
      </c>
      <c r="P1618" t="s">
        <v>4917</v>
      </c>
      <c r="Q1618">
        <v>200</v>
      </c>
    </row>
    <row r="1619" spans="15:17" x14ac:dyDescent="0.25">
      <c r="O1619" t="s">
        <v>391</v>
      </c>
      <c r="P1619" t="s">
        <v>4918</v>
      </c>
      <c r="Q1619">
        <v>160</v>
      </c>
    </row>
    <row r="1620" spans="15:17" x14ac:dyDescent="0.25">
      <c r="O1620" t="s">
        <v>392</v>
      </c>
      <c r="P1620" t="s">
        <v>4919</v>
      </c>
      <c r="Q1620">
        <v>150</v>
      </c>
    </row>
    <row r="1621" spans="15:17" x14ac:dyDescent="0.25">
      <c r="O1621" t="s">
        <v>1354</v>
      </c>
      <c r="P1621" t="s">
        <v>4920</v>
      </c>
      <c r="Q1621">
        <v>90</v>
      </c>
    </row>
    <row r="1622" spans="15:17" x14ac:dyDescent="0.25">
      <c r="O1622" t="s">
        <v>1355</v>
      </c>
      <c r="P1622" t="s">
        <v>4921</v>
      </c>
      <c r="Q1622">
        <v>220</v>
      </c>
    </row>
    <row r="1623" spans="15:17" x14ac:dyDescent="0.25">
      <c r="O1623" t="s">
        <v>1356</v>
      </c>
      <c r="P1623" t="s">
        <v>4922</v>
      </c>
      <c r="Q1623">
        <v>70</v>
      </c>
    </row>
    <row r="1624" spans="15:17" x14ac:dyDescent="0.25">
      <c r="O1624" t="s">
        <v>1357</v>
      </c>
      <c r="P1624" t="s">
        <v>4923</v>
      </c>
      <c r="Q1624">
        <v>240</v>
      </c>
    </row>
    <row r="1625" spans="15:17" x14ac:dyDescent="0.25">
      <c r="O1625" t="s">
        <v>1378</v>
      </c>
      <c r="P1625" t="s">
        <v>4924</v>
      </c>
      <c r="Q1625">
        <v>90</v>
      </c>
    </row>
    <row r="1626" spans="15:17" x14ac:dyDescent="0.25">
      <c r="O1626" t="s">
        <v>1379</v>
      </c>
      <c r="P1626" t="s">
        <v>4925</v>
      </c>
      <c r="Q1626">
        <v>230</v>
      </c>
    </row>
    <row r="1627" spans="15:17" x14ac:dyDescent="0.25">
      <c r="O1627" t="s">
        <v>1380</v>
      </c>
      <c r="P1627" t="s">
        <v>4926</v>
      </c>
      <c r="Q1627">
        <v>90</v>
      </c>
    </row>
    <row r="1628" spans="15:17" x14ac:dyDescent="0.25">
      <c r="O1628" t="s">
        <v>1381</v>
      </c>
      <c r="P1628" t="s">
        <v>4927</v>
      </c>
      <c r="Q1628">
        <v>190</v>
      </c>
    </row>
    <row r="1629" spans="15:17" x14ac:dyDescent="0.25">
      <c r="O1629" t="s">
        <v>395</v>
      </c>
      <c r="P1629" t="s">
        <v>4928</v>
      </c>
      <c r="Q1629">
        <v>150</v>
      </c>
    </row>
    <row r="1630" spans="15:17" x14ac:dyDescent="0.25">
      <c r="O1630" t="s">
        <v>396</v>
      </c>
      <c r="P1630" t="s">
        <v>4929</v>
      </c>
      <c r="Q1630">
        <v>210</v>
      </c>
    </row>
    <row r="1631" spans="15:17" x14ac:dyDescent="0.25">
      <c r="O1631" t="s">
        <v>397</v>
      </c>
      <c r="P1631" t="s">
        <v>4930</v>
      </c>
      <c r="Q1631">
        <v>200</v>
      </c>
    </row>
    <row r="1632" spans="15:17" x14ac:dyDescent="0.25">
      <c r="O1632" t="s">
        <v>400</v>
      </c>
      <c r="P1632" t="s">
        <v>3769</v>
      </c>
      <c r="Q1632">
        <v>150</v>
      </c>
    </row>
    <row r="1633" spans="15:17" x14ac:dyDescent="0.25">
      <c r="O1633" t="s">
        <v>401</v>
      </c>
      <c r="P1633" t="s">
        <v>4931</v>
      </c>
      <c r="Q1633">
        <v>210</v>
      </c>
    </row>
    <row r="1634" spans="15:17" x14ac:dyDescent="0.25">
      <c r="O1634" t="s">
        <v>402</v>
      </c>
      <c r="P1634" t="s">
        <v>4932</v>
      </c>
      <c r="Q1634">
        <v>200</v>
      </c>
    </row>
    <row r="1635" spans="15:17" x14ac:dyDescent="0.25">
      <c r="O1635" t="s">
        <v>2268</v>
      </c>
      <c r="P1635" t="s">
        <v>4933</v>
      </c>
      <c r="Q1635">
        <v>300</v>
      </c>
    </row>
    <row r="1636" spans="15:17" x14ac:dyDescent="0.25">
      <c r="O1636" t="s">
        <v>2269</v>
      </c>
      <c r="P1636" t="s">
        <v>4934</v>
      </c>
      <c r="Q1636">
        <v>240</v>
      </c>
    </row>
    <row r="1637" spans="15:17" x14ac:dyDescent="0.25">
      <c r="O1637" t="s">
        <v>2270</v>
      </c>
      <c r="P1637" t="s">
        <v>4935</v>
      </c>
      <c r="Q1637">
        <v>100</v>
      </c>
    </row>
    <row r="1638" spans="15:17" x14ac:dyDescent="0.25">
      <c r="O1638" t="s">
        <v>2271</v>
      </c>
      <c r="P1638" t="s">
        <v>4936</v>
      </c>
      <c r="Q1638">
        <v>40</v>
      </c>
    </row>
    <row r="1639" spans="15:17" x14ac:dyDescent="0.25">
      <c r="O1639" t="s">
        <v>1418</v>
      </c>
      <c r="P1639" t="s">
        <v>4937</v>
      </c>
      <c r="Q1639">
        <v>200</v>
      </c>
    </row>
    <row r="1640" spans="15:17" x14ac:dyDescent="0.25">
      <c r="O1640" t="s">
        <v>1419</v>
      </c>
      <c r="P1640" t="s">
        <v>4938</v>
      </c>
      <c r="Q1640">
        <v>230</v>
      </c>
    </row>
    <row r="1641" spans="15:17" x14ac:dyDescent="0.25">
      <c r="O1641" t="s">
        <v>1420</v>
      </c>
      <c r="P1641" t="s">
        <v>4939</v>
      </c>
      <c r="Q1641">
        <v>100</v>
      </c>
    </row>
    <row r="1642" spans="15:17" x14ac:dyDescent="0.25">
      <c r="O1642" t="s">
        <v>1421</v>
      </c>
      <c r="P1642" t="s">
        <v>4940</v>
      </c>
      <c r="Q1642">
        <v>140</v>
      </c>
    </row>
    <row r="1643" spans="15:17" x14ac:dyDescent="0.25">
      <c r="O1643" t="s">
        <v>2300</v>
      </c>
      <c r="P1643" t="s">
        <v>4941</v>
      </c>
      <c r="Q1643">
        <v>140</v>
      </c>
    </row>
    <row r="1644" spans="15:17" x14ac:dyDescent="0.25">
      <c r="O1644" t="s">
        <v>2301</v>
      </c>
      <c r="P1644" t="s">
        <v>4942</v>
      </c>
      <c r="Q1644">
        <v>120</v>
      </c>
    </row>
    <row r="1645" spans="15:17" x14ac:dyDescent="0.25">
      <c r="O1645" t="s">
        <v>2302</v>
      </c>
      <c r="P1645" t="s">
        <v>4943</v>
      </c>
      <c r="Q1645">
        <v>50</v>
      </c>
    </row>
    <row r="1646" spans="15:17" x14ac:dyDescent="0.25">
      <c r="O1646" t="s">
        <v>2303</v>
      </c>
      <c r="P1646" t="s">
        <v>4944</v>
      </c>
      <c r="Q1646">
        <v>80</v>
      </c>
    </row>
    <row r="1647" spans="15:17" x14ac:dyDescent="0.25">
      <c r="O1647" t="s">
        <v>2304</v>
      </c>
      <c r="P1647" t="s">
        <v>4945</v>
      </c>
      <c r="Q1647">
        <v>50</v>
      </c>
    </row>
    <row r="1648" spans="15:17" x14ac:dyDescent="0.25">
      <c r="O1648" t="s">
        <v>606</v>
      </c>
      <c r="P1648" t="s">
        <v>4946</v>
      </c>
      <c r="Q1648">
        <v>130</v>
      </c>
    </row>
    <row r="1649" spans="15:17" x14ac:dyDescent="0.25">
      <c r="O1649" t="s">
        <v>607</v>
      </c>
      <c r="P1649" t="s">
        <v>4947</v>
      </c>
      <c r="Q1649">
        <v>70</v>
      </c>
    </row>
    <row r="1650" spans="15:17" x14ac:dyDescent="0.25">
      <c r="O1650" t="s">
        <v>608</v>
      </c>
      <c r="P1650" t="s">
        <v>4948</v>
      </c>
      <c r="Q1650">
        <v>90</v>
      </c>
    </row>
    <row r="1651" spans="15:17" x14ac:dyDescent="0.25">
      <c r="O1651" t="s">
        <v>591</v>
      </c>
      <c r="P1651" t="s">
        <v>4949</v>
      </c>
      <c r="Q1651">
        <v>180</v>
      </c>
    </row>
    <row r="1652" spans="15:17" x14ac:dyDescent="0.25">
      <c r="O1652" t="s">
        <v>592</v>
      </c>
      <c r="P1652" t="s">
        <v>4950</v>
      </c>
      <c r="Q1652">
        <v>150</v>
      </c>
    </row>
    <row r="1653" spans="15:17" x14ac:dyDescent="0.25">
      <c r="O1653" t="s">
        <v>593</v>
      </c>
      <c r="P1653" t="s">
        <v>4951</v>
      </c>
      <c r="Q1653">
        <v>210</v>
      </c>
    </row>
    <row r="1654" spans="15:17" x14ac:dyDescent="0.25">
      <c r="O1654" t="s">
        <v>642</v>
      </c>
      <c r="P1654" t="s">
        <v>4952</v>
      </c>
      <c r="Q1654">
        <v>150</v>
      </c>
    </row>
    <row r="1655" spans="15:17" x14ac:dyDescent="0.25">
      <c r="O1655" t="s">
        <v>643</v>
      </c>
      <c r="P1655" t="s">
        <v>4953</v>
      </c>
      <c r="Q1655">
        <v>210</v>
      </c>
    </row>
    <row r="1656" spans="15:17" x14ac:dyDescent="0.25">
      <c r="O1656" t="s">
        <v>644</v>
      </c>
      <c r="P1656" t="s">
        <v>4954</v>
      </c>
      <c r="Q1656">
        <v>210</v>
      </c>
    </row>
    <row r="1657" spans="15:17" x14ac:dyDescent="0.25">
      <c r="O1657" t="s">
        <v>601</v>
      </c>
      <c r="P1657" t="s">
        <v>4955</v>
      </c>
      <c r="Q1657">
        <v>240</v>
      </c>
    </row>
    <row r="1658" spans="15:17" x14ac:dyDescent="0.25">
      <c r="O1658" t="s">
        <v>602</v>
      </c>
      <c r="P1658" t="s">
        <v>4956</v>
      </c>
      <c r="Q1658">
        <v>240</v>
      </c>
    </row>
    <row r="1659" spans="15:17" x14ac:dyDescent="0.25">
      <c r="O1659" t="s">
        <v>603</v>
      </c>
      <c r="P1659" t="s">
        <v>4957</v>
      </c>
      <c r="Q1659">
        <v>120</v>
      </c>
    </row>
    <row r="1660" spans="15:17" x14ac:dyDescent="0.25">
      <c r="O1660" t="s">
        <v>625</v>
      </c>
      <c r="P1660" t="s">
        <v>4958</v>
      </c>
      <c r="Q1660">
        <v>150</v>
      </c>
    </row>
    <row r="1661" spans="15:17" x14ac:dyDescent="0.25">
      <c r="O1661" t="s">
        <v>626</v>
      </c>
      <c r="P1661" t="s">
        <v>4959</v>
      </c>
      <c r="Q1661">
        <v>220</v>
      </c>
    </row>
    <row r="1662" spans="15:17" x14ac:dyDescent="0.25">
      <c r="O1662" t="s">
        <v>586</v>
      </c>
      <c r="P1662" t="s">
        <v>4960</v>
      </c>
      <c r="Q1662">
        <v>210</v>
      </c>
    </row>
    <row r="1663" spans="15:17" x14ac:dyDescent="0.25">
      <c r="O1663" t="s">
        <v>587</v>
      </c>
      <c r="P1663" t="s">
        <v>4961</v>
      </c>
      <c r="Q1663">
        <v>180</v>
      </c>
    </row>
    <row r="1664" spans="15:17" x14ac:dyDescent="0.25">
      <c r="O1664" t="s">
        <v>588</v>
      </c>
      <c r="P1664" t="s">
        <v>4962</v>
      </c>
      <c r="Q1664">
        <v>210</v>
      </c>
    </row>
    <row r="1665" spans="15:17" x14ac:dyDescent="0.25">
      <c r="O1665" t="s">
        <v>1932</v>
      </c>
      <c r="P1665" t="s">
        <v>4963</v>
      </c>
      <c r="Q1665">
        <v>50</v>
      </c>
    </row>
    <row r="1666" spans="15:17" x14ac:dyDescent="0.25">
      <c r="O1666" t="s">
        <v>1933</v>
      </c>
      <c r="P1666" t="s">
        <v>4964</v>
      </c>
      <c r="Q1666">
        <v>70</v>
      </c>
    </row>
    <row r="1667" spans="15:17" x14ac:dyDescent="0.25">
      <c r="O1667" t="s">
        <v>1934</v>
      </c>
      <c r="P1667" t="s">
        <v>4965</v>
      </c>
      <c r="Q1667">
        <v>100</v>
      </c>
    </row>
    <row r="1668" spans="15:17" x14ac:dyDescent="0.25">
      <c r="O1668" t="s">
        <v>1935</v>
      </c>
      <c r="P1668" t="s">
        <v>4966</v>
      </c>
      <c r="Q1668">
        <v>150</v>
      </c>
    </row>
    <row r="1669" spans="15:17" x14ac:dyDescent="0.25">
      <c r="O1669" t="s">
        <v>910</v>
      </c>
      <c r="P1669" t="s">
        <v>4967</v>
      </c>
      <c r="Q1669">
        <v>50</v>
      </c>
    </row>
    <row r="1670" spans="15:17" x14ac:dyDescent="0.25">
      <c r="O1670" t="s">
        <v>911</v>
      </c>
      <c r="P1670" t="s">
        <v>4968</v>
      </c>
      <c r="Q1670">
        <v>190</v>
      </c>
    </row>
    <row r="1671" spans="15:17" x14ac:dyDescent="0.25">
      <c r="O1671" t="s">
        <v>1950</v>
      </c>
      <c r="P1671" t="s">
        <v>4969</v>
      </c>
      <c r="Q1671">
        <v>50</v>
      </c>
    </row>
    <row r="1672" spans="15:17" x14ac:dyDescent="0.25">
      <c r="O1672" t="s">
        <v>1951</v>
      </c>
      <c r="P1672" t="s">
        <v>4970</v>
      </c>
      <c r="Q1672">
        <v>90</v>
      </c>
    </row>
    <row r="1673" spans="15:17" x14ac:dyDescent="0.25">
      <c r="O1673" t="s">
        <v>213</v>
      </c>
      <c r="P1673" t="s">
        <v>4971</v>
      </c>
      <c r="Q1673">
        <v>70</v>
      </c>
    </row>
    <row r="1674" spans="15:17" x14ac:dyDescent="0.25">
      <c r="O1674" t="s">
        <v>214</v>
      </c>
      <c r="P1674" t="s">
        <v>4972</v>
      </c>
      <c r="Q1674">
        <v>210</v>
      </c>
    </row>
    <row r="1675" spans="15:17" x14ac:dyDescent="0.25">
      <c r="O1675" t="s">
        <v>2596</v>
      </c>
      <c r="P1675" t="s">
        <v>4973</v>
      </c>
      <c r="Q1675">
        <v>120</v>
      </c>
    </row>
    <row r="1676" spans="15:17" x14ac:dyDescent="0.25">
      <c r="O1676" t="s">
        <v>2597</v>
      </c>
      <c r="P1676" t="s">
        <v>4974</v>
      </c>
      <c r="Q1676">
        <v>240</v>
      </c>
    </row>
    <row r="1677" spans="15:17" x14ac:dyDescent="0.25">
      <c r="O1677" t="s">
        <v>2598</v>
      </c>
      <c r="P1677" t="s">
        <v>4975</v>
      </c>
      <c r="Q1677">
        <v>90</v>
      </c>
    </row>
    <row r="1678" spans="15:17" x14ac:dyDescent="0.25">
      <c r="O1678" t="s">
        <v>2599</v>
      </c>
      <c r="P1678" t="s">
        <v>4976</v>
      </c>
      <c r="Q1678">
        <v>60</v>
      </c>
    </row>
    <row r="1679" spans="15:17" x14ac:dyDescent="0.25">
      <c r="O1679" t="s">
        <v>1996</v>
      </c>
      <c r="P1679" t="s">
        <v>4977</v>
      </c>
      <c r="Q1679">
        <v>70</v>
      </c>
    </row>
    <row r="1680" spans="15:17" x14ac:dyDescent="0.25">
      <c r="O1680" t="s">
        <v>1997</v>
      </c>
      <c r="P1680" t="s">
        <v>4978</v>
      </c>
      <c r="Q1680">
        <v>170</v>
      </c>
    </row>
    <row r="1681" spans="15:17" x14ac:dyDescent="0.25">
      <c r="O1681" t="s">
        <v>1998</v>
      </c>
      <c r="P1681" t="s">
        <v>4979</v>
      </c>
      <c r="Q1681">
        <v>70</v>
      </c>
    </row>
    <row r="1682" spans="15:17" x14ac:dyDescent="0.25">
      <c r="O1682" t="s">
        <v>1999</v>
      </c>
      <c r="P1682" t="s">
        <v>4980</v>
      </c>
      <c r="Q1682">
        <v>260</v>
      </c>
    </row>
    <row r="1683" spans="15:17" x14ac:dyDescent="0.25">
      <c r="O1683" t="s">
        <v>1986</v>
      </c>
      <c r="P1683" t="s">
        <v>4981</v>
      </c>
      <c r="Q1683">
        <v>60</v>
      </c>
    </row>
    <row r="1684" spans="15:17" x14ac:dyDescent="0.25">
      <c r="O1684" t="s">
        <v>1987</v>
      </c>
      <c r="P1684" t="s">
        <v>4982</v>
      </c>
      <c r="Q1684">
        <v>250</v>
      </c>
    </row>
    <row r="1685" spans="15:17" x14ac:dyDescent="0.25">
      <c r="O1685" t="s">
        <v>1988</v>
      </c>
      <c r="P1685" t="s">
        <v>4983</v>
      </c>
      <c r="Q1685">
        <v>100</v>
      </c>
    </row>
    <row r="1686" spans="15:17" x14ac:dyDescent="0.25">
      <c r="O1686" t="s">
        <v>2825</v>
      </c>
      <c r="P1686" t="s">
        <v>4984</v>
      </c>
      <c r="Q1686">
        <v>90</v>
      </c>
    </row>
    <row r="1687" spans="15:17" x14ac:dyDescent="0.25">
      <c r="O1687" t="s">
        <v>2826</v>
      </c>
      <c r="P1687" t="s">
        <v>4985</v>
      </c>
      <c r="Q1687">
        <v>130</v>
      </c>
    </row>
    <row r="1688" spans="15:17" x14ac:dyDescent="0.25">
      <c r="O1688" t="s">
        <v>2827</v>
      </c>
      <c r="P1688" t="s">
        <v>4986</v>
      </c>
      <c r="Q1688">
        <v>120</v>
      </c>
    </row>
    <row r="1689" spans="15:17" x14ac:dyDescent="0.25">
      <c r="O1689" t="s">
        <v>2828</v>
      </c>
      <c r="P1689" t="s">
        <v>4987</v>
      </c>
      <c r="Q1689">
        <v>110</v>
      </c>
    </row>
    <row r="1690" spans="15:17" x14ac:dyDescent="0.25">
      <c r="O1690" t="s">
        <v>2829</v>
      </c>
      <c r="P1690" t="s">
        <v>4988</v>
      </c>
      <c r="Q1690">
        <v>90</v>
      </c>
    </row>
    <row r="1691" spans="15:17" x14ac:dyDescent="0.25">
      <c r="O1691" t="s">
        <v>2830</v>
      </c>
      <c r="P1691" t="s">
        <v>4989</v>
      </c>
      <c r="Q1691">
        <v>90</v>
      </c>
    </row>
    <row r="1692" spans="15:17" x14ac:dyDescent="0.25">
      <c r="O1692" t="s">
        <v>2999</v>
      </c>
      <c r="P1692" t="s">
        <v>4990</v>
      </c>
      <c r="Q1692">
        <v>120</v>
      </c>
    </row>
    <row r="1693" spans="15:17" x14ac:dyDescent="0.25">
      <c r="O1693" t="s">
        <v>3000</v>
      </c>
      <c r="P1693" t="s">
        <v>4991</v>
      </c>
      <c r="Q1693">
        <v>50</v>
      </c>
    </row>
    <row r="1694" spans="15:17" x14ac:dyDescent="0.25">
      <c r="O1694" t="s">
        <v>3001</v>
      </c>
      <c r="P1694" t="s">
        <v>4992</v>
      </c>
      <c r="Q1694">
        <v>160</v>
      </c>
    </row>
    <row r="1695" spans="15:17" x14ac:dyDescent="0.25">
      <c r="O1695" t="s">
        <v>3002</v>
      </c>
      <c r="P1695" t="s">
        <v>4993</v>
      </c>
      <c r="Q1695">
        <v>110</v>
      </c>
    </row>
    <row r="1696" spans="15:17" x14ac:dyDescent="0.25">
      <c r="O1696" t="s">
        <v>3003</v>
      </c>
      <c r="P1696" t="s">
        <v>4994</v>
      </c>
      <c r="Q1696">
        <v>90</v>
      </c>
    </row>
    <row r="1697" spans="15:17" x14ac:dyDescent="0.25">
      <c r="O1697" t="s">
        <v>3004</v>
      </c>
      <c r="P1697" t="s">
        <v>4995</v>
      </c>
      <c r="Q1697">
        <v>210</v>
      </c>
    </row>
    <row r="1698" spans="15:17" x14ac:dyDescent="0.25">
      <c r="O1698" t="s">
        <v>1640</v>
      </c>
      <c r="P1698" t="s">
        <v>4996</v>
      </c>
      <c r="Q1698">
        <v>120</v>
      </c>
    </row>
    <row r="1699" spans="15:17" x14ac:dyDescent="0.25">
      <c r="O1699" t="s">
        <v>1645</v>
      </c>
      <c r="P1699" t="s">
        <v>4997</v>
      </c>
      <c r="Q1699">
        <v>80</v>
      </c>
    </row>
    <row r="1700" spans="15:17" x14ac:dyDescent="0.25">
      <c r="O1700" t="s">
        <v>1646</v>
      </c>
      <c r="P1700" t="s">
        <v>4998</v>
      </c>
      <c r="Q1700">
        <v>120</v>
      </c>
    </row>
    <row r="1701" spans="15:17" x14ac:dyDescent="0.25">
      <c r="O1701" t="s">
        <v>484</v>
      </c>
      <c r="P1701" t="s">
        <v>4999</v>
      </c>
      <c r="Q1701">
        <v>120</v>
      </c>
    </row>
    <row r="1702" spans="15:17" x14ac:dyDescent="0.25">
      <c r="O1702" t="s">
        <v>485</v>
      </c>
      <c r="P1702" t="s">
        <v>5000</v>
      </c>
      <c r="Q1702">
        <v>340</v>
      </c>
    </row>
    <row r="1703" spans="15:17" x14ac:dyDescent="0.25">
      <c r="O1703" t="s">
        <v>486</v>
      </c>
      <c r="P1703" t="s">
        <v>5001</v>
      </c>
      <c r="Q1703">
        <v>150</v>
      </c>
    </row>
    <row r="1704" spans="15:17" x14ac:dyDescent="0.25">
      <c r="O1704" t="s">
        <v>119</v>
      </c>
      <c r="P1704" t="s">
        <v>5002</v>
      </c>
      <c r="Q1704">
        <v>210</v>
      </c>
    </row>
    <row r="1705" spans="15:17" x14ac:dyDescent="0.25">
      <c r="O1705" t="s">
        <v>122</v>
      </c>
      <c r="P1705" t="s">
        <v>5003</v>
      </c>
      <c r="Q1705">
        <v>210</v>
      </c>
    </row>
    <row r="1706" spans="15:17" x14ac:dyDescent="0.25">
      <c r="O1706" t="s">
        <v>123</v>
      </c>
      <c r="P1706" t="s">
        <v>5004</v>
      </c>
      <c r="Q1706">
        <v>100</v>
      </c>
    </row>
    <row r="1707" spans="15:17" x14ac:dyDescent="0.25">
      <c r="O1707" t="s">
        <v>75</v>
      </c>
      <c r="P1707" t="s">
        <v>5005</v>
      </c>
      <c r="Q1707">
        <v>300</v>
      </c>
    </row>
    <row r="1708" spans="15:17" x14ac:dyDescent="0.25">
      <c r="O1708" t="s">
        <v>76</v>
      </c>
      <c r="P1708" t="s">
        <v>5006</v>
      </c>
      <c r="Q1708">
        <v>320</v>
      </c>
    </row>
    <row r="1709" spans="15:17" x14ac:dyDescent="0.25">
      <c r="O1709" t="s">
        <v>1360</v>
      </c>
      <c r="P1709" t="s">
        <v>5007</v>
      </c>
      <c r="Q1709">
        <v>250</v>
      </c>
    </row>
    <row r="1710" spans="15:17" x14ac:dyDescent="0.25">
      <c r="O1710" t="s">
        <v>1361</v>
      </c>
      <c r="P1710" t="s">
        <v>5008</v>
      </c>
      <c r="Q1710">
        <v>270</v>
      </c>
    </row>
    <row r="1711" spans="15:17" x14ac:dyDescent="0.25">
      <c r="O1711" t="s">
        <v>1362</v>
      </c>
      <c r="P1711" t="s">
        <v>5009</v>
      </c>
      <c r="Q1711">
        <v>250</v>
      </c>
    </row>
    <row r="1712" spans="15:17" x14ac:dyDescent="0.25">
      <c r="O1712" t="s">
        <v>1363</v>
      </c>
      <c r="P1712" t="s">
        <v>5010</v>
      </c>
      <c r="Q1712">
        <v>270</v>
      </c>
    </row>
    <row r="1713" spans="15:17" x14ac:dyDescent="0.25">
      <c r="O1713" t="s">
        <v>405</v>
      </c>
      <c r="P1713" t="s">
        <v>5011</v>
      </c>
      <c r="Q1713">
        <v>180</v>
      </c>
    </row>
    <row r="1714" spans="15:17" x14ac:dyDescent="0.25">
      <c r="O1714" t="s">
        <v>406</v>
      </c>
      <c r="P1714" t="s">
        <v>5012</v>
      </c>
      <c r="Q1714">
        <v>180</v>
      </c>
    </row>
    <row r="1715" spans="15:17" x14ac:dyDescent="0.25">
      <c r="O1715" t="s">
        <v>407</v>
      </c>
      <c r="P1715" t="s">
        <v>5013</v>
      </c>
      <c r="Q1715">
        <v>180</v>
      </c>
    </row>
    <row r="1716" spans="15:17" x14ac:dyDescent="0.25">
      <c r="O1716" t="s">
        <v>1601</v>
      </c>
      <c r="P1716" t="s">
        <v>5014</v>
      </c>
      <c r="Q1716">
        <v>180</v>
      </c>
    </row>
    <row r="1717" spans="15:17" x14ac:dyDescent="0.25">
      <c r="O1717" t="s">
        <v>1602</v>
      </c>
      <c r="P1717" t="s">
        <v>5015</v>
      </c>
      <c r="Q1717">
        <v>90</v>
      </c>
    </row>
    <row r="1718" spans="15:17" x14ac:dyDescent="0.25">
      <c r="O1718" t="s">
        <v>1603</v>
      </c>
      <c r="P1718" t="s">
        <v>5016</v>
      </c>
      <c r="Q1718">
        <v>90</v>
      </c>
    </row>
    <row r="1719" spans="15:17" x14ac:dyDescent="0.25">
      <c r="O1719" t="s">
        <v>1604</v>
      </c>
      <c r="P1719" t="s">
        <v>5017</v>
      </c>
      <c r="Q1719">
        <v>150</v>
      </c>
    </row>
    <row r="1720" spans="15:17" x14ac:dyDescent="0.25">
      <c r="O1720" t="s">
        <v>1589</v>
      </c>
      <c r="P1720" t="s">
        <v>5018</v>
      </c>
      <c r="Q1720">
        <v>130</v>
      </c>
    </row>
    <row r="1721" spans="15:17" x14ac:dyDescent="0.25">
      <c r="O1721" t="s">
        <v>1590</v>
      </c>
      <c r="P1721" t="s">
        <v>5019</v>
      </c>
      <c r="Q1721">
        <v>80</v>
      </c>
    </row>
    <row r="1722" spans="15:17" x14ac:dyDescent="0.25">
      <c r="O1722" t="s">
        <v>1591</v>
      </c>
      <c r="P1722" t="s">
        <v>5020</v>
      </c>
      <c r="Q1722">
        <v>170</v>
      </c>
    </row>
    <row r="1723" spans="15:17" x14ac:dyDescent="0.25">
      <c r="O1723" t="s">
        <v>1592</v>
      </c>
      <c r="P1723" t="s">
        <v>5021</v>
      </c>
      <c r="Q1723">
        <v>140</v>
      </c>
    </row>
    <row r="1724" spans="15:17" x14ac:dyDescent="0.25">
      <c r="O1724" t="s">
        <v>1583</v>
      </c>
      <c r="P1724" t="s">
        <v>5022</v>
      </c>
      <c r="Q1724">
        <v>150</v>
      </c>
    </row>
    <row r="1725" spans="15:17" x14ac:dyDescent="0.25">
      <c r="O1725" t="s">
        <v>1584</v>
      </c>
      <c r="P1725" t="s">
        <v>5023</v>
      </c>
      <c r="Q1725">
        <v>80</v>
      </c>
    </row>
    <row r="1726" spans="15:17" x14ac:dyDescent="0.25">
      <c r="O1726" t="s">
        <v>1585</v>
      </c>
      <c r="P1726" t="s">
        <v>5024</v>
      </c>
      <c r="Q1726">
        <v>160</v>
      </c>
    </row>
    <row r="1727" spans="15:17" x14ac:dyDescent="0.25">
      <c r="O1727" t="s">
        <v>1586</v>
      </c>
      <c r="P1727" t="s">
        <v>5025</v>
      </c>
      <c r="Q1727">
        <v>140</v>
      </c>
    </row>
    <row r="1728" spans="15:17" x14ac:dyDescent="0.25">
      <c r="O1728" t="s">
        <v>311</v>
      </c>
      <c r="P1728" t="s">
        <v>5026</v>
      </c>
      <c r="Q1728">
        <v>50</v>
      </c>
    </row>
    <row r="1729" spans="15:17" x14ac:dyDescent="0.25">
      <c r="O1729" t="s">
        <v>312</v>
      </c>
      <c r="P1729" t="s">
        <v>5027</v>
      </c>
      <c r="Q1729">
        <v>50</v>
      </c>
    </row>
    <row r="1730" spans="15:17" x14ac:dyDescent="0.25">
      <c r="O1730" t="s">
        <v>313</v>
      </c>
      <c r="P1730" t="s">
        <v>5028</v>
      </c>
      <c r="Q1730">
        <v>130</v>
      </c>
    </row>
    <row r="1731" spans="15:17" x14ac:dyDescent="0.25">
      <c r="O1731" t="s">
        <v>316</v>
      </c>
      <c r="P1731" t="s">
        <v>5029</v>
      </c>
      <c r="Q1731">
        <v>100</v>
      </c>
    </row>
    <row r="1732" spans="15:17" x14ac:dyDescent="0.25">
      <c r="O1732" t="s">
        <v>317</v>
      </c>
      <c r="P1732" t="s">
        <v>5030</v>
      </c>
      <c r="Q1732">
        <v>100</v>
      </c>
    </row>
    <row r="1733" spans="15:17" x14ac:dyDescent="0.25">
      <c r="O1733" t="s">
        <v>318</v>
      </c>
      <c r="P1733" t="s">
        <v>5031</v>
      </c>
      <c r="Q1733">
        <v>70</v>
      </c>
    </row>
    <row r="1734" spans="15:17" x14ac:dyDescent="0.25">
      <c r="O1734" t="s">
        <v>772</v>
      </c>
      <c r="P1734" t="s">
        <v>3770</v>
      </c>
      <c r="Q1734">
        <v>100</v>
      </c>
    </row>
    <row r="1735" spans="15:17" x14ac:dyDescent="0.25">
      <c r="O1735" t="s">
        <v>773</v>
      </c>
      <c r="P1735" t="s">
        <v>3771</v>
      </c>
      <c r="Q1735">
        <v>100</v>
      </c>
    </row>
    <row r="1736" spans="15:17" x14ac:dyDescent="0.25">
      <c r="O1736" t="s">
        <v>774</v>
      </c>
      <c r="P1736" t="s">
        <v>5032</v>
      </c>
      <c r="Q1736">
        <v>100</v>
      </c>
    </row>
    <row r="1737" spans="15:17" x14ac:dyDescent="0.25">
      <c r="O1737" t="s">
        <v>767</v>
      </c>
      <c r="P1737" t="s">
        <v>5033</v>
      </c>
      <c r="Q1737">
        <v>150</v>
      </c>
    </row>
    <row r="1738" spans="15:17" x14ac:dyDescent="0.25">
      <c r="O1738" t="s">
        <v>768</v>
      </c>
      <c r="P1738" t="s">
        <v>5034</v>
      </c>
      <c r="Q1738">
        <v>90</v>
      </c>
    </row>
    <row r="1739" spans="15:17" x14ac:dyDescent="0.25">
      <c r="O1739" t="s">
        <v>769</v>
      </c>
      <c r="P1739" t="s">
        <v>5035</v>
      </c>
      <c r="Q1739">
        <v>90</v>
      </c>
    </row>
    <row r="1740" spans="15:17" x14ac:dyDescent="0.25">
      <c r="O1740" t="s">
        <v>819</v>
      </c>
      <c r="P1740" t="s">
        <v>5036</v>
      </c>
      <c r="Q1740">
        <v>100</v>
      </c>
    </row>
    <row r="1741" spans="15:17" x14ac:dyDescent="0.25">
      <c r="O1741" t="s">
        <v>820</v>
      </c>
      <c r="P1741" t="s">
        <v>5037</v>
      </c>
      <c r="Q1741">
        <v>70</v>
      </c>
    </row>
    <row r="1742" spans="15:17" x14ac:dyDescent="0.25">
      <c r="O1742" t="s">
        <v>821</v>
      </c>
      <c r="P1742" t="s">
        <v>5038</v>
      </c>
      <c r="Q1742">
        <v>100</v>
      </c>
    </row>
    <row r="1743" spans="15:17" x14ac:dyDescent="0.25">
      <c r="O1743" t="s">
        <v>809</v>
      </c>
      <c r="P1743" t="s">
        <v>5039</v>
      </c>
      <c r="Q1743">
        <v>70</v>
      </c>
    </row>
    <row r="1744" spans="15:17" x14ac:dyDescent="0.25">
      <c r="O1744" t="s">
        <v>810</v>
      </c>
      <c r="P1744" t="s">
        <v>5040</v>
      </c>
      <c r="Q1744">
        <v>100</v>
      </c>
    </row>
    <row r="1745" spans="15:17" x14ac:dyDescent="0.25">
      <c r="O1745" t="s">
        <v>811</v>
      </c>
      <c r="P1745" t="s">
        <v>5041</v>
      </c>
      <c r="Q1745">
        <v>70</v>
      </c>
    </row>
    <row r="1746" spans="15:17" x14ac:dyDescent="0.25">
      <c r="O1746" t="s">
        <v>786</v>
      </c>
      <c r="P1746" t="s">
        <v>5042</v>
      </c>
      <c r="Q1746">
        <v>50</v>
      </c>
    </row>
    <row r="1747" spans="15:17" x14ac:dyDescent="0.25">
      <c r="O1747" t="s">
        <v>787</v>
      </c>
      <c r="P1747" t="s">
        <v>5043</v>
      </c>
      <c r="Q1747">
        <v>50</v>
      </c>
    </row>
    <row r="1748" spans="15:17" x14ac:dyDescent="0.25">
      <c r="O1748" t="s">
        <v>824</v>
      </c>
      <c r="P1748" t="s">
        <v>5044</v>
      </c>
      <c r="Q1748">
        <v>50</v>
      </c>
    </row>
    <row r="1749" spans="15:17" x14ac:dyDescent="0.25">
      <c r="O1749" t="s">
        <v>825</v>
      </c>
      <c r="P1749" t="s">
        <v>5045</v>
      </c>
      <c r="Q1749">
        <v>80</v>
      </c>
    </row>
    <row r="1750" spans="15:17" x14ac:dyDescent="0.25">
      <c r="O1750" t="s">
        <v>826</v>
      </c>
      <c r="P1750" t="s">
        <v>5046</v>
      </c>
      <c r="Q1750">
        <v>90</v>
      </c>
    </row>
    <row r="1751" spans="15:17" x14ac:dyDescent="0.25">
      <c r="O1751" t="s">
        <v>209</v>
      </c>
      <c r="P1751" t="s">
        <v>5047</v>
      </c>
      <c r="Q1751">
        <v>50</v>
      </c>
    </row>
    <row r="1752" spans="15:17" x14ac:dyDescent="0.25">
      <c r="O1752" t="s">
        <v>210</v>
      </c>
      <c r="P1752" t="s">
        <v>5048</v>
      </c>
      <c r="Q1752">
        <v>80</v>
      </c>
    </row>
    <row r="1753" spans="15:17" x14ac:dyDescent="0.25">
      <c r="O1753" t="s">
        <v>240</v>
      </c>
      <c r="P1753" t="s">
        <v>5049</v>
      </c>
      <c r="Q1753">
        <v>150</v>
      </c>
    </row>
    <row r="1754" spans="15:17" x14ac:dyDescent="0.25">
      <c r="O1754" t="s">
        <v>241</v>
      </c>
      <c r="P1754" t="s">
        <v>5050</v>
      </c>
      <c r="Q1754">
        <v>210</v>
      </c>
    </row>
    <row r="1755" spans="15:17" x14ac:dyDescent="0.25">
      <c r="O1755" t="s">
        <v>1564</v>
      </c>
      <c r="P1755" t="s">
        <v>5051</v>
      </c>
      <c r="Q1755">
        <v>110</v>
      </c>
    </row>
    <row r="1756" spans="15:17" x14ac:dyDescent="0.25">
      <c r="O1756" t="s">
        <v>1565</v>
      </c>
      <c r="P1756" t="s">
        <v>5052</v>
      </c>
      <c r="Q1756">
        <v>120</v>
      </c>
    </row>
    <row r="1757" spans="15:17" x14ac:dyDescent="0.25">
      <c r="O1757" t="s">
        <v>1566</v>
      </c>
      <c r="P1757" t="s">
        <v>5053</v>
      </c>
      <c r="Q1757">
        <v>90</v>
      </c>
    </row>
    <row r="1758" spans="15:17" x14ac:dyDescent="0.25">
      <c r="O1758" t="s">
        <v>2311</v>
      </c>
      <c r="P1758" t="s">
        <v>5054</v>
      </c>
      <c r="Q1758">
        <v>40</v>
      </c>
    </row>
    <row r="1759" spans="15:17" x14ac:dyDescent="0.25">
      <c r="O1759" t="s">
        <v>2312</v>
      </c>
      <c r="P1759" t="s">
        <v>5055</v>
      </c>
      <c r="Q1759">
        <v>120</v>
      </c>
    </row>
    <row r="1760" spans="15:17" x14ac:dyDescent="0.25">
      <c r="O1760" t="s">
        <v>341</v>
      </c>
      <c r="P1760" t="s">
        <v>5056</v>
      </c>
      <c r="Q1760">
        <v>70</v>
      </c>
    </row>
    <row r="1761" spans="15:17" x14ac:dyDescent="0.25">
      <c r="O1761" t="s">
        <v>342</v>
      </c>
      <c r="P1761" t="s">
        <v>5057</v>
      </c>
      <c r="Q1761">
        <v>80</v>
      </c>
    </row>
    <row r="1762" spans="15:17" x14ac:dyDescent="0.25">
      <c r="O1762" t="s">
        <v>343</v>
      </c>
      <c r="P1762" t="s">
        <v>5058</v>
      </c>
      <c r="Q1762">
        <v>70</v>
      </c>
    </row>
    <row r="1763" spans="15:17" x14ac:dyDescent="0.25">
      <c r="O1763" t="s">
        <v>376</v>
      </c>
      <c r="P1763" t="s">
        <v>5059</v>
      </c>
      <c r="Q1763">
        <v>80</v>
      </c>
    </row>
    <row r="1764" spans="15:17" x14ac:dyDescent="0.25">
      <c r="O1764" t="s">
        <v>377</v>
      </c>
      <c r="P1764" t="s">
        <v>5060</v>
      </c>
      <c r="Q1764">
        <v>40</v>
      </c>
    </row>
    <row r="1765" spans="15:17" x14ac:dyDescent="0.25">
      <c r="O1765" t="s">
        <v>1339</v>
      </c>
      <c r="P1765" t="s">
        <v>5061</v>
      </c>
      <c r="Q1765">
        <v>90</v>
      </c>
    </row>
    <row r="1766" spans="15:17" x14ac:dyDescent="0.25">
      <c r="O1766" t="s">
        <v>1340</v>
      </c>
      <c r="P1766" t="s">
        <v>5062</v>
      </c>
      <c r="Q1766">
        <v>50</v>
      </c>
    </row>
    <row r="1767" spans="15:17" x14ac:dyDescent="0.25">
      <c r="O1767" t="s">
        <v>1341</v>
      </c>
      <c r="P1767" t="s">
        <v>5063</v>
      </c>
      <c r="Q1767">
        <v>50</v>
      </c>
    </row>
    <row r="1768" spans="15:17" x14ac:dyDescent="0.25">
      <c r="O1768" t="s">
        <v>881</v>
      </c>
      <c r="P1768" t="s">
        <v>5064</v>
      </c>
      <c r="Q1768">
        <v>30</v>
      </c>
    </row>
    <row r="1769" spans="15:17" x14ac:dyDescent="0.25">
      <c r="O1769" t="s">
        <v>882</v>
      </c>
      <c r="P1769" t="s">
        <v>5065</v>
      </c>
      <c r="Q1769">
        <v>60</v>
      </c>
    </row>
    <row r="1770" spans="15:17" x14ac:dyDescent="0.25">
      <c r="O1770" t="s">
        <v>883</v>
      </c>
      <c r="P1770" t="s">
        <v>5066</v>
      </c>
      <c r="Q1770">
        <v>30</v>
      </c>
    </row>
    <row r="1771" spans="15:17" x14ac:dyDescent="0.25">
      <c r="O1771" t="s">
        <v>130</v>
      </c>
      <c r="P1771" t="s">
        <v>5067</v>
      </c>
      <c r="Q1771">
        <v>120</v>
      </c>
    </row>
    <row r="1772" spans="15:17" x14ac:dyDescent="0.25">
      <c r="O1772" t="s">
        <v>131</v>
      </c>
      <c r="P1772" t="s">
        <v>5068</v>
      </c>
      <c r="Q1772">
        <v>240</v>
      </c>
    </row>
    <row r="1773" spans="15:17" x14ac:dyDescent="0.25">
      <c r="O1773" t="s">
        <v>1264</v>
      </c>
      <c r="P1773" t="s">
        <v>5069</v>
      </c>
      <c r="Q1773">
        <v>90</v>
      </c>
    </row>
    <row r="1774" spans="15:17" x14ac:dyDescent="0.25">
      <c r="O1774" t="s">
        <v>1265</v>
      </c>
      <c r="P1774" t="s">
        <v>5070</v>
      </c>
      <c r="Q1774">
        <v>80</v>
      </c>
    </row>
    <row r="1775" spans="15:17" x14ac:dyDescent="0.25">
      <c r="O1775" t="s">
        <v>1266</v>
      </c>
      <c r="P1775" t="s">
        <v>5071</v>
      </c>
      <c r="Q1775">
        <v>90</v>
      </c>
    </row>
    <row r="1776" spans="15:17" x14ac:dyDescent="0.25">
      <c r="O1776" t="s">
        <v>1267</v>
      </c>
      <c r="P1776" t="s">
        <v>5072</v>
      </c>
      <c r="Q1776">
        <v>80</v>
      </c>
    </row>
    <row r="1777" spans="15:17" x14ac:dyDescent="0.25">
      <c r="O1777" t="s">
        <v>2934</v>
      </c>
      <c r="P1777" t="s">
        <v>5073</v>
      </c>
      <c r="Q1777">
        <v>80</v>
      </c>
    </row>
    <row r="1778" spans="15:17" x14ac:dyDescent="0.25">
      <c r="O1778" t="s">
        <v>2935</v>
      </c>
      <c r="P1778" t="s">
        <v>5074</v>
      </c>
      <c r="Q1778">
        <v>80</v>
      </c>
    </row>
    <row r="1779" spans="15:17" x14ac:dyDescent="0.25">
      <c r="O1779" t="s">
        <v>2936</v>
      </c>
      <c r="P1779" t="s">
        <v>5075</v>
      </c>
      <c r="Q1779">
        <v>50</v>
      </c>
    </row>
    <row r="1780" spans="15:17" x14ac:dyDescent="0.25">
      <c r="O1780" t="s">
        <v>2937</v>
      </c>
      <c r="P1780" t="s">
        <v>5076</v>
      </c>
      <c r="Q1780">
        <v>60</v>
      </c>
    </row>
    <row r="1781" spans="15:17" x14ac:dyDescent="0.25">
      <c r="O1781" t="s">
        <v>2938</v>
      </c>
      <c r="P1781" t="s">
        <v>5077</v>
      </c>
      <c r="Q1781">
        <v>60</v>
      </c>
    </row>
    <row r="1782" spans="15:17" x14ac:dyDescent="0.25">
      <c r="O1782" t="s">
        <v>1231</v>
      </c>
      <c r="P1782" t="s">
        <v>5078</v>
      </c>
      <c r="Q1782">
        <v>80</v>
      </c>
    </row>
    <row r="1783" spans="15:17" x14ac:dyDescent="0.25">
      <c r="O1783" t="s">
        <v>1232</v>
      </c>
      <c r="P1783" t="s">
        <v>5079</v>
      </c>
      <c r="Q1783">
        <v>60</v>
      </c>
    </row>
    <row r="1784" spans="15:17" x14ac:dyDescent="0.25">
      <c r="O1784" t="s">
        <v>1235</v>
      </c>
      <c r="P1784" t="s">
        <v>5080</v>
      </c>
      <c r="Q1784">
        <v>80</v>
      </c>
    </row>
    <row r="1785" spans="15:17" x14ac:dyDescent="0.25">
      <c r="O1785" t="s">
        <v>1236</v>
      </c>
      <c r="P1785" t="s">
        <v>5081</v>
      </c>
      <c r="Q1785">
        <v>60</v>
      </c>
    </row>
    <row r="1786" spans="15:17" x14ac:dyDescent="0.25">
      <c r="O1786" t="s">
        <v>1239</v>
      </c>
      <c r="P1786" t="s">
        <v>5082</v>
      </c>
      <c r="Q1786">
        <v>100</v>
      </c>
    </row>
    <row r="1787" spans="15:17" x14ac:dyDescent="0.25">
      <c r="O1787" t="s">
        <v>1240</v>
      </c>
      <c r="P1787" t="s">
        <v>5083</v>
      </c>
      <c r="Q1787">
        <v>40</v>
      </c>
    </row>
    <row r="1788" spans="15:17" x14ac:dyDescent="0.25">
      <c r="O1788" t="s">
        <v>1206</v>
      </c>
      <c r="P1788" t="s">
        <v>5084</v>
      </c>
      <c r="Q1788">
        <v>100</v>
      </c>
    </row>
    <row r="1789" spans="15:17" x14ac:dyDescent="0.25">
      <c r="O1789" t="s">
        <v>1207</v>
      </c>
      <c r="P1789" t="s">
        <v>5085</v>
      </c>
      <c r="Q1789">
        <v>100</v>
      </c>
    </row>
    <row r="1790" spans="15:17" x14ac:dyDescent="0.25">
      <c r="O1790" t="s">
        <v>2175</v>
      </c>
      <c r="P1790" t="s">
        <v>5086</v>
      </c>
      <c r="Q1790">
        <v>120</v>
      </c>
    </row>
    <row r="1791" spans="15:17" x14ac:dyDescent="0.25">
      <c r="O1791" t="s">
        <v>2176</v>
      </c>
      <c r="P1791" t="s">
        <v>5087</v>
      </c>
      <c r="Q1791">
        <v>80</v>
      </c>
    </row>
    <row r="1792" spans="15:17" x14ac:dyDescent="0.25">
      <c r="O1792" t="s">
        <v>2177</v>
      </c>
      <c r="P1792" t="s">
        <v>5088</v>
      </c>
      <c r="Q1792">
        <v>110</v>
      </c>
    </row>
    <row r="1793" spans="15:17" x14ac:dyDescent="0.25">
      <c r="O1793" t="s">
        <v>2178</v>
      </c>
      <c r="P1793" t="s">
        <v>5089</v>
      </c>
      <c r="Q1793">
        <v>210</v>
      </c>
    </row>
    <row r="1794" spans="15:17" x14ac:dyDescent="0.25">
      <c r="O1794" t="s">
        <v>2179</v>
      </c>
      <c r="P1794" t="s">
        <v>5090</v>
      </c>
      <c r="Q1794">
        <v>110</v>
      </c>
    </row>
    <row r="1795" spans="15:17" x14ac:dyDescent="0.25">
      <c r="O1795" t="s">
        <v>2440</v>
      </c>
      <c r="P1795" t="s">
        <v>5091</v>
      </c>
      <c r="Q1795">
        <v>60</v>
      </c>
    </row>
    <row r="1796" spans="15:17" x14ac:dyDescent="0.25">
      <c r="O1796" t="s">
        <v>2441</v>
      </c>
      <c r="P1796" t="s">
        <v>5092</v>
      </c>
      <c r="Q1796">
        <v>40</v>
      </c>
    </row>
    <row r="1797" spans="15:17" x14ac:dyDescent="0.25">
      <c r="O1797" t="s">
        <v>2442</v>
      </c>
      <c r="P1797" t="s">
        <v>5093</v>
      </c>
      <c r="Q1797">
        <v>200</v>
      </c>
    </row>
    <row r="1798" spans="15:17" x14ac:dyDescent="0.25">
      <c r="O1798" t="s">
        <v>1450</v>
      </c>
      <c r="P1798" t="s">
        <v>5094</v>
      </c>
      <c r="Q1798">
        <v>60</v>
      </c>
    </row>
    <row r="1799" spans="15:17" x14ac:dyDescent="0.25">
      <c r="O1799" t="s">
        <v>1737</v>
      </c>
      <c r="P1799" t="s">
        <v>5095</v>
      </c>
      <c r="Q1799">
        <v>70</v>
      </c>
    </row>
    <row r="1800" spans="15:17" x14ac:dyDescent="0.25">
      <c r="O1800" t="s">
        <v>1738</v>
      </c>
      <c r="P1800" t="s">
        <v>5096</v>
      </c>
      <c r="Q1800">
        <v>130</v>
      </c>
    </row>
    <row r="1801" spans="15:17" x14ac:dyDescent="0.25">
      <c r="O1801" t="s">
        <v>1739</v>
      </c>
      <c r="P1801" t="s">
        <v>5097</v>
      </c>
      <c r="Q1801">
        <v>190</v>
      </c>
    </row>
    <row r="1802" spans="15:17" x14ac:dyDescent="0.25">
      <c r="O1802" t="s">
        <v>1740</v>
      </c>
      <c r="P1802" t="s">
        <v>5098</v>
      </c>
      <c r="Q1802">
        <v>70</v>
      </c>
    </row>
    <row r="1803" spans="15:17" x14ac:dyDescent="0.25">
      <c r="O1803" t="s">
        <v>2445</v>
      </c>
      <c r="P1803" t="s">
        <v>5099</v>
      </c>
      <c r="Q1803">
        <v>70</v>
      </c>
    </row>
    <row r="1804" spans="15:17" x14ac:dyDescent="0.25">
      <c r="O1804" t="s">
        <v>2446</v>
      </c>
      <c r="P1804" t="s">
        <v>5100</v>
      </c>
      <c r="Q1804">
        <v>100</v>
      </c>
    </row>
    <row r="1805" spans="15:17" x14ac:dyDescent="0.25">
      <c r="O1805" t="s">
        <v>2447</v>
      </c>
      <c r="P1805" t="s">
        <v>5101</v>
      </c>
      <c r="Q1805">
        <v>110</v>
      </c>
    </row>
    <row r="1806" spans="15:17" x14ac:dyDescent="0.25">
      <c r="O1806" t="s">
        <v>2448</v>
      </c>
      <c r="P1806" t="s">
        <v>5102</v>
      </c>
      <c r="Q1806">
        <v>100</v>
      </c>
    </row>
    <row r="1807" spans="15:17" x14ac:dyDescent="0.25">
      <c r="O1807" t="s">
        <v>730</v>
      </c>
      <c r="P1807" t="s">
        <v>5103</v>
      </c>
      <c r="Q1807">
        <v>180</v>
      </c>
    </row>
    <row r="1808" spans="15:17" x14ac:dyDescent="0.25">
      <c r="O1808" t="s">
        <v>731</v>
      </c>
      <c r="P1808" t="s">
        <v>5104</v>
      </c>
      <c r="Q1808">
        <v>70</v>
      </c>
    </row>
    <row r="1809" spans="15:17" x14ac:dyDescent="0.25">
      <c r="O1809" t="s">
        <v>732</v>
      </c>
      <c r="P1809" t="s">
        <v>5105</v>
      </c>
      <c r="Q1809">
        <v>90</v>
      </c>
    </row>
    <row r="1810" spans="15:17" x14ac:dyDescent="0.25">
      <c r="O1810" t="s">
        <v>538</v>
      </c>
      <c r="P1810" t="s">
        <v>5106</v>
      </c>
      <c r="Q1810">
        <v>200</v>
      </c>
    </row>
    <row r="1811" spans="15:17" x14ac:dyDescent="0.25">
      <c r="O1811" t="s">
        <v>539</v>
      </c>
      <c r="P1811" t="s">
        <v>5107</v>
      </c>
      <c r="Q1811">
        <v>220</v>
      </c>
    </row>
    <row r="1812" spans="15:17" x14ac:dyDescent="0.25">
      <c r="O1812" t="s">
        <v>540</v>
      </c>
      <c r="P1812" t="s">
        <v>5108</v>
      </c>
      <c r="Q1812">
        <v>100</v>
      </c>
    </row>
    <row r="1813" spans="15:17" x14ac:dyDescent="0.25">
      <c r="O1813" t="s">
        <v>2362</v>
      </c>
      <c r="P1813" t="s">
        <v>5109</v>
      </c>
      <c r="Q1813">
        <v>120</v>
      </c>
    </row>
    <row r="1814" spans="15:17" x14ac:dyDescent="0.25">
      <c r="O1814" t="s">
        <v>2363</v>
      </c>
      <c r="P1814" t="s">
        <v>5110</v>
      </c>
      <c r="Q1814">
        <v>120</v>
      </c>
    </row>
    <row r="1815" spans="15:17" x14ac:dyDescent="0.25">
      <c r="O1815" t="s">
        <v>2364</v>
      </c>
      <c r="P1815" t="s">
        <v>5111</v>
      </c>
      <c r="Q1815">
        <v>230</v>
      </c>
    </row>
    <row r="1816" spans="15:17" x14ac:dyDescent="0.25">
      <c r="O1816" t="s">
        <v>2373</v>
      </c>
      <c r="P1816" t="s">
        <v>5112</v>
      </c>
      <c r="Q1816">
        <v>240</v>
      </c>
    </row>
    <row r="1817" spans="15:17" x14ac:dyDescent="0.25">
      <c r="O1817" t="s">
        <v>2374</v>
      </c>
      <c r="P1817" t="s">
        <v>5113</v>
      </c>
      <c r="Q1817">
        <v>60</v>
      </c>
    </row>
    <row r="1818" spans="15:17" x14ac:dyDescent="0.25">
      <c r="O1818" t="s">
        <v>2375</v>
      </c>
      <c r="P1818" t="s">
        <v>5114</v>
      </c>
      <c r="Q1818">
        <v>30</v>
      </c>
    </row>
    <row r="1819" spans="15:17" x14ac:dyDescent="0.25">
      <c r="O1819" t="s">
        <v>1536</v>
      </c>
      <c r="P1819" t="s">
        <v>5115</v>
      </c>
      <c r="Q1819">
        <v>150</v>
      </c>
    </row>
    <row r="1820" spans="15:17" x14ac:dyDescent="0.25">
      <c r="O1820" t="s">
        <v>1537</v>
      </c>
      <c r="P1820" t="s">
        <v>5116</v>
      </c>
      <c r="Q1820">
        <v>150</v>
      </c>
    </row>
    <row r="1821" spans="15:17" x14ac:dyDescent="0.25">
      <c r="O1821" t="s">
        <v>1538</v>
      </c>
      <c r="P1821" t="s">
        <v>5117</v>
      </c>
      <c r="Q1821">
        <v>170</v>
      </c>
    </row>
    <row r="1822" spans="15:17" x14ac:dyDescent="0.25">
      <c r="O1822" t="s">
        <v>1542</v>
      </c>
      <c r="P1822" t="s">
        <v>5118</v>
      </c>
      <c r="Q1822">
        <v>90</v>
      </c>
    </row>
    <row r="1823" spans="15:17" x14ac:dyDescent="0.25">
      <c r="O1823" t="s">
        <v>1543</v>
      </c>
      <c r="P1823" t="s">
        <v>5119</v>
      </c>
      <c r="Q1823">
        <v>90</v>
      </c>
    </row>
    <row r="1824" spans="15:17" x14ac:dyDescent="0.25">
      <c r="O1824" t="s">
        <v>1544</v>
      </c>
      <c r="P1824" t="s">
        <v>5120</v>
      </c>
      <c r="Q1824">
        <v>160</v>
      </c>
    </row>
    <row r="1825" spans="15:17" x14ac:dyDescent="0.25">
      <c r="O1825" t="s">
        <v>2993</v>
      </c>
      <c r="P1825" t="s">
        <v>5121</v>
      </c>
      <c r="Q1825">
        <v>90</v>
      </c>
    </row>
    <row r="1826" spans="15:17" x14ac:dyDescent="0.25">
      <c r="O1826" t="s">
        <v>2994</v>
      </c>
      <c r="P1826" t="s">
        <v>5122</v>
      </c>
      <c r="Q1826">
        <v>110</v>
      </c>
    </row>
    <row r="1827" spans="15:17" x14ac:dyDescent="0.25">
      <c r="O1827" t="s">
        <v>2995</v>
      </c>
      <c r="P1827" t="s">
        <v>5123</v>
      </c>
      <c r="Q1827">
        <v>60</v>
      </c>
    </row>
    <row r="1828" spans="15:17" x14ac:dyDescent="0.25">
      <c r="O1828" t="s">
        <v>2996</v>
      </c>
      <c r="P1828" t="s">
        <v>5124</v>
      </c>
      <c r="Q1828">
        <v>60</v>
      </c>
    </row>
    <row r="1829" spans="15:17" x14ac:dyDescent="0.25">
      <c r="O1829" t="s">
        <v>544</v>
      </c>
      <c r="P1829" t="s">
        <v>5125</v>
      </c>
      <c r="Q1829">
        <v>220</v>
      </c>
    </row>
    <row r="1830" spans="15:17" x14ac:dyDescent="0.25">
      <c r="O1830" t="s">
        <v>545</v>
      </c>
      <c r="P1830" t="s">
        <v>5126</v>
      </c>
      <c r="Q1830">
        <v>110</v>
      </c>
    </row>
    <row r="1831" spans="15:17" x14ac:dyDescent="0.25">
      <c r="O1831" t="s">
        <v>546</v>
      </c>
      <c r="P1831" t="s">
        <v>5127</v>
      </c>
      <c r="Q1831">
        <v>100</v>
      </c>
    </row>
    <row r="1832" spans="15:17" x14ac:dyDescent="0.25">
      <c r="O1832" t="s">
        <v>554</v>
      </c>
      <c r="P1832" t="s">
        <v>5128</v>
      </c>
      <c r="Q1832">
        <v>210</v>
      </c>
    </row>
    <row r="1833" spans="15:17" x14ac:dyDescent="0.25">
      <c r="O1833" t="s">
        <v>555</v>
      </c>
      <c r="P1833" t="s">
        <v>5129</v>
      </c>
      <c r="Q1833">
        <v>210</v>
      </c>
    </row>
    <row r="1834" spans="15:17" x14ac:dyDescent="0.25">
      <c r="O1834" t="s">
        <v>662</v>
      </c>
      <c r="P1834" t="s">
        <v>5130</v>
      </c>
      <c r="Q1834">
        <v>50</v>
      </c>
    </row>
    <row r="1835" spans="15:17" x14ac:dyDescent="0.25">
      <c r="O1835" t="s">
        <v>663</v>
      </c>
      <c r="P1835" t="s">
        <v>5131</v>
      </c>
      <c r="Q1835">
        <v>130</v>
      </c>
    </row>
    <row r="1836" spans="15:17" x14ac:dyDescent="0.25">
      <c r="O1836" t="s">
        <v>664</v>
      </c>
      <c r="P1836" t="s">
        <v>5132</v>
      </c>
      <c r="Q1836">
        <v>130</v>
      </c>
    </row>
    <row r="1837" spans="15:17" x14ac:dyDescent="0.25">
      <c r="O1837" t="s">
        <v>1654</v>
      </c>
      <c r="P1837" t="s">
        <v>5133</v>
      </c>
      <c r="Q1837">
        <v>120</v>
      </c>
    </row>
    <row r="1838" spans="15:17" x14ac:dyDescent="0.25">
      <c r="O1838" t="s">
        <v>1655</v>
      </c>
      <c r="P1838" t="s">
        <v>5134</v>
      </c>
      <c r="Q1838">
        <v>120</v>
      </c>
    </row>
    <row r="1839" spans="15:17" x14ac:dyDescent="0.25">
      <c r="O1839" t="s">
        <v>1656</v>
      </c>
      <c r="P1839" t="s">
        <v>5135</v>
      </c>
      <c r="Q1839">
        <v>30</v>
      </c>
    </row>
    <row r="1840" spans="15:17" x14ac:dyDescent="0.25">
      <c r="O1840" t="s">
        <v>667</v>
      </c>
      <c r="P1840" t="s">
        <v>5136</v>
      </c>
      <c r="Q1840">
        <v>110</v>
      </c>
    </row>
    <row r="1841" spans="15:17" x14ac:dyDescent="0.25">
      <c r="O1841" t="s">
        <v>668</v>
      </c>
      <c r="P1841" t="s">
        <v>5137</v>
      </c>
      <c r="Q1841">
        <v>150</v>
      </c>
    </row>
    <row r="1842" spans="15:17" x14ac:dyDescent="0.25">
      <c r="O1842" t="s">
        <v>669</v>
      </c>
      <c r="P1842" t="s">
        <v>5138</v>
      </c>
      <c r="Q1842">
        <v>170</v>
      </c>
    </row>
    <row r="1843" spans="15:17" x14ac:dyDescent="0.25">
      <c r="O1843" t="s">
        <v>1649</v>
      </c>
      <c r="P1843" t="s">
        <v>5139</v>
      </c>
      <c r="Q1843">
        <v>80</v>
      </c>
    </row>
    <row r="1844" spans="15:17" x14ac:dyDescent="0.25">
      <c r="O1844" t="s">
        <v>1650</v>
      </c>
      <c r="P1844" t="s">
        <v>5140</v>
      </c>
      <c r="Q1844">
        <v>230</v>
      </c>
    </row>
    <row r="1845" spans="15:17" x14ac:dyDescent="0.25">
      <c r="O1845" t="s">
        <v>1651</v>
      </c>
      <c r="P1845" t="s">
        <v>5141</v>
      </c>
      <c r="Q1845">
        <v>50</v>
      </c>
    </row>
    <row r="1846" spans="15:17" x14ac:dyDescent="0.25">
      <c r="O1846" t="s">
        <v>1022</v>
      </c>
      <c r="P1846" t="s">
        <v>3772</v>
      </c>
      <c r="Q1846">
        <v>120</v>
      </c>
    </row>
    <row r="1847" spans="15:17" x14ac:dyDescent="0.25">
      <c r="O1847" t="s">
        <v>871</v>
      </c>
      <c r="P1847" t="s">
        <v>5142</v>
      </c>
      <c r="Q1847">
        <v>90</v>
      </c>
    </row>
    <row r="1848" spans="15:17" x14ac:dyDescent="0.25">
      <c r="O1848" t="s">
        <v>872</v>
      </c>
      <c r="P1848" t="s">
        <v>5143</v>
      </c>
      <c r="Q1848">
        <v>60</v>
      </c>
    </row>
    <row r="1849" spans="15:17" x14ac:dyDescent="0.25">
      <c r="O1849" t="s">
        <v>873</v>
      </c>
      <c r="P1849" t="s">
        <v>5144</v>
      </c>
      <c r="Q1849">
        <v>80</v>
      </c>
    </row>
    <row r="1850" spans="15:17" x14ac:dyDescent="0.25">
      <c r="O1850" t="s">
        <v>2562</v>
      </c>
      <c r="P1850" t="s">
        <v>5145</v>
      </c>
      <c r="Q1850">
        <v>100</v>
      </c>
    </row>
    <row r="1851" spans="15:17" x14ac:dyDescent="0.25">
      <c r="O1851" t="s">
        <v>2563</v>
      </c>
      <c r="P1851" t="s">
        <v>5146</v>
      </c>
      <c r="Q1851">
        <v>150</v>
      </c>
    </row>
    <row r="1852" spans="15:17" x14ac:dyDescent="0.25">
      <c r="O1852" t="s">
        <v>2564</v>
      </c>
      <c r="P1852" t="s">
        <v>5147</v>
      </c>
      <c r="Q1852">
        <v>100</v>
      </c>
    </row>
    <row r="1853" spans="15:17" x14ac:dyDescent="0.25">
      <c r="O1853" t="s">
        <v>2565</v>
      </c>
      <c r="P1853" t="s">
        <v>5148</v>
      </c>
      <c r="Q1853">
        <v>120</v>
      </c>
    </row>
    <row r="1854" spans="15:17" x14ac:dyDescent="0.25">
      <c r="O1854" t="s">
        <v>2566</v>
      </c>
      <c r="P1854" t="s">
        <v>5149</v>
      </c>
      <c r="Q1854">
        <v>120</v>
      </c>
    </row>
    <row r="1855" spans="15:17" x14ac:dyDescent="0.25">
      <c r="O1855" t="s">
        <v>861</v>
      </c>
      <c r="P1855" t="s">
        <v>5150</v>
      </c>
      <c r="Q1855">
        <v>170</v>
      </c>
    </row>
    <row r="1856" spans="15:17" x14ac:dyDescent="0.25">
      <c r="O1856" t="s">
        <v>862</v>
      </c>
      <c r="P1856" t="s">
        <v>5151</v>
      </c>
      <c r="Q1856">
        <v>150</v>
      </c>
    </row>
    <row r="1857" spans="15:17" x14ac:dyDescent="0.25">
      <c r="O1857" t="s">
        <v>863</v>
      </c>
      <c r="P1857" t="s">
        <v>5152</v>
      </c>
      <c r="Q1857">
        <v>80</v>
      </c>
    </row>
    <row r="1858" spans="15:17" x14ac:dyDescent="0.25">
      <c r="O1858" t="s">
        <v>886</v>
      </c>
      <c r="P1858" t="s">
        <v>5153</v>
      </c>
      <c r="Q1858">
        <v>150</v>
      </c>
    </row>
    <row r="1859" spans="15:17" x14ac:dyDescent="0.25">
      <c r="O1859" t="s">
        <v>887</v>
      </c>
      <c r="P1859" t="s">
        <v>5154</v>
      </c>
      <c r="Q1859">
        <v>60</v>
      </c>
    </row>
    <row r="1860" spans="15:17" x14ac:dyDescent="0.25">
      <c r="O1860" t="s">
        <v>888</v>
      </c>
      <c r="P1860" t="s">
        <v>3773</v>
      </c>
      <c r="Q1860">
        <v>90</v>
      </c>
    </row>
    <row r="1861" spans="15:17" x14ac:dyDescent="0.25">
      <c r="O1861" t="s">
        <v>877</v>
      </c>
      <c r="P1861" t="s">
        <v>5155</v>
      </c>
      <c r="Q1861">
        <v>320</v>
      </c>
    </row>
    <row r="1862" spans="15:17" x14ac:dyDescent="0.25">
      <c r="O1862" t="s">
        <v>2583</v>
      </c>
      <c r="P1862" t="s">
        <v>5156</v>
      </c>
      <c r="Q1862">
        <v>90</v>
      </c>
    </row>
    <row r="1863" spans="15:17" x14ac:dyDescent="0.25">
      <c r="O1863" t="s">
        <v>2584</v>
      </c>
      <c r="P1863" t="s">
        <v>5157</v>
      </c>
      <c r="Q1863">
        <v>120</v>
      </c>
    </row>
    <row r="1864" spans="15:17" x14ac:dyDescent="0.25">
      <c r="O1864" t="s">
        <v>2585</v>
      </c>
      <c r="P1864" t="s">
        <v>5158</v>
      </c>
      <c r="Q1864">
        <v>90</v>
      </c>
    </row>
    <row r="1865" spans="15:17" x14ac:dyDescent="0.25">
      <c r="O1865" t="s">
        <v>2586</v>
      </c>
      <c r="P1865" t="s">
        <v>5159</v>
      </c>
      <c r="Q1865">
        <v>90</v>
      </c>
    </row>
    <row r="1866" spans="15:17" x14ac:dyDescent="0.25">
      <c r="O1866" t="s">
        <v>2548</v>
      </c>
      <c r="P1866" t="s">
        <v>3774</v>
      </c>
      <c r="Q1866">
        <v>60</v>
      </c>
    </row>
    <row r="1867" spans="15:17" x14ac:dyDescent="0.25">
      <c r="O1867" t="s">
        <v>2549</v>
      </c>
      <c r="P1867" t="s">
        <v>3775</v>
      </c>
      <c r="Q1867">
        <v>90</v>
      </c>
    </row>
    <row r="1868" spans="15:17" x14ac:dyDescent="0.25">
      <c r="O1868" t="s">
        <v>2550</v>
      </c>
      <c r="P1868" t="s">
        <v>5160</v>
      </c>
      <c r="Q1868">
        <v>100</v>
      </c>
    </row>
    <row r="1869" spans="15:17" x14ac:dyDescent="0.25">
      <c r="O1869" t="s">
        <v>2551</v>
      </c>
      <c r="P1869" t="s">
        <v>3776</v>
      </c>
      <c r="Q1869">
        <v>60</v>
      </c>
    </row>
    <row r="1870" spans="15:17" x14ac:dyDescent="0.25">
      <c r="O1870" t="s">
        <v>2552</v>
      </c>
      <c r="P1870" t="s">
        <v>3777</v>
      </c>
      <c r="Q1870">
        <v>30</v>
      </c>
    </row>
    <row r="1871" spans="15:17" x14ac:dyDescent="0.25">
      <c r="O1871" t="s">
        <v>878</v>
      </c>
      <c r="P1871" t="s">
        <v>5161</v>
      </c>
      <c r="Q1871">
        <v>170</v>
      </c>
    </row>
    <row r="1872" spans="15:17" x14ac:dyDescent="0.25">
      <c r="O1872" t="s">
        <v>2555</v>
      </c>
      <c r="P1872" t="s">
        <v>5162</v>
      </c>
      <c r="Q1872">
        <v>60</v>
      </c>
    </row>
    <row r="1873" spans="15:17" x14ac:dyDescent="0.25">
      <c r="O1873" t="s">
        <v>2556</v>
      </c>
      <c r="P1873" t="s">
        <v>5163</v>
      </c>
      <c r="Q1873">
        <v>70</v>
      </c>
    </row>
    <row r="1874" spans="15:17" x14ac:dyDescent="0.25">
      <c r="O1874" t="s">
        <v>2557</v>
      </c>
      <c r="P1874" t="s">
        <v>5164</v>
      </c>
      <c r="Q1874">
        <v>80</v>
      </c>
    </row>
    <row r="1875" spans="15:17" x14ac:dyDescent="0.25">
      <c r="O1875" t="s">
        <v>2558</v>
      </c>
      <c r="P1875" t="s">
        <v>5165</v>
      </c>
      <c r="Q1875">
        <v>80</v>
      </c>
    </row>
    <row r="1876" spans="15:17" x14ac:dyDescent="0.25">
      <c r="O1876" t="s">
        <v>2559</v>
      </c>
      <c r="P1876" t="s">
        <v>5166</v>
      </c>
      <c r="Q1876">
        <v>80</v>
      </c>
    </row>
    <row r="1877" spans="15:17" x14ac:dyDescent="0.25">
      <c r="O1877" t="s">
        <v>2569</v>
      </c>
      <c r="P1877" t="s">
        <v>5167</v>
      </c>
      <c r="Q1877">
        <v>140</v>
      </c>
    </row>
    <row r="1878" spans="15:17" x14ac:dyDescent="0.25">
      <c r="O1878" t="s">
        <v>2570</v>
      </c>
      <c r="P1878" t="s">
        <v>5168</v>
      </c>
      <c r="Q1878">
        <v>130</v>
      </c>
    </row>
    <row r="1879" spans="15:17" x14ac:dyDescent="0.25">
      <c r="O1879" t="s">
        <v>984</v>
      </c>
      <c r="P1879" t="s">
        <v>5169</v>
      </c>
      <c r="Q1879">
        <v>100</v>
      </c>
    </row>
    <row r="1880" spans="15:17" x14ac:dyDescent="0.25">
      <c r="O1880" t="s">
        <v>985</v>
      </c>
      <c r="P1880" t="s">
        <v>5170</v>
      </c>
      <c r="Q1880">
        <v>100</v>
      </c>
    </row>
    <row r="1881" spans="15:17" x14ac:dyDescent="0.25">
      <c r="O1881" t="s">
        <v>986</v>
      </c>
      <c r="P1881" t="s">
        <v>5171</v>
      </c>
      <c r="Q1881">
        <v>100</v>
      </c>
    </row>
    <row r="1882" spans="15:17" x14ac:dyDescent="0.25">
      <c r="O1882" t="s">
        <v>2037</v>
      </c>
      <c r="P1882" t="s">
        <v>5172</v>
      </c>
      <c r="Q1882">
        <v>120</v>
      </c>
    </row>
    <row r="1883" spans="15:17" x14ac:dyDescent="0.25">
      <c r="O1883" t="s">
        <v>2038</v>
      </c>
      <c r="P1883" t="s">
        <v>5173</v>
      </c>
      <c r="Q1883">
        <v>100</v>
      </c>
    </row>
    <row r="1884" spans="15:17" x14ac:dyDescent="0.25">
      <c r="O1884" t="s">
        <v>2039</v>
      </c>
      <c r="P1884" t="s">
        <v>5174</v>
      </c>
      <c r="Q1884">
        <v>100</v>
      </c>
    </row>
    <row r="1885" spans="15:17" x14ac:dyDescent="0.25">
      <c r="O1885" t="s">
        <v>965</v>
      </c>
      <c r="P1885" t="s">
        <v>5175</v>
      </c>
      <c r="Q1885">
        <v>60</v>
      </c>
    </row>
    <row r="1886" spans="15:17" x14ac:dyDescent="0.25">
      <c r="O1886" t="s">
        <v>2019</v>
      </c>
      <c r="P1886" t="s">
        <v>5176</v>
      </c>
      <c r="Q1886">
        <v>130</v>
      </c>
    </row>
    <row r="1887" spans="15:17" x14ac:dyDescent="0.25">
      <c r="O1887" t="s">
        <v>2020</v>
      </c>
      <c r="P1887" t="s">
        <v>5177</v>
      </c>
      <c r="Q1887">
        <v>50</v>
      </c>
    </row>
    <row r="1888" spans="15:17" x14ac:dyDescent="0.25">
      <c r="O1888" t="s">
        <v>1302</v>
      </c>
      <c r="P1888" t="s">
        <v>5178</v>
      </c>
      <c r="Q1888">
        <v>50</v>
      </c>
    </row>
    <row r="1889" spans="15:17" x14ac:dyDescent="0.25">
      <c r="O1889" t="s">
        <v>2023</v>
      </c>
      <c r="P1889" t="s">
        <v>5179</v>
      </c>
      <c r="Q1889">
        <v>70</v>
      </c>
    </row>
    <row r="1890" spans="15:17" x14ac:dyDescent="0.25">
      <c r="O1890" t="s">
        <v>966</v>
      </c>
      <c r="P1890" t="s">
        <v>5180</v>
      </c>
      <c r="Q1890">
        <v>130</v>
      </c>
    </row>
    <row r="1891" spans="15:17" x14ac:dyDescent="0.25">
      <c r="O1891" t="s">
        <v>967</v>
      </c>
      <c r="P1891" t="s">
        <v>5181</v>
      </c>
      <c r="Q1891">
        <v>50</v>
      </c>
    </row>
    <row r="1892" spans="15:17" x14ac:dyDescent="0.25">
      <c r="O1892" t="s">
        <v>1108</v>
      </c>
      <c r="P1892" t="s">
        <v>5182</v>
      </c>
      <c r="Q1892">
        <v>100</v>
      </c>
    </row>
    <row r="1893" spans="15:17" x14ac:dyDescent="0.25">
      <c r="O1893" t="s">
        <v>1109</v>
      </c>
      <c r="P1893" t="s">
        <v>5183</v>
      </c>
      <c r="Q1893">
        <v>150</v>
      </c>
    </row>
    <row r="1894" spans="15:17" x14ac:dyDescent="0.25">
      <c r="O1894" t="s">
        <v>1110</v>
      </c>
      <c r="P1894" t="s">
        <v>5184</v>
      </c>
      <c r="Q1894">
        <v>100</v>
      </c>
    </row>
    <row r="1895" spans="15:17" x14ac:dyDescent="0.25">
      <c r="O1895" t="s">
        <v>1111</v>
      </c>
      <c r="P1895" t="s">
        <v>5185</v>
      </c>
      <c r="Q1895">
        <v>90</v>
      </c>
    </row>
    <row r="1896" spans="15:17" x14ac:dyDescent="0.25">
      <c r="O1896" t="s">
        <v>2158</v>
      </c>
      <c r="P1896" t="s">
        <v>3778</v>
      </c>
      <c r="Q1896">
        <v>90</v>
      </c>
    </row>
    <row r="1897" spans="15:17" x14ac:dyDescent="0.25">
      <c r="O1897" t="s">
        <v>2159</v>
      </c>
      <c r="P1897" t="s">
        <v>5186</v>
      </c>
      <c r="Q1897">
        <v>110</v>
      </c>
    </row>
    <row r="1898" spans="15:17" x14ac:dyDescent="0.25">
      <c r="O1898" t="s">
        <v>2160</v>
      </c>
      <c r="P1898" t="s">
        <v>3779</v>
      </c>
      <c r="Q1898">
        <v>90</v>
      </c>
    </row>
    <row r="1899" spans="15:17" x14ac:dyDescent="0.25">
      <c r="O1899" t="s">
        <v>2161</v>
      </c>
      <c r="P1899" t="s">
        <v>3780</v>
      </c>
      <c r="Q1899">
        <v>90</v>
      </c>
    </row>
    <row r="1900" spans="15:17" x14ac:dyDescent="0.25">
      <c r="O1900" t="s">
        <v>1154</v>
      </c>
      <c r="P1900" t="s">
        <v>5187</v>
      </c>
      <c r="Q1900">
        <v>110</v>
      </c>
    </row>
    <row r="1901" spans="15:17" x14ac:dyDescent="0.25">
      <c r="O1901" t="s">
        <v>1155</v>
      </c>
      <c r="P1901" t="s">
        <v>5188</v>
      </c>
      <c r="Q1901">
        <v>100</v>
      </c>
    </row>
    <row r="1902" spans="15:17" x14ac:dyDescent="0.25">
      <c r="O1902" t="s">
        <v>1156</v>
      </c>
      <c r="P1902" t="s">
        <v>5189</v>
      </c>
      <c r="Q1902">
        <v>110</v>
      </c>
    </row>
    <row r="1903" spans="15:17" x14ac:dyDescent="0.25">
      <c r="O1903" t="s">
        <v>2164</v>
      </c>
      <c r="P1903" t="s">
        <v>5190</v>
      </c>
      <c r="Q1903">
        <v>80</v>
      </c>
    </row>
    <row r="1904" spans="15:17" x14ac:dyDescent="0.25">
      <c r="O1904" t="s">
        <v>2165</v>
      </c>
      <c r="P1904" t="s">
        <v>5191</v>
      </c>
      <c r="Q1904">
        <v>100</v>
      </c>
    </row>
    <row r="1905" spans="15:17" x14ac:dyDescent="0.25">
      <c r="O1905" t="s">
        <v>2166</v>
      </c>
      <c r="P1905" t="s">
        <v>5192</v>
      </c>
      <c r="Q1905">
        <v>80</v>
      </c>
    </row>
    <row r="1906" spans="15:17" x14ac:dyDescent="0.25">
      <c r="O1906" t="s">
        <v>1114</v>
      </c>
      <c r="P1906" t="s">
        <v>5193</v>
      </c>
      <c r="Q1906">
        <v>110</v>
      </c>
    </row>
    <row r="1907" spans="15:17" x14ac:dyDescent="0.25">
      <c r="O1907" t="s">
        <v>1115</v>
      </c>
      <c r="P1907" t="s">
        <v>5194</v>
      </c>
      <c r="Q1907">
        <v>180</v>
      </c>
    </row>
    <row r="1908" spans="15:17" x14ac:dyDescent="0.25">
      <c r="O1908" t="s">
        <v>1116</v>
      </c>
      <c r="P1908" t="s">
        <v>5195</v>
      </c>
      <c r="Q1908">
        <v>190</v>
      </c>
    </row>
    <row r="1909" spans="15:17" x14ac:dyDescent="0.25">
      <c r="O1909" t="s">
        <v>1117</v>
      </c>
      <c r="P1909" t="s">
        <v>5196</v>
      </c>
      <c r="Q1909">
        <v>80</v>
      </c>
    </row>
    <row r="1910" spans="15:17" x14ac:dyDescent="0.25">
      <c r="O1910" t="s">
        <v>1169</v>
      </c>
      <c r="P1910" t="s">
        <v>5197</v>
      </c>
      <c r="Q1910">
        <v>100</v>
      </c>
    </row>
    <row r="1911" spans="15:17" x14ac:dyDescent="0.25">
      <c r="O1911" t="s">
        <v>1170</v>
      </c>
      <c r="P1911" t="s">
        <v>5198</v>
      </c>
      <c r="Q1911">
        <v>160</v>
      </c>
    </row>
    <row r="1912" spans="15:17" x14ac:dyDescent="0.25">
      <c r="O1912" t="s">
        <v>1171</v>
      </c>
      <c r="P1912" t="s">
        <v>5199</v>
      </c>
      <c r="Q1912">
        <v>180</v>
      </c>
    </row>
    <row r="1913" spans="15:17" x14ac:dyDescent="0.25">
      <c r="O1913" t="s">
        <v>1159</v>
      </c>
      <c r="P1913" t="s">
        <v>5200</v>
      </c>
      <c r="Q1913">
        <v>140</v>
      </c>
    </row>
    <row r="1914" spans="15:17" x14ac:dyDescent="0.25">
      <c r="O1914" t="s">
        <v>1160</v>
      </c>
      <c r="P1914" t="s">
        <v>5201</v>
      </c>
      <c r="Q1914">
        <v>130</v>
      </c>
    </row>
    <row r="1915" spans="15:17" x14ac:dyDescent="0.25">
      <c r="O1915" t="s">
        <v>1161</v>
      </c>
      <c r="P1915" t="s">
        <v>5202</v>
      </c>
      <c r="Q1915">
        <v>140</v>
      </c>
    </row>
    <row r="1916" spans="15:17" x14ac:dyDescent="0.25">
      <c r="O1916" t="s">
        <v>1180</v>
      </c>
      <c r="P1916" t="s">
        <v>5203</v>
      </c>
      <c r="Q1916">
        <v>90</v>
      </c>
    </row>
    <row r="1917" spans="15:17" x14ac:dyDescent="0.25">
      <c r="O1917" t="s">
        <v>1181</v>
      </c>
      <c r="P1917" t="s">
        <v>5204</v>
      </c>
      <c r="Q1917">
        <v>140</v>
      </c>
    </row>
    <row r="1918" spans="15:17" x14ac:dyDescent="0.25">
      <c r="O1918" t="s">
        <v>1182</v>
      </c>
      <c r="P1918" t="s">
        <v>5205</v>
      </c>
      <c r="Q1918">
        <v>90</v>
      </c>
    </row>
    <row r="1919" spans="15:17" x14ac:dyDescent="0.25">
      <c r="O1919" t="s">
        <v>1149</v>
      </c>
      <c r="P1919" t="s">
        <v>5206</v>
      </c>
      <c r="Q1919">
        <v>250</v>
      </c>
    </row>
    <row r="1920" spans="15:17" x14ac:dyDescent="0.25">
      <c r="O1920" t="s">
        <v>1150</v>
      </c>
      <c r="P1920" t="s">
        <v>5207</v>
      </c>
      <c r="Q1920">
        <v>160</v>
      </c>
    </row>
    <row r="1921" spans="15:17" x14ac:dyDescent="0.25">
      <c r="O1921" t="s">
        <v>1151</v>
      </c>
      <c r="P1921" t="s">
        <v>5208</v>
      </c>
      <c r="Q1921">
        <v>140</v>
      </c>
    </row>
    <row r="1922" spans="15:17" x14ac:dyDescent="0.25">
      <c r="O1922" t="s">
        <v>2704</v>
      </c>
      <c r="P1922" t="s">
        <v>5209</v>
      </c>
      <c r="Q1922">
        <v>110</v>
      </c>
    </row>
    <row r="1923" spans="15:17" x14ac:dyDescent="0.25">
      <c r="O1923" t="s">
        <v>2705</v>
      </c>
      <c r="P1923" t="s">
        <v>5210</v>
      </c>
      <c r="Q1923">
        <v>110</v>
      </c>
    </row>
    <row r="1924" spans="15:17" x14ac:dyDescent="0.25">
      <c r="O1924" t="s">
        <v>2706</v>
      </c>
      <c r="P1924" t="s">
        <v>5211</v>
      </c>
      <c r="Q1924">
        <v>110</v>
      </c>
    </row>
    <row r="1925" spans="15:17" x14ac:dyDescent="0.25">
      <c r="O1925" t="s">
        <v>2707</v>
      </c>
      <c r="P1925" t="s">
        <v>5212</v>
      </c>
      <c r="Q1925">
        <v>120</v>
      </c>
    </row>
    <row r="1926" spans="15:17" x14ac:dyDescent="0.25">
      <c r="O1926" t="s">
        <v>1926</v>
      </c>
      <c r="P1926" t="s">
        <v>5213</v>
      </c>
      <c r="Q1926">
        <v>60</v>
      </c>
    </row>
    <row r="1927" spans="15:17" x14ac:dyDescent="0.25">
      <c r="O1927" t="s">
        <v>1927</v>
      </c>
      <c r="P1927" t="s">
        <v>5214</v>
      </c>
      <c r="Q1927">
        <v>90</v>
      </c>
    </row>
    <row r="1928" spans="15:17" x14ac:dyDescent="0.25">
      <c r="O1928" t="s">
        <v>1928</v>
      </c>
      <c r="P1928" t="s">
        <v>5215</v>
      </c>
      <c r="Q1928">
        <v>270</v>
      </c>
    </row>
    <row r="1929" spans="15:17" x14ac:dyDescent="0.25">
      <c r="O1929" t="s">
        <v>1929</v>
      </c>
      <c r="P1929" t="s">
        <v>5216</v>
      </c>
      <c r="Q1929">
        <v>150</v>
      </c>
    </row>
    <row r="1930" spans="15:17" x14ac:dyDescent="0.25">
      <c r="O1930" t="s">
        <v>1944</v>
      </c>
      <c r="P1930" t="s">
        <v>5217</v>
      </c>
      <c r="Q1930">
        <v>180</v>
      </c>
    </row>
    <row r="1931" spans="15:17" x14ac:dyDescent="0.25">
      <c r="O1931" t="s">
        <v>1945</v>
      </c>
      <c r="P1931" t="s">
        <v>5218</v>
      </c>
      <c r="Q1931">
        <v>90</v>
      </c>
    </row>
    <row r="1932" spans="15:17" x14ac:dyDescent="0.25">
      <c r="O1932" t="s">
        <v>1946</v>
      </c>
      <c r="P1932" t="s">
        <v>5219</v>
      </c>
      <c r="Q1932">
        <v>270</v>
      </c>
    </row>
    <row r="1933" spans="15:17" x14ac:dyDescent="0.25">
      <c r="O1933" t="s">
        <v>1947</v>
      </c>
      <c r="P1933" t="s">
        <v>5220</v>
      </c>
      <c r="Q1933">
        <v>150</v>
      </c>
    </row>
    <row r="1934" spans="15:17" x14ac:dyDescent="0.25">
      <c r="O1934" t="s">
        <v>2607</v>
      </c>
      <c r="P1934" t="s">
        <v>5221</v>
      </c>
      <c r="Q1934">
        <v>60</v>
      </c>
    </row>
    <row r="1935" spans="15:17" x14ac:dyDescent="0.25">
      <c r="O1935" t="s">
        <v>2608</v>
      </c>
      <c r="P1935" t="s">
        <v>5222</v>
      </c>
      <c r="Q1935">
        <v>60</v>
      </c>
    </row>
    <row r="1936" spans="15:17" x14ac:dyDescent="0.25">
      <c r="O1936" t="s">
        <v>2609</v>
      </c>
      <c r="P1936" t="s">
        <v>5223</v>
      </c>
      <c r="Q1936">
        <v>220</v>
      </c>
    </row>
    <row r="1937" spans="15:17" x14ac:dyDescent="0.25">
      <c r="O1937" t="s">
        <v>2610</v>
      </c>
      <c r="P1937" t="s">
        <v>5224</v>
      </c>
      <c r="Q1937">
        <v>270</v>
      </c>
    </row>
    <row r="1938" spans="15:17" x14ac:dyDescent="0.25">
      <c r="O1938" t="s">
        <v>2611</v>
      </c>
      <c r="P1938" t="s">
        <v>5225</v>
      </c>
      <c r="Q1938">
        <v>120</v>
      </c>
    </row>
    <row r="1939" spans="15:17" x14ac:dyDescent="0.25">
      <c r="O1939" t="s">
        <v>2660</v>
      </c>
      <c r="P1939" t="s">
        <v>5226</v>
      </c>
      <c r="Q1939">
        <v>170</v>
      </c>
    </row>
    <row r="1940" spans="15:17" x14ac:dyDescent="0.25">
      <c r="O1940" t="s">
        <v>2661</v>
      </c>
      <c r="P1940" t="s">
        <v>5227</v>
      </c>
      <c r="Q1940">
        <v>80</v>
      </c>
    </row>
    <row r="1941" spans="15:17" x14ac:dyDescent="0.25">
      <c r="O1941" t="s">
        <v>2662</v>
      </c>
      <c r="P1941" t="s">
        <v>5228</v>
      </c>
      <c r="Q1941">
        <v>80</v>
      </c>
    </row>
    <row r="1942" spans="15:17" x14ac:dyDescent="0.25">
      <c r="O1942" t="s">
        <v>2663</v>
      </c>
      <c r="P1942" t="s">
        <v>5229</v>
      </c>
      <c r="Q1942">
        <v>80</v>
      </c>
    </row>
    <row r="1943" spans="15:17" x14ac:dyDescent="0.25">
      <c r="O1943" t="s">
        <v>2664</v>
      </c>
      <c r="P1943" t="s">
        <v>5230</v>
      </c>
      <c r="Q1943">
        <v>50</v>
      </c>
    </row>
    <row r="1944" spans="15:17" x14ac:dyDescent="0.25">
      <c r="O1944" t="s">
        <v>2288</v>
      </c>
      <c r="P1944" t="s">
        <v>5231</v>
      </c>
      <c r="Q1944">
        <v>210</v>
      </c>
    </row>
    <row r="1945" spans="15:17" x14ac:dyDescent="0.25">
      <c r="O1945" t="s">
        <v>2289</v>
      </c>
      <c r="P1945" t="s">
        <v>5232</v>
      </c>
      <c r="Q1945">
        <v>150</v>
      </c>
    </row>
    <row r="1946" spans="15:17" x14ac:dyDescent="0.25">
      <c r="O1946" t="s">
        <v>2290</v>
      </c>
      <c r="P1946" t="s">
        <v>5233</v>
      </c>
      <c r="Q1946">
        <v>100</v>
      </c>
    </row>
    <row r="1947" spans="15:17" x14ac:dyDescent="0.25">
      <c r="O1947" t="s">
        <v>1424</v>
      </c>
      <c r="P1947" t="s">
        <v>5234</v>
      </c>
      <c r="Q1947">
        <v>90</v>
      </c>
    </row>
    <row r="1948" spans="15:17" x14ac:dyDescent="0.25">
      <c r="O1948" t="s">
        <v>1425</v>
      </c>
      <c r="P1948" t="s">
        <v>5235</v>
      </c>
      <c r="Q1948">
        <v>150</v>
      </c>
    </row>
    <row r="1949" spans="15:17" x14ac:dyDescent="0.25">
      <c r="O1949" t="s">
        <v>1426</v>
      </c>
      <c r="P1949" t="s">
        <v>5236</v>
      </c>
      <c r="Q1949">
        <v>180</v>
      </c>
    </row>
    <row r="1950" spans="15:17" x14ac:dyDescent="0.25">
      <c r="O1950" t="s">
        <v>1427</v>
      </c>
      <c r="P1950" t="s">
        <v>5237</v>
      </c>
      <c r="Q1950">
        <v>120</v>
      </c>
    </row>
    <row r="1951" spans="15:17" x14ac:dyDescent="0.25">
      <c r="O1951" t="s">
        <v>1791</v>
      </c>
      <c r="P1951" t="s">
        <v>5238</v>
      </c>
      <c r="Q1951">
        <v>90</v>
      </c>
    </row>
    <row r="1952" spans="15:17" x14ac:dyDescent="0.25">
      <c r="O1952" t="s">
        <v>1792</v>
      </c>
      <c r="P1952" t="s">
        <v>5239</v>
      </c>
      <c r="Q1952">
        <v>120</v>
      </c>
    </row>
    <row r="1953" spans="15:17" x14ac:dyDescent="0.25">
      <c r="O1953" t="s">
        <v>1793</v>
      </c>
      <c r="P1953" t="s">
        <v>5240</v>
      </c>
      <c r="Q1953">
        <v>90</v>
      </c>
    </row>
    <row r="1954" spans="15:17" x14ac:dyDescent="0.25">
      <c r="O1954" t="s">
        <v>2888</v>
      </c>
      <c r="P1954" t="s">
        <v>5241</v>
      </c>
      <c r="Q1954">
        <v>100</v>
      </c>
    </row>
    <row r="1955" spans="15:17" x14ac:dyDescent="0.25">
      <c r="O1955" t="s">
        <v>2889</v>
      </c>
      <c r="P1955" t="s">
        <v>5242</v>
      </c>
      <c r="Q1955">
        <v>160</v>
      </c>
    </row>
    <row r="1956" spans="15:17" x14ac:dyDescent="0.25">
      <c r="O1956" t="s">
        <v>2890</v>
      </c>
      <c r="P1956" t="s">
        <v>5243</v>
      </c>
      <c r="Q1956">
        <v>160</v>
      </c>
    </row>
    <row r="1957" spans="15:17" x14ac:dyDescent="0.25">
      <c r="O1957" t="s">
        <v>2891</v>
      </c>
      <c r="P1957" t="s">
        <v>5244</v>
      </c>
      <c r="Q1957">
        <v>90</v>
      </c>
    </row>
    <row r="1958" spans="15:17" x14ac:dyDescent="0.25">
      <c r="O1958" t="s">
        <v>2892</v>
      </c>
      <c r="P1958" t="s">
        <v>5245</v>
      </c>
      <c r="Q1958">
        <v>60</v>
      </c>
    </row>
    <row r="1959" spans="15:17" x14ac:dyDescent="0.25">
      <c r="O1959" t="s">
        <v>2501</v>
      </c>
      <c r="P1959" t="s">
        <v>5246</v>
      </c>
      <c r="Q1959">
        <v>90</v>
      </c>
    </row>
    <row r="1960" spans="15:17" x14ac:dyDescent="0.25">
      <c r="O1960" t="s">
        <v>2502</v>
      </c>
      <c r="P1960" t="s">
        <v>5247</v>
      </c>
      <c r="Q1960">
        <v>90</v>
      </c>
    </row>
    <row r="1961" spans="15:17" x14ac:dyDescent="0.25">
      <c r="O1961" t="s">
        <v>2503</v>
      </c>
      <c r="P1961" t="s">
        <v>5248</v>
      </c>
      <c r="Q1961">
        <v>70</v>
      </c>
    </row>
    <row r="1962" spans="15:17" x14ac:dyDescent="0.25">
      <c r="O1962" t="s">
        <v>3012</v>
      </c>
      <c r="P1962" t="s">
        <v>5249</v>
      </c>
      <c r="Q1962">
        <v>90</v>
      </c>
    </row>
    <row r="1963" spans="15:17" x14ac:dyDescent="0.25">
      <c r="O1963" t="s">
        <v>3013</v>
      </c>
      <c r="P1963" t="s">
        <v>5250</v>
      </c>
      <c r="Q1963">
        <v>120</v>
      </c>
    </row>
    <row r="1964" spans="15:17" x14ac:dyDescent="0.25">
      <c r="O1964" t="s">
        <v>3014</v>
      </c>
      <c r="P1964" t="s">
        <v>5251</v>
      </c>
      <c r="Q1964">
        <v>120</v>
      </c>
    </row>
    <row r="1965" spans="15:17" x14ac:dyDescent="0.25">
      <c r="O1965" t="s">
        <v>3015</v>
      </c>
      <c r="P1965" t="s">
        <v>5252</v>
      </c>
      <c r="Q1965">
        <v>150</v>
      </c>
    </row>
    <row r="1966" spans="15:17" x14ac:dyDescent="0.25">
      <c r="O1966" t="s">
        <v>3016</v>
      </c>
      <c r="P1966" t="s">
        <v>5253</v>
      </c>
      <c r="Q1966">
        <v>90</v>
      </c>
    </row>
    <row r="1967" spans="15:17" x14ac:dyDescent="0.25">
      <c r="O1967" t="s">
        <v>3017</v>
      </c>
      <c r="P1967" t="s">
        <v>5254</v>
      </c>
      <c r="Q1967">
        <v>60</v>
      </c>
    </row>
    <row r="1968" spans="15:17" x14ac:dyDescent="0.25">
      <c r="O1968" t="s">
        <v>2895</v>
      </c>
      <c r="P1968" t="s">
        <v>5255</v>
      </c>
      <c r="Q1968">
        <v>150</v>
      </c>
    </row>
    <row r="1969" spans="15:17" x14ac:dyDescent="0.25">
      <c r="O1969" t="s">
        <v>2896</v>
      </c>
      <c r="P1969" t="s">
        <v>5256</v>
      </c>
      <c r="Q1969">
        <v>90</v>
      </c>
    </row>
    <row r="1970" spans="15:17" x14ac:dyDescent="0.25">
      <c r="O1970" t="s">
        <v>435</v>
      </c>
      <c r="P1970" t="s">
        <v>5257</v>
      </c>
      <c r="Q1970">
        <v>110</v>
      </c>
    </row>
    <row r="1971" spans="15:17" x14ac:dyDescent="0.25">
      <c r="O1971" t="s">
        <v>436</v>
      </c>
      <c r="P1971" t="s">
        <v>5258</v>
      </c>
      <c r="Q1971">
        <v>110</v>
      </c>
    </row>
    <row r="1972" spans="15:17" x14ac:dyDescent="0.25">
      <c r="O1972" t="s">
        <v>437</v>
      </c>
      <c r="P1972" t="s">
        <v>5259</v>
      </c>
      <c r="Q1972">
        <v>150</v>
      </c>
    </row>
    <row r="1973" spans="15:17" x14ac:dyDescent="0.25">
      <c r="O1973" t="s">
        <v>1372</v>
      </c>
      <c r="P1973" t="s">
        <v>5260</v>
      </c>
      <c r="Q1973">
        <v>120</v>
      </c>
    </row>
    <row r="1974" spans="15:17" x14ac:dyDescent="0.25">
      <c r="O1974" t="s">
        <v>1373</v>
      </c>
      <c r="P1974" t="s">
        <v>5261</v>
      </c>
      <c r="Q1974">
        <v>180</v>
      </c>
    </row>
    <row r="1975" spans="15:17" x14ac:dyDescent="0.25">
      <c r="O1975" t="s">
        <v>1374</v>
      </c>
      <c r="P1975" t="s">
        <v>5262</v>
      </c>
      <c r="Q1975">
        <v>120</v>
      </c>
    </row>
    <row r="1976" spans="15:17" x14ac:dyDescent="0.25">
      <c r="O1976" t="s">
        <v>1375</v>
      </c>
      <c r="P1976" t="s">
        <v>5263</v>
      </c>
      <c r="Q1976">
        <v>180</v>
      </c>
    </row>
    <row r="1977" spans="15:17" x14ac:dyDescent="0.25">
      <c r="O1977" t="s">
        <v>95</v>
      </c>
      <c r="P1977" t="s">
        <v>5264</v>
      </c>
      <c r="Q1977">
        <v>200</v>
      </c>
    </row>
    <row r="1978" spans="15:17" x14ac:dyDescent="0.25">
      <c r="O1978" t="s">
        <v>96</v>
      </c>
      <c r="P1978" t="s">
        <v>5265</v>
      </c>
      <c r="Q1978">
        <v>190</v>
      </c>
    </row>
    <row r="1979" spans="15:17" x14ac:dyDescent="0.25">
      <c r="O1979" t="s">
        <v>410</v>
      </c>
      <c r="P1979" t="s">
        <v>5266</v>
      </c>
      <c r="Q1979">
        <v>190</v>
      </c>
    </row>
    <row r="1980" spans="15:17" x14ac:dyDescent="0.25">
      <c r="O1980" t="s">
        <v>411</v>
      </c>
      <c r="P1980" t="s">
        <v>5267</v>
      </c>
      <c r="Q1980">
        <v>180</v>
      </c>
    </row>
    <row r="1981" spans="15:17" x14ac:dyDescent="0.25">
      <c r="O1981" t="s">
        <v>412</v>
      </c>
      <c r="P1981" t="s">
        <v>5268</v>
      </c>
      <c r="Q1981">
        <v>180</v>
      </c>
    </row>
    <row r="1982" spans="15:17" x14ac:dyDescent="0.25">
      <c r="O1982" t="s">
        <v>1390</v>
      </c>
      <c r="P1982" t="s">
        <v>5269</v>
      </c>
      <c r="Q1982">
        <v>150</v>
      </c>
    </row>
    <row r="1983" spans="15:17" x14ac:dyDescent="0.25">
      <c r="O1983" t="s">
        <v>1391</v>
      </c>
      <c r="P1983" t="s">
        <v>5270</v>
      </c>
      <c r="Q1983">
        <v>180</v>
      </c>
    </row>
    <row r="1984" spans="15:17" x14ac:dyDescent="0.25">
      <c r="O1984" t="s">
        <v>1392</v>
      </c>
      <c r="P1984" t="s">
        <v>5271</v>
      </c>
      <c r="Q1984">
        <v>180</v>
      </c>
    </row>
    <row r="1985" spans="15:17" x14ac:dyDescent="0.25">
      <c r="O1985" t="s">
        <v>1393</v>
      </c>
      <c r="P1985" t="s">
        <v>5272</v>
      </c>
      <c r="Q1985">
        <v>180</v>
      </c>
    </row>
    <row r="1986" spans="15:17" x14ac:dyDescent="0.25">
      <c r="O1986" t="s">
        <v>415</v>
      </c>
      <c r="P1986" t="s">
        <v>5273</v>
      </c>
      <c r="Q1986">
        <v>170</v>
      </c>
    </row>
    <row r="1987" spans="15:17" x14ac:dyDescent="0.25">
      <c r="O1987" t="s">
        <v>416</v>
      </c>
      <c r="P1987" t="s">
        <v>5274</v>
      </c>
      <c r="Q1987">
        <v>210</v>
      </c>
    </row>
    <row r="1988" spans="15:17" x14ac:dyDescent="0.25">
      <c r="O1988" t="s">
        <v>417</v>
      </c>
      <c r="P1988" t="s">
        <v>5275</v>
      </c>
      <c r="Q1988">
        <v>210</v>
      </c>
    </row>
    <row r="1989" spans="15:17" x14ac:dyDescent="0.25">
      <c r="O1989" t="s">
        <v>1384</v>
      </c>
      <c r="P1989" t="s">
        <v>5276</v>
      </c>
      <c r="Q1989">
        <v>150</v>
      </c>
    </row>
    <row r="1990" spans="15:17" x14ac:dyDescent="0.25">
      <c r="O1990" t="s">
        <v>1385</v>
      </c>
      <c r="P1990" t="s">
        <v>5277</v>
      </c>
      <c r="Q1990">
        <v>180</v>
      </c>
    </row>
    <row r="1991" spans="15:17" x14ac:dyDescent="0.25">
      <c r="O1991" t="s">
        <v>1386</v>
      </c>
      <c r="P1991" t="s">
        <v>5278</v>
      </c>
      <c r="Q1991">
        <v>120</v>
      </c>
    </row>
    <row r="1992" spans="15:17" x14ac:dyDescent="0.25">
      <c r="O1992" t="s">
        <v>1387</v>
      </c>
      <c r="P1992" t="s">
        <v>5279</v>
      </c>
      <c r="Q1992">
        <v>150</v>
      </c>
    </row>
    <row r="1993" spans="15:17" x14ac:dyDescent="0.25">
      <c r="O1993" t="s">
        <v>2571</v>
      </c>
      <c r="P1993" t="s">
        <v>3781</v>
      </c>
      <c r="Q1993">
        <v>150</v>
      </c>
    </row>
    <row r="1994" spans="15:17" x14ac:dyDescent="0.25">
      <c r="O1994" t="s">
        <v>2572</v>
      </c>
      <c r="P1994" t="s">
        <v>5280</v>
      </c>
      <c r="Q1994">
        <v>140</v>
      </c>
    </row>
    <row r="1995" spans="15:17" x14ac:dyDescent="0.25">
      <c r="O1995" t="s">
        <v>2573</v>
      </c>
      <c r="P1995" t="s">
        <v>5281</v>
      </c>
      <c r="Q1995">
        <v>130</v>
      </c>
    </row>
    <row r="1996" spans="15:17" x14ac:dyDescent="0.25">
      <c r="O1996" t="s">
        <v>2927</v>
      </c>
      <c r="P1996" t="s">
        <v>5282</v>
      </c>
      <c r="Q1996">
        <v>90</v>
      </c>
    </row>
    <row r="1997" spans="15:17" x14ac:dyDescent="0.25">
      <c r="O1997" t="s">
        <v>2521</v>
      </c>
      <c r="P1997" t="s">
        <v>5283</v>
      </c>
      <c r="Q1997">
        <v>170</v>
      </c>
    </row>
    <row r="1998" spans="15:17" x14ac:dyDescent="0.25">
      <c r="O1998" t="s">
        <v>2522</v>
      </c>
      <c r="P1998" t="s">
        <v>5284</v>
      </c>
      <c r="Q1998">
        <v>40</v>
      </c>
    </row>
    <row r="1999" spans="15:17" x14ac:dyDescent="0.25">
      <c r="O1999" t="s">
        <v>2523</v>
      </c>
      <c r="P1999" t="s">
        <v>5285</v>
      </c>
      <c r="Q1999">
        <v>30</v>
      </c>
    </row>
    <row r="2000" spans="15:17" x14ac:dyDescent="0.25">
      <c r="O2000" t="s">
        <v>2524</v>
      </c>
      <c r="P2000" t="s">
        <v>5286</v>
      </c>
      <c r="Q2000">
        <v>30</v>
      </c>
    </row>
    <row r="2001" spans="15:17" x14ac:dyDescent="0.25">
      <c r="O2001" t="s">
        <v>2525</v>
      </c>
      <c r="P2001" t="s">
        <v>5287</v>
      </c>
      <c r="Q2001">
        <v>90</v>
      </c>
    </row>
    <row r="2002" spans="15:17" x14ac:dyDescent="0.25">
      <c r="O2002" t="s">
        <v>856</v>
      </c>
      <c r="P2002" t="s">
        <v>5288</v>
      </c>
      <c r="Q2002">
        <v>30</v>
      </c>
    </row>
    <row r="2003" spans="15:17" x14ac:dyDescent="0.25">
      <c r="O2003" t="s">
        <v>857</v>
      </c>
      <c r="P2003" t="s">
        <v>5289</v>
      </c>
      <c r="Q2003">
        <v>160</v>
      </c>
    </row>
    <row r="2004" spans="15:17" x14ac:dyDescent="0.25">
      <c r="O2004" t="s">
        <v>858</v>
      </c>
      <c r="P2004" t="s">
        <v>5290</v>
      </c>
      <c r="Q2004">
        <v>60</v>
      </c>
    </row>
    <row r="2005" spans="15:17" x14ac:dyDescent="0.25">
      <c r="O2005" t="s">
        <v>1869</v>
      </c>
      <c r="P2005" t="s">
        <v>5291</v>
      </c>
      <c r="Q2005">
        <v>100</v>
      </c>
    </row>
    <row r="2006" spans="15:17" x14ac:dyDescent="0.25">
      <c r="O2006" t="s">
        <v>1870</v>
      </c>
      <c r="P2006" t="s">
        <v>5292</v>
      </c>
      <c r="Q2006">
        <v>60</v>
      </c>
    </row>
    <row r="2007" spans="15:17" x14ac:dyDescent="0.25">
      <c r="O2007" t="s">
        <v>1871</v>
      </c>
      <c r="P2007" t="s">
        <v>5293</v>
      </c>
      <c r="Q2007">
        <v>150</v>
      </c>
    </row>
    <row r="2008" spans="15:17" x14ac:dyDescent="0.25">
      <c r="O2008" t="s">
        <v>1872</v>
      </c>
      <c r="P2008" t="s">
        <v>5294</v>
      </c>
      <c r="Q2008">
        <v>180</v>
      </c>
    </row>
    <row r="2009" spans="15:17" x14ac:dyDescent="0.25">
      <c r="O2009" t="s">
        <v>847</v>
      </c>
      <c r="P2009" t="s">
        <v>5295</v>
      </c>
      <c r="Q2009">
        <v>80</v>
      </c>
    </row>
    <row r="2010" spans="15:17" x14ac:dyDescent="0.25">
      <c r="O2010" t="s">
        <v>848</v>
      </c>
      <c r="P2010" t="s">
        <v>5296</v>
      </c>
      <c r="Q2010">
        <v>130</v>
      </c>
    </row>
    <row r="2011" spans="15:17" x14ac:dyDescent="0.25">
      <c r="O2011" t="s">
        <v>849</v>
      </c>
      <c r="P2011" t="s">
        <v>5297</v>
      </c>
      <c r="Q2011">
        <v>130</v>
      </c>
    </row>
    <row r="2012" spans="15:17" x14ac:dyDescent="0.25">
      <c r="O2012" t="s">
        <v>804</v>
      </c>
      <c r="P2012" t="s">
        <v>5298</v>
      </c>
      <c r="Q2012">
        <v>100</v>
      </c>
    </row>
    <row r="2013" spans="15:17" x14ac:dyDescent="0.25">
      <c r="O2013" t="s">
        <v>805</v>
      </c>
      <c r="P2013" t="s">
        <v>5299</v>
      </c>
      <c r="Q2013">
        <v>100</v>
      </c>
    </row>
    <row r="2014" spans="15:17" x14ac:dyDescent="0.25">
      <c r="O2014" t="s">
        <v>806</v>
      </c>
      <c r="P2014" t="s">
        <v>5300</v>
      </c>
      <c r="Q2014">
        <v>90</v>
      </c>
    </row>
    <row r="2015" spans="15:17" x14ac:dyDescent="0.25">
      <c r="O2015" t="s">
        <v>277</v>
      </c>
      <c r="P2015" t="s">
        <v>5301</v>
      </c>
      <c r="Q2015">
        <v>60</v>
      </c>
    </row>
    <row r="2016" spans="15:17" x14ac:dyDescent="0.25">
      <c r="O2016" t="s">
        <v>278</v>
      </c>
      <c r="P2016" t="s">
        <v>5302</v>
      </c>
      <c r="Q2016">
        <v>60</v>
      </c>
    </row>
    <row r="2017" spans="15:17" x14ac:dyDescent="0.25">
      <c r="O2017" t="s">
        <v>279</v>
      </c>
      <c r="P2017" t="s">
        <v>5303</v>
      </c>
      <c r="Q2017">
        <v>60</v>
      </c>
    </row>
    <row r="2018" spans="15:17" x14ac:dyDescent="0.25">
      <c r="O2018" t="s">
        <v>1075</v>
      </c>
      <c r="P2018" t="s">
        <v>5304</v>
      </c>
      <c r="Q2018">
        <v>120</v>
      </c>
    </row>
    <row r="2019" spans="15:17" x14ac:dyDescent="0.25">
      <c r="O2019" t="s">
        <v>1076</v>
      </c>
      <c r="P2019" t="s">
        <v>5305</v>
      </c>
      <c r="Q2019">
        <v>90</v>
      </c>
    </row>
    <row r="2020" spans="15:17" x14ac:dyDescent="0.25">
      <c r="O2020" t="s">
        <v>1077</v>
      </c>
      <c r="P2020" t="s">
        <v>5306</v>
      </c>
      <c r="Q2020">
        <v>120</v>
      </c>
    </row>
    <row r="2021" spans="15:17" x14ac:dyDescent="0.25">
      <c r="O2021" t="s">
        <v>2131</v>
      </c>
      <c r="P2021" t="s">
        <v>5307</v>
      </c>
      <c r="Q2021">
        <v>150</v>
      </c>
    </row>
    <row r="2022" spans="15:17" x14ac:dyDescent="0.25">
      <c r="O2022" t="s">
        <v>2132</v>
      </c>
      <c r="P2022" t="s">
        <v>5308</v>
      </c>
      <c r="Q2022">
        <v>90</v>
      </c>
    </row>
    <row r="2023" spans="15:17" x14ac:dyDescent="0.25">
      <c r="O2023" t="s">
        <v>2133</v>
      </c>
      <c r="P2023" t="s">
        <v>5309</v>
      </c>
      <c r="Q2023">
        <v>220</v>
      </c>
    </row>
    <row r="2024" spans="15:17" x14ac:dyDescent="0.25">
      <c r="O2024" t="s">
        <v>2134</v>
      </c>
      <c r="P2024" t="s">
        <v>5310</v>
      </c>
      <c r="Q2024">
        <v>240</v>
      </c>
    </row>
    <row r="2025" spans="15:17" x14ac:dyDescent="0.25">
      <c r="O2025" t="s">
        <v>2127</v>
      </c>
      <c r="P2025" t="s">
        <v>5311</v>
      </c>
      <c r="Q2025">
        <v>90</v>
      </c>
    </row>
    <row r="2026" spans="15:17" x14ac:dyDescent="0.25">
      <c r="O2026" t="s">
        <v>2128</v>
      </c>
      <c r="P2026" t="s">
        <v>5312</v>
      </c>
      <c r="Q2026">
        <v>150</v>
      </c>
    </row>
    <row r="2027" spans="15:17" x14ac:dyDescent="0.25">
      <c r="O2027" t="s">
        <v>2137</v>
      </c>
      <c r="P2027" t="s">
        <v>5313</v>
      </c>
      <c r="Q2027">
        <v>150</v>
      </c>
    </row>
    <row r="2028" spans="15:17" x14ac:dyDescent="0.25">
      <c r="O2028" t="s">
        <v>2138</v>
      </c>
      <c r="P2028" t="s">
        <v>5314</v>
      </c>
      <c r="Q2028">
        <v>170</v>
      </c>
    </row>
    <row r="2029" spans="15:17" x14ac:dyDescent="0.25">
      <c r="O2029" t="s">
        <v>2139</v>
      </c>
      <c r="P2029" t="s">
        <v>5315</v>
      </c>
      <c r="Q2029">
        <v>170</v>
      </c>
    </row>
    <row r="2030" spans="15:17" x14ac:dyDescent="0.25">
      <c r="O2030" t="s">
        <v>2115</v>
      </c>
      <c r="P2030" t="s">
        <v>5316</v>
      </c>
      <c r="Q2030">
        <v>120</v>
      </c>
    </row>
    <row r="2031" spans="15:17" x14ac:dyDescent="0.25">
      <c r="O2031" t="s">
        <v>2116</v>
      </c>
      <c r="P2031" t="s">
        <v>5317</v>
      </c>
      <c r="Q2031">
        <v>190</v>
      </c>
    </row>
    <row r="2032" spans="15:17" x14ac:dyDescent="0.25">
      <c r="O2032" t="s">
        <v>2117</v>
      </c>
      <c r="P2032" t="s">
        <v>5318</v>
      </c>
      <c r="Q2032">
        <v>150</v>
      </c>
    </row>
    <row r="2033" spans="15:17" x14ac:dyDescent="0.25">
      <c r="O2033" t="s">
        <v>1260</v>
      </c>
      <c r="P2033" t="s">
        <v>5319</v>
      </c>
      <c r="Q2033">
        <v>90</v>
      </c>
    </row>
    <row r="2034" spans="15:17" x14ac:dyDescent="0.25">
      <c r="O2034" t="s">
        <v>1261</v>
      </c>
      <c r="P2034" t="s">
        <v>5320</v>
      </c>
      <c r="Q2034">
        <v>50</v>
      </c>
    </row>
    <row r="2035" spans="15:17" x14ac:dyDescent="0.25">
      <c r="O2035" t="s">
        <v>355</v>
      </c>
      <c r="P2035" t="s">
        <v>5321</v>
      </c>
      <c r="Q2035">
        <v>50</v>
      </c>
    </row>
    <row r="2036" spans="15:17" x14ac:dyDescent="0.25">
      <c r="O2036" t="s">
        <v>2182</v>
      </c>
      <c r="P2036" t="s">
        <v>5322</v>
      </c>
      <c r="Q2036">
        <v>120</v>
      </c>
    </row>
    <row r="2037" spans="15:17" x14ac:dyDescent="0.25">
      <c r="O2037" t="s">
        <v>2183</v>
      </c>
      <c r="P2037" t="s">
        <v>5323</v>
      </c>
      <c r="Q2037">
        <v>110</v>
      </c>
    </row>
    <row r="2038" spans="15:17" x14ac:dyDescent="0.25">
      <c r="O2038" t="s">
        <v>2184</v>
      </c>
      <c r="P2038" t="s">
        <v>5324</v>
      </c>
      <c r="Q2038">
        <v>160</v>
      </c>
    </row>
    <row r="2039" spans="15:17" x14ac:dyDescent="0.25">
      <c r="O2039" t="s">
        <v>2185</v>
      </c>
      <c r="P2039" t="s">
        <v>5325</v>
      </c>
      <c r="Q2039">
        <v>110</v>
      </c>
    </row>
    <row r="2040" spans="15:17" x14ac:dyDescent="0.25">
      <c r="O2040" t="s">
        <v>2186</v>
      </c>
      <c r="P2040" t="s">
        <v>5326</v>
      </c>
      <c r="Q2040">
        <v>80</v>
      </c>
    </row>
    <row r="2041" spans="15:17" x14ac:dyDescent="0.25">
      <c r="O2041" t="s">
        <v>2739</v>
      </c>
      <c r="P2041" t="s">
        <v>5327</v>
      </c>
      <c r="Q2041">
        <v>180</v>
      </c>
    </row>
    <row r="2042" spans="15:17" x14ac:dyDescent="0.25">
      <c r="O2042" t="s">
        <v>2740</v>
      </c>
      <c r="P2042" t="s">
        <v>5328</v>
      </c>
      <c r="Q2042">
        <v>130</v>
      </c>
    </row>
    <row r="2043" spans="15:17" x14ac:dyDescent="0.25">
      <c r="O2043" t="s">
        <v>2741</v>
      </c>
      <c r="P2043" t="s">
        <v>5329</v>
      </c>
      <c r="Q2043">
        <v>110</v>
      </c>
    </row>
    <row r="2044" spans="15:17" x14ac:dyDescent="0.25">
      <c r="O2044" t="s">
        <v>2742</v>
      </c>
      <c r="P2044" t="s">
        <v>5330</v>
      </c>
      <c r="Q2044">
        <v>80</v>
      </c>
    </row>
    <row r="2045" spans="15:17" x14ac:dyDescent="0.25">
      <c r="O2045" t="s">
        <v>2745</v>
      </c>
      <c r="P2045" t="s">
        <v>5331</v>
      </c>
      <c r="Q2045">
        <v>130</v>
      </c>
    </row>
    <row r="2046" spans="15:17" x14ac:dyDescent="0.25">
      <c r="O2046" t="s">
        <v>2746</v>
      </c>
      <c r="P2046" t="s">
        <v>5332</v>
      </c>
      <c r="Q2046">
        <v>50</v>
      </c>
    </row>
    <row r="2047" spans="15:17" x14ac:dyDescent="0.25">
      <c r="O2047" t="s">
        <v>2747</v>
      </c>
      <c r="P2047" t="s">
        <v>5333</v>
      </c>
      <c r="Q2047">
        <v>80</v>
      </c>
    </row>
    <row r="2048" spans="15:17" x14ac:dyDescent="0.25">
      <c r="O2048" t="s">
        <v>2195</v>
      </c>
      <c r="P2048" t="s">
        <v>5334</v>
      </c>
      <c r="Q2048">
        <v>130</v>
      </c>
    </row>
    <row r="2049" spans="15:17" x14ac:dyDescent="0.25">
      <c r="O2049" t="s">
        <v>2196</v>
      </c>
      <c r="P2049" t="s">
        <v>5335</v>
      </c>
      <c r="Q2049">
        <v>110</v>
      </c>
    </row>
    <row r="2050" spans="15:17" x14ac:dyDescent="0.25">
      <c r="O2050" t="s">
        <v>2197</v>
      </c>
      <c r="P2050" t="s">
        <v>5336</v>
      </c>
      <c r="Q2050">
        <v>80</v>
      </c>
    </row>
    <row r="2051" spans="15:17" x14ac:dyDescent="0.25">
      <c r="O2051" t="s">
        <v>47</v>
      </c>
      <c r="P2051" t="s">
        <v>5337</v>
      </c>
      <c r="Q2051">
        <v>140</v>
      </c>
    </row>
    <row r="2052" spans="15:17" x14ac:dyDescent="0.25">
      <c r="O2052" t="s">
        <v>48</v>
      </c>
      <c r="P2052" t="s">
        <v>5338</v>
      </c>
      <c r="Q2052">
        <v>120</v>
      </c>
    </row>
    <row r="2053" spans="15:17" x14ac:dyDescent="0.25">
      <c r="O2053" t="s">
        <v>2230</v>
      </c>
      <c r="P2053" t="s">
        <v>5339</v>
      </c>
      <c r="Q2053">
        <v>130</v>
      </c>
    </row>
    <row r="2054" spans="15:17" x14ac:dyDescent="0.25">
      <c r="O2054" t="s">
        <v>2231</v>
      </c>
      <c r="P2054" t="s">
        <v>5340</v>
      </c>
      <c r="Q2054">
        <v>190</v>
      </c>
    </row>
    <row r="2055" spans="15:17" x14ac:dyDescent="0.25">
      <c r="O2055" t="s">
        <v>2232</v>
      </c>
      <c r="P2055" t="s">
        <v>5341</v>
      </c>
      <c r="Q2055">
        <v>100</v>
      </c>
    </row>
    <row r="2056" spans="15:17" x14ac:dyDescent="0.25">
      <c r="O2056" t="s">
        <v>2233</v>
      </c>
      <c r="P2056" t="s">
        <v>5342</v>
      </c>
      <c r="Q2056">
        <v>50</v>
      </c>
    </row>
    <row r="2057" spans="15:17" x14ac:dyDescent="0.25">
      <c r="O2057" t="s">
        <v>360</v>
      </c>
      <c r="P2057" t="s">
        <v>5343</v>
      </c>
      <c r="Q2057">
        <v>50</v>
      </c>
    </row>
    <row r="2058" spans="15:17" x14ac:dyDescent="0.25">
      <c r="O2058" t="s">
        <v>1286</v>
      </c>
      <c r="P2058" t="s">
        <v>5344</v>
      </c>
      <c r="Q2058">
        <v>120</v>
      </c>
    </row>
    <row r="2059" spans="15:17" x14ac:dyDescent="0.25">
      <c r="O2059" t="s">
        <v>1287</v>
      </c>
      <c r="P2059" t="s">
        <v>5345</v>
      </c>
      <c r="Q2059">
        <v>190</v>
      </c>
    </row>
    <row r="2060" spans="15:17" x14ac:dyDescent="0.25">
      <c r="O2060" t="s">
        <v>1288</v>
      </c>
      <c r="P2060" t="s">
        <v>5346</v>
      </c>
      <c r="Q2060">
        <v>100</v>
      </c>
    </row>
    <row r="2061" spans="15:17" x14ac:dyDescent="0.25">
      <c r="O2061" t="s">
        <v>2224</v>
      </c>
      <c r="P2061" t="s">
        <v>5347</v>
      </c>
      <c r="Q2061">
        <v>140</v>
      </c>
    </row>
    <row r="2062" spans="15:17" x14ac:dyDescent="0.25">
      <c r="O2062" t="s">
        <v>2225</v>
      </c>
      <c r="P2062" t="s">
        <v>5348</v>
      </c>
      <c r="Q2062">
        <v>110</v>
      </c>
    </row>
    <row r="2063" spans="15:17" x14ac:dyDescent="0.25">
      <c r="O2063" t="s">
        <v>2226</v>
      </c>
      <c r="P2063" t="s">
        <v>5349</v>
      </c>
      <c r="Q2063">
        <v>180</v>
      </c>
    </row>
    <row r="2064" spans="15:17" x14ac:dyDescent="0.25">
      <c r="O2064" t="s">
        <v>2227</v>
      </c>
      <c r="P2064" t="s">
        <v>5350</v>
      </c>
      <c r="Q2064">
        <v>100</v>
      </c>
    </row>
    <row r="2065" spans="15:17" x14ac:dyDescent="0.25">
      <c r="O2065" t="s">
        <v>1270</v>
      </c>
      <c r="P2065" t="s">
        <v>5351</v>
      </c>
      <c r="Q2065">
        <v>60</v>
      </c>
    </row>
    <row r="2066" spans="15:17" x14ac:dyDescent="0.25">
      <c r="O2066" t="s">
        <v>1271</v>
      </c>
      <c r="P2066" t="s">
        <v>5352</v>
      </c>
      <c r="Q2066">
        <v>90</v>
      </c>
    </row>
    <row r="2067" spans="15:17" x14ac:dyDescent="0.25">
      <c r="O2067" t="s">
        <v>1272</v>
      </c>
      <c r="P2067" t="s">
        <v>5353</v>
      </c>
      <c r="Q2067">
        <v>180</v>
      </c>
    </row>
    <row r="2068" spans="15:17" x14ac:dyDescent="0.25">
      <c r="O2068" t="s">
        <v>2257</v>
      </c>
      <c r="P2068" t="s">
        <v>5354</v>
      </c>
      <c r="Q2068">
        <v>120</v>
      </c>
    </row>
    <row r="2069" spans="15:17" x14ac:dyDescent="0.25">
      <c r="O2069" t="s">
        <v>2764</v>
      </c>
      <c r="P2069" t="s">
        <v>5355</v>
      </c>
      <c r="Q2069">
        <v>130</v>
      </c>
    </row>
    <row r="2070" spans="15:17" x14ac:dyDescent="0.25">
      <c r="O2070" t="s">
        <v>2765</v>
      </c>
      <c r="P2070" t="s">
        <v>5356</v>
      </c>
      <c r="Q2070">
        <v>110</v>
      </c>
    </row>
    <row r="2071" spans="15:17" x14ac:dyDescent="0.25">
      <c r="O2071" t="s">
        <v>2766</v>
      </c>
      <c r="P2071" t="s">
        <v>5357</v>
      </c>
      <c r="Q2071">
        <v>80</v>
      </c>
    </row>
    <row r="2072" spans="15:17" x14ac:dyDescent="0.25">
      <c r="O2072" t="s">
        <v>2767</v>
      </c>
      <c r="P2072" t="s">
        <v>5358</v>
      </c>
      <c r="Q2072">
        <v>80</v>
      </c>
    </row>
    <row r="2073" spans="15:17" x14ac:dyDescent="0.25">
      <c r="O2073" t="s">
        <v>2236</v>
      </c>
      <c r="P2073" t="s">
        <v>5359</v>
      </c>
      <c r="Q2073">
        <v>110</v>
      </c>
    </row>
    <row r="2074" spans="15:17" x14ac:dyDescent="0.25">
      <c r="O2074" t="s">
        <v>2237</v>
      </c>
      <c r="P2074" t="s">
        <v>5360</v>
      </c>
      <c r="Q2074">
        <v>150</v>
      </c>
    </row>
    <row r="2075" spans="15:17" x14ac:dyDescent="0.25">
      <c r="O2075" t="s">
        <v>2238</v>
      </c>
      <c r="P2075" t="s">
        <v>5361</v>
      </c>
      <c r="Q2075">
        <v>70</v>
      </c>
    </row>
    <row r="2076" spans="15:17" x14ac:dyDescent="0.25">
      <c r="O2076" t="s">
        <v>2239</v>
      </c>
      <c r="P2076" t="s">
        <v>5362</v>
      </c>
      <c r="Q2076">
        <v>230</v>
      </c>
    </row>
    <row r="2077" spans="15:17" x14ac:dyDescent="0.25">
      <c r="O2077" t="s">
        <v>2240</v>
      </c>
      <c r="P2077" t="s">
        <v>5363</v>
      </c>
      <c r="Q2077">
        <v>160</v>
      </c>
    </row>
    <row r="2078" spans="15:17" x14ac:dyDescent="0.25">
      <c r="O2078" t="s">
        <v>1291</v>
      </c>
      <c r="P2078" t="s">
        <v>5364</v>
      </c>
      <c r="Q2078">
        <v>130</v>
      </c>
    </row>
    <row r="2079" spans="15:17" x14ac:dyDescent="0.25">
      <c r="O2079" t="s">
        <v>1292</v>
      </c>
      <c r="P2079" t="s">
        <v>5365</v>
      </c>
      <c r="Q2079">
        <v>110</v>
      </c>
    </row>
    <row r="2080" spans="15:17" x14ac:dyDescent="0.25">
      <c r="O2080" t="s">
        <v>1293</v>
      </c>
      <c r="P2080" t="s">
        <v>5366</v>
      </c>
      <c r="Q2080">
        <v>250</v>
      </c>
    </row>
    <row r="2081" spans="15:17" x14ac:dyDescent="0.25">
      <c r="O2081" t="s">
        <v>1294</v>
      </c>
      <c r="P2081" t="s">
        <v>5367</v>
      </c>
      <c r="Q2081">
        <v>220</v>
      </c>
    </row>
    <row r="2082" spans="15:17" x14ac:dyDescent="0.25">
      <c r="O2082" t="s">
        <v>1280</v>
      </c>
      <c r="P2082" t="s">
        <v>5368</v>
      </c>
      <c r="Q2082">
        <v>170</v>
      </c>
    </row>
    <row r="2083" spans="15:17" x14ac:dyDescent="0.25">
      <c r="O2083" t="s">
        <v>1281</v>
      </c>
      <c r="P2083" t="s">
        <v>5369</v>
      </c>
      <c r="Q2083">
        <v>140</v>
      </c>
    </row>
    <row r="2084" spans="15:17" x14ac:dyDescent="0.25">
      <c r="O2084" t="s">
        <v>1282</v>
      </c>
      <c r="P2084" t="s">
        <v>5370</v>
      </c>
      <c r="Q2084">
        <v>110</v>
      </c>
    </row>
    <row r="2085" spans="15:17" x14ac:dyDescent="0.25">
      <c r="O2085" t="s">
        <v>1283</v>
      </c>
      <c r="P2085" t="s">
        <v>5371</v>
      </c>
      <c r="Q2085">
        <v>80</v>
      </c>
    </row>
    <row r="2086" spans="15:17" x14ac:dyDescent="0.25">
      <c r="O2086" t="s">
        <v>1297</v>
      </c>
      <c r="P2086" t="s">
        <v>5372</v>
      </c>
      <c r="Q2086">
        <v>110</v>
      </c>
    </row>
    <row r="2087" spans="15:17" x14ac:dyDescent="0.25">
      <c r="O2087" t="s">
        <v>1298</v>
      </c>
      <c r="P2087" t="s">
        <v>5373</v>
      </c>
      <c r="Q2087">
        <v>250</v>
      </c>
    </row>
    <row r="2088" spans="15:17" x14ac:dyDescent="0.25">
      <c r="O2088" t="s">
        <v>1299</v>
      </c>
      <c r="P2088" t="s">
        <v>5374</v>
      </c>
      <c r="Q2088">
        <v>220</v>
      </c>
    </row>
    <row r="2089" spans="15:17" x14ac:dyDescent="0.25">
      <c r="O2089" t="s">
        <v>1131</v>
      </c>
      <c r="P2089" t="s">
        <v>5375</v>
      </c>
      <c r="Q2089">
        <v>180</v>
      </c>
    </row>
    <row r="2090" spans="15:17" x14ac:dyDescent="0.25">
      <c r="O2090" t="s">
        <v>1132</v>
      </c>
      <c r="P2090" t="s">
        <v>5376</v>
      </c>
      <c r="Q2090">
        <v>70</v>
      </c>
    </row>
    <row r="2091" spans="15:17" x14ac:dyDescent="0.25">
      <c r="O2091" t="s">
        <v>1133</v>
      </c>
      <c r="P2091" t="s">
        <v>5377</v>
      </c>
      <c r="Q2091">
        <v>40</v>
      </c>
    </row>
    <row r="2092" spans="15:17" x14ac:dyDescent="0.25">
      <c r="O2092" t="s">
        <v>1134</v>
      </c>
      <c r="P2092" t="s">
        <v>5378</v>
      </c>
      <c r="Q2092">
        <v>40</v>
      </c>
    </row>
    <row r="2093" spans="15:17" x14ac:dyDescent="0.25">
      <c r="O2093" t="s">
        <v>2928</v>
      </c>
      <c r="P2093" t="s">
        <v>5379</v>
      </c>
      <c r="Q2093">
        <v>140</v>
      </c>
    </row>
    <row r="2094" spans="15:17" x14ac:dyDescent="0.25">
      <c r="O2094" t="s">
        <v>2929</v>
      </c>
      <c r="P2094" t="s">
        <v>5380</v>
      </c>
      <c r="Q2094">
        <v>110</v>
      </c>
    </row>
    <row r="2095" spans="15:17" x14ac:dyDescent="0.25">
      <c r="O2095" t="s">
        <v>2930</v>
      </c>
      <c r="P2095" t="s">
        <v>5381</v>
      </c>
      <c r="Q2095">
        <v>90</v>
      </c>
    </row>
    <row r="2096" spans="15:17" x14ac:dyDescent="0.25">
      <c r="O2096" t="s">
        <v>2931</v>
      </c>
      <c r="P2096" t="s">
        <v>5382</v>
      </c>
      <c r="Q2096">
        <v>120</v>
      </c>
    </row>
    <row r="2097" spans="15:17" x14ac:dyDescent="0.25">
      <c r="O2097" t="s">
        <v>1857</v>
      </c>
      <c r="P2097" t="s">
        <v>5383</v>
      </c>
      <c r="Q2097">
        <v>150</v>
      </c>
    </row>
    <row r="2098" spans="15:17" x14ac:dyDescent="0.25">
      <c r="O2098" t="s">
        <v>1858</v>
      </c>
      <c r="P2098" t="s">
        <v>5384</v>
      </c>
      <c r="Q2098">
        <v>90</v>
      </c>
    </row>
    <row r="2099" spans="15:17" x14ac:dyDescent="0.25">
      <c r="O2099" t="s">
        <v>1859</v>
      </c>
      <c r="P2099" t="s">
        <v>5385</v>
      </c>
      <c r="Q2099">
        <v>40</v>
      </c>
    </row>
    <row r="2100" spans="15:17" x14ac:dyDescent="0.25">
      <c r="O2100" t="s">
        <v>1860</v>
      </c>
      <c r="P2100" t="s">
        <v>5386</v>
      </c>
      <c r="Q2100">
        <v>60</v>
      </c>
    </row>
    <row r="2101" spans="15:17" x14ac:dyDescent="0.25">
      <c r="O2101" t="s">
        <v>1847</v>
      </c>
      <c r="P2101" t="s">
        <v>5387</v>
      </c>
      <c r="Q2101">
        <v>90</v>
      </c>
    </row>
    <row r="2102" spans="15:17" x14ac:dyDescent="0.25">
      <c r="O2102" t="s">
        <v>1848</v>
      </c>
      <c r="P2102" t="s">
        <v>5388</v>
      </c>
      <c r="Q2102">
        <v>150</v>
      </c>
    </row>
    <row r="2103" spans="15:17" x14ac:dyDescent="0.25">
      <c r="O2103" t="s">
        <v>1849</v>
      </c>
      <c r="P2103" t="s">
        <v>5389</v>
      </c>
      <c r="Q2103">
        <v>60</v>
      </c>
    </row>
    <row r="2104" spans="15:17" x14ac:dyDescent="0.25">
      <c r="O2104" t="s">
        <v>2528</v>
      </c>
      <c r="P2104" t="s">
        <v>5390</v>
      </c>
      <c r="Q2104">
        <v>90</v>
      </c>
    </row>
    <row r="2105" spans="15:17" x14ac:dyDescent="0.25">
      <c r="O2105" t="s">
        <v>2529</v>
      </c>
      <c r="P2105" t="s">
        <v>5391</v>
      </c>
      <c r="Q2105">
        <v>170</v>
      </c>
    </row>
    <row r="2106" spans="15:17" x14ac:dyDescent="0.25">
      <c r="O2106" t="s">
        <v>2530</v>
      </c>
      <c r="P2106" t="s">
        <v>5392</v>
      </c>
      <c r="Q2106">
        <v>100</v>
      </c>
    </row>
    <row r="2107" spans="15:17" x14ac:dyDescent="0.25">
      <c r="O2107" t="s">
        <v>2531</v>
      </c>
      <c r="P2107" t="s">
        <v>5393</v>
      </c>
      <c r="Q2107">
        <v>140</v>
      </c>
    </row>
    <row r="2108" spans="15:17" x14ac:dyDescent="0.25">
      <c r="O2108" t="s">
        <v>2532</v>
      </c>
      <c r="P2108" t="s">
        <v>5394</v>
      </c>
      <c r="Q2108">
        <v>80</v>
      </c>
    </row>
    <row r="2109" spans="15:17" x14ac:dyDescent="0.25">
      <c r="O2109" t="s">
        <v>2899</v>
      </c>
      <c r="P2109" t="s">
        <v>5395</v>
      </c>
      <c r="Q2109">
        <v>180</v>
      </c>
    </row>
    <row r="2110" spans="15:17" x14ac:dyDescent="0.25">
      <c r="O2110" t="s">
        <v>2900</v>
      </c>
      <c r="P2110" t="s">
        <v>5396</v>
      </c>
      <c r="Q2110">
        <v>200</v>
      </c>
    </row>
    <row r="2111" spans="15:17" x14ac:dyDescent="0.25">
      <c r="O2111" t="s">
        <v>2901</v>
      </c>
      <c r="P2111" t="s">
        <v>5397</v>
      </c>
      <c r="Q2111">
        <v>120</v>
      </c>
    </row>
    <row r="2112" spans="15:17" x14ac:dyDescent="0.25">
      <c r="O2112" t="s">
        <v>2142</v>
      </c>
      <c r="P2112" t="s">
        <v>5398</v>
      </c>
      <c r="Q2112">
        <v>140</v>
      </c>
    </row>
    <row r="2113" spans="15:17" x14ac:dyDescent="0.25">
      <c r="O2113" t="s">
        <v>2143</v>
      </c>
      <c r="P2113" t="s">
        <v>5399</v>
      </c>
      <c r="Q2113">
        <v>120</v>
      </c>
    </row>
    <row r="2114" spans="15:17" x14ac:dyDescent="0.25">
      <c r="O2114" t="s">
        <v>2144</v>
      </c>
      <c r="P2114" t="s">
        <v>5400</v>
      </c>
      <c r="Q2114">
        <v>120</v>
      </c>
    </row>
    <row r="2115" spans="15:17" x14ac:dyDescent="0.25">
      <c r="O2115" t="s">
        <v>1519</v>
      </c>
      <c r="P2115" t="s">
        <v>5401</v>
      </c>
      <c r="Q2115">
        <v>40</v>
      </c>
    </row>
    <row r="2116" spans="15:17" x14ac:dyDescent="0.25">
      <c r="O2116" t="s">
        <v>1520</v>
      </c>
      <c r="P2116" t="s">
        <v>3782</v>
      </c>
      <c r="Q2116">
        <v>60</v>
      </c>
    </row>
    <row r="2117" spans="15:17" x14ac:dyDescent="0.25">
      <c r="O2117" t="s">
        <v>1521</v>
      </c>
      <c r="P2117" t="s">
        <v>5402</v>
      </c>
      <c r="Q2117">
        <v>50</v>
      </c>
    </row>
    <row r="2118" spans="15:17" x14ac:dyDescent="0.25">
      <c r="O2118" t="s">
        <v>1522</v>
      </c>
      <c r="P2118" t="s">
        <v>3783</v>
      </c>
      <c r="Q2118">
        <v>60</v>
      </c>
    </row>
    <row r="2119" spans="15:17" x14ac:dyDescent="0.25">
      <c r="O2119" t="s">
        <v>2971</v>
      </c>
      <c r="P2119" t="s">
        <v>3784</v>
      </c>
      <c r="Q2119">
        <v>120</v>
      </c>
    </row>
    <row r="2120" spans="15:17" x14ac:dyDescent="0.25">
      <c r="O2120" t="s">
        <v>2972</v>
      </c>
      <c r="P2120" t="s">
        <v>3785</v>
      </c>
      <c r="Q2120">
        <v>80</v>
      </c>
    </row>
    <row r="2121" spans="15:17" x14ac:dyDescent="0.25">
      <c r="O2121" t="s">
        <v>2973</v>
      </c>
      <c r="P2121" t="s">
        <v>5403</v>
      </c>
      <c r="Q2121">
        <v>60</v>
      </c>
    </row>
    <row r="2122" spans="15:17" x14ac:dyDescent="0.25">
      <c r="O2122" t="s">
        <v>2974</v>
      </c>
      <c r="P2122" t="s">
        <v>5404</v>
      </c>
      <c r="Q2122">
        <v>80</v>
      </c>
    </row>
    <row r="2123" spans="15:17" x14ac:dyDescent="0.25">
      <c r="O2123" t="s">
        <v>2975</v>
      </c>
      <c r="P2123" t="s">
        <v>5405</v>
      </c>
      <c r="Q2123">
        <v>200</v>
      </c>
    </row>
    <row r="2124" spans="15:17" x14ac:dyDescent="0.25">
      <c r="O2124" t="s">
        <v>2976</v>
      </c>
      <c r="P2124" t="s">
        <v>5406</v>
      </c>
      <c r="Q2124">
        <v>60</v>
      </c>
    </row>
    <row r="2125" spans="15:17" x14ac:dyDescent="0.25">
      <c r="O2125" t="s">
        <v>3106</v>
      </c>
      <c r="P2125" t="s">
        <v>5407</v>
      </c>
      <c r="Q2125">
        <v>160</v>
      </c>
    </row>
    <row r="2126" spans="15:17" x14ac:dyDescent="0.25">
      <c r="O2126" t="s">
        <v>3107</v>
      </c>
      <c r="P2126" t="s">
        <v>5408</v>
      </c>
      <c r="Q2126">
        <v>80</v>
      </c>
    </row>
    <row r="2127" spans="15:17" x14ac:dyDescent="0.25">
      <c r="O2127" t="s">
        <v>3108</v>
      </c>
      <c r="P2127" t="s">
        <v>5409</v>
      </c>
      <c r="Q2127">
        <v>100</v>
      </c>
    </row>
    <row r="2128" spans="15:17" x14ac:dyDescent="0.25">
      <c r="O2128" t="s">
        <v>3109</v>
      </c>
      <c r="P2128" t="s">
        <v>5410</v>
      </c>
      <c r="Q2128">
        <v>50</v>
      </c>
    </row>
    <row r="2129" spans="15:17" x14ac:dyDescent="0.25">
      <c r="O2129" t="s">
        <v>3110</v>
      </c>
      <c r="P2129" t="s">
        <v>5411</v>
      </c>
      <c r="Q2129">
        <v>60</v>
      </c>
    </row>
    <row r="2130" spans="15:17" x14ac:dyDescent="0.25">
      <c r="O2130" t="s">
        <v>3111</v>
      </c>
      <c r="P2130" t="s">
        <v>5412</v>
      </c>
      <c r="Q2130">
        <v>120</v>
      </c>
    </row>
    <row r="2131" spans="15:17" x14ac:dyDescent="0.25">
      <c r="O2131" t="s">
        <v>3112</v>
      </c>
      <c r="P2131" t="s">
        <v>5413</v>
      </c>
      <c r="Q2131">
        <v>80</v>
      </c>
    </row>
    <row r="2132" spans="15:17" x14ac:dyDescent="0.25">
      <c r="O2132" t="s">
        <v>3113</v>
      </c>
      <c r="P2132" t="s">
        <v>5414</v>
      </c>
      <c r="Q2132">
        <v>80</v>
      </c>
    </row>
    <row r="2133" spans="15:17" x14ac:dyDescent="0.25">
      <c r="O2133" t="s">
        <v>2667</v>
      </c>
      <c r="P2133" t="s">
        <v>5415</v>
      </c>
      <c r="Q2133">
        <v>90</v>
      </c>
    </row>
    <row r="2134" spans="15:17" x14ac:dyDescent="0.25">
      <c r="O2134" t="s">
        <v>2668</v>
      </c>
      <c r="P2134" t="s">
        <v>5416</v>
      </c>
      <c r="Q2134">
        <v>120</v>
      </c>
    </row>
    <row r="2135" spans="15:17" x14ac:dyDescent="0.25">
      <c r="O2135" t="s">
        <v>2669</v>
      </c>
      <c r="P2135" t="s">
        <v>5417</v>
      </c>
      <c r="Q2135">
        <v>60</v>
      </c>
    </row>
    <row r="2136" spans="15:17" x14ac:dyDescent="0.25">
      <c r="O2136" t="s">
        <v>2670</v>
      </c>
      <c r="P2136" t="s">
        <v>5418</v>
      </c>
      <c r="Q2136">
        <v>180</v>
      </c>
    </row>
    <row r="2137" spans="15:17" x14ac:dyDescent="0.25">
      <c r="O2137" t="s">
        <v>2671</v>
      </c>
      <c r="P2137" t="s">
        <v>5419</v>
      </c>
      <c r="Q2137">
        <v>60</v>
      </c>
    </row>
    <row r="2138" spans="15:17" x14ac:dyDescent="0.25">
      <c r="O2138" t="s">
        <v>2095</v>
      </c>
      <c r="P2138" t="s">
        <v>5420</v>
      </c>
      <c r="Q2138">
        <v>120</v>
      </c>
    </row>
    <row r="2139" spans="15:17" x14ac:dyDescent="0.25">
      <c r="O2139" t="s">
        <v>2096</v>
      </c>
      <c r="P2139" t="s">
        <v>5421</v>
      </c>
      <c r="Q2139">
        <v>90</v>
      </c>
    </row>
    <row r="2140" spans="15:17" x14ac:dyDescent="0.25">
      <c r="O2140" t="s">
        <v>2097</v>
      </c>
      <c r="P2140" t="s">
        <v>3786</v>
      </c>
      <c r="Q2140">
        <v>90</v>
      </c>
    </row>
    <row r="2141" spans="15:17" x14ac:dyDescent="0.25">
      <c r="O2141" t="s">
        <v>2098</v>
      </c>
      <c r="P2141" t="s">
        <v>3787</v>
      </c>
      <c r="Q2141">
        <v>120</v>
      </c>
    </row>
    <row r="2142" spans="15:17" x14ac:dyDescent="0.25">
      <c r="O2142" t="s">
        <v>2099</v>
      </c>
      <c r="P2142" t="s">
        <v>5422</v>
      </c>
      <c r="Q2142">
        <v>60</v>
      </c>
    </row>
    <row r="2143" spans="15:17" x14ac:dyDescent="0.25">
      <c r="O2143" t="s">
        <v>3098</v>
      </c>
      <c r="P2143" t="s">
        <v>5423</v>
      </c>
      <c r="Q2143">
        <v>90</v>
      </c>
    </row>
    <row r="2144" spans="15:17" x14ac:dyDescent="0.25">
      <c r="O2144" t="s">
        <v>3099</v>
      </c>
      <c r="P2144" t="s">
        <v>5424</v>
      </c>
      <c r="Q2144">
        <v>50</v>
      </c>
    </row>
    <row r="2145" spans="15:17" x14ac:dyDescent="0.25">
      <c r="O2145" t="s">
        <v>3100</v>
      </c>
      <c r="P2145" t="s">
        <v>5425</v>
      </c>
      <c r="Q2145">
        <v>30</v>
      </c>
    </row>
    <row r="2146" spans="15:17" x14ac:dyDescent="0.25">
      <c r="O2146" t="s">
        <v>3090</v>
      </c>
      <c r="P2146" t="s">
        <v>5426</v>
      </c>
      <c r="Q2146">
        <v>90</v>
      </c>
    </row>
    <row r="2147" spans="15:17" x14ac:dyDescent="0.25">
      <c r="O2147" t="s">
        <v>3101</v>
      </c>
      <c r="P2147" t="s">
        <v>5427</v>
      </c>
      <c r="Q2147">
        <v>40</v>
      </c>
    </row>
    <row r="2148" spans="15:17" x14ac:dyDescent="0.25">
      <c r="O2148" t="s">
        <v>3102</v>
      </c>
      <c r="P2148" t="s">
        <v>5428</v>
      </c>
      <c r="Q2148">
        <v>50</v>
      </c>
    </row>
    <row r="2149" spans="15:17" x14ac:dyDescent="0.25">
      <c r="O2149" t="s">
        <v>3103</v>
      </c>
      <c r="P2149" t="s">
        <v>5429</v>
      </c>
      <c r="Q2149">
        <v>30</v>
      </c>
    </row>
    <row r="2150" spans="15:17" x14ac:dyDescent="0.25">
      <c r="O2150" t="s">
        <v>1143</v>
      </c>
      <c r="P2150" t="s">
        <v>5430</v>
      </c>
      <c r="Q2150">
        <v>80</v>
      </c>
    </row>
    <row r="2151" spans="15:17" x14ac:dyDescent="0.25">
      <c r="O2151" t="s">
        <v>1144</v>
      </c>
      <c r="P2151" t="s">
        <v>5431</v>
      </c>
      <c r="Q2151">
        <v>130</v>
      </c>
    </row>
    <row r="2152" spans="15:17" x14ac:dyDescent="0.25">
      <c r="O2152" t="s">
        <v>1145</v>
      </c>
      <c r="P2152" t="s">
        <v>5432</v>
      </c>
      <c r="Q2152">
        <v>110</v>
      </c>
    </row>
    <row r="2153" spans="15:17" x14ac:dyDescent="0.25">
      <c r="O2153" t="s">
        <v>1146</v>
      </c>
      <c r="P2153" t="s">
        <v>5433</v>
      </c>
      <c r="Q2153">
        <v>50</v>
      </c>
    </row>
    <row r="2154" spans="15:17" x14ac:dyDescent="0.25">
      <c r="O2154" t="s">
        <v>2710</v>
      </c>
      <c r="P2154" t="s">
        <v>5434</v>
      </c>
      <c r="Q2154">
        <v>120</v>
      </c>
    </row>
    <row r="2155" spans="15:17" x14ac:dyDescent="0.25">
      <c r="O2155" t="s">
        <v>2711</v>
      </c>
      <c r="P2155" t="s">
        <v>5435</v>
      </c>
      <c r="Q2155">
        <v>80</v>
      </c>
    </row>
    <row r="2156" spans="15:17" x14ac:dyDescent="0.25">
      <c r="O2156" t="s">
        <v>2712</v>
      </c>
      <c r="P2156" t="s">
        <v>5436</v>
      </c>
      <c r="Q2156">
        <v>80</v>
      </c>
    </row>
    <row r="2157" spans="15:17" x14ac:dyDescent="0.25">
      <c r="O2157" t="s">
        <v>2713</v>
      </c>
      <c r="P2157" t="s">
        <v>5437</v>
      </c>
      <c r="Q2157">
        <v>70</v>
      </c>
    </row>
    <row r="2158" spans="15:17" x14ac:dyDescent="0.25">
      <c r="O2158" t="s">
        <v>2714</v>
      </c>
      <c r="P2158" t="s">
        <v>5438</v>
      </c>
      <c r="Q2158">
        <v>120</v>
      </c>
    </row>
    <row r="2159" spans="15:17" x14ac:dyDescent="0.25">
      <c r="O2159" t="s">
        <v>2715</v>
      </c>
      <c r="P2159" t="s">
        <v>5439</v>
      </c>
      <c r="Q2159">
        <v>120</v>
      </c>
    </row>
    <row r="2160" spans="15:17" x14ac:dyDescent="0.25">
      <c r="O2160" t="s">
        <v>2718</v>
      </c>
      <c r="P2160" t="s">
        <v>5440</v>
      </c>
      <c r="Q2160">
        <v>120</v>
      </c>
    </row>
    <row r="2161" spans="15:17" x14ac:dyDescent="0.25">
      <c r="O2161" t="s">
        <v>2719</v>
      </c>
      <c r="P2161" t="s">
        <v>5441</v>
      </c>
      <c r="Q2161">
        <v>120</v>
      </c>
    </row>
    <row r="2162" spans="15:17" x14ac:dyDescent="0.25">
      <c r="O2162" t="s">
        <v>2720</v>
      </c>
      <c r="P2162" t="s">
        <v>5442</v>
      </c>
      <c r="Q2162">
        <v>90</v>
      </c>
    </row>
    <row r="2163" spans="15:17" x14ac:dyDescent="0.25">
      <c r="O2163" t="s">
        <v>2721</v>
      </c>
      <c r="P2163" t="s">
        <v>5443</v>
      </c>
      <c r="Q2163">
        <v>150</v>
      </c>
    </row>
    <row r="2164" spans="15:17" x14ac:dyDescent="0.25">
      <c r="O2164" t="s">
        <v>2169</v>
      </c>
      <c r="P2164" t="s">
        <v>5444</v>
      </c>
      <c r="Q2164">
        <v>130</v>
      </c>
    </row>
    <row r="2165" spans="15:17" x14ac:dyDescent="0.25">
      <c r="O2165" t="s">
        <v>2170</v>
      </c>
      <c r="P2165" t="s">
        <v>5445</v>
      </c>
      <c r="Q2165">
        <v>160</v>
      </c>
    </row>
    <row r="2166" spans="15:17" x14ac:dyDescent="0.25">
      <c r="O2166" t="s">
        <v>2171</v>
      </c>
      <c r="P2166" t="s">
        <v>5446</v>
      </c>
      <c r="Q2166">
        <v>120</v>
      </c>
    </row>
    <row r="2167" spans="15:17" x14ac:dyDescent="0.25">
      <c r="O2167" t="s">
        <v>2172</v>
      </c>
      <c r="P2167" t="s">
        <v>5447</v>
      </c>
      <c r="Q2167">
        <v>200</v>
      </c>
    </row>
    <row r="2168" spans="15:17" x14ac:dyDescent="0.25">
      <c r="O2168" t="s">
        <v>67</v>
      </c>
      <c r="P2168" t="s">
        <v>5448</v>
      </c>
      <c r="Q2168">
        <v>210</v>
      </c>
    </row>
    <row r="2169" spans="15:17" x14ac:dyDescent="0.25">
      <c r="O2169" t="s">
        <v>68</v>
      </c>
      <c r="P2169" t="s">
        <v>5449</v>
      </c>
      <c r="Q2169">
        <v>180</v>
      </c>
    </row>
    <row r="2170" spans="15:17" x14ac:dyDescent="0.25">
      <c r="O2170" t="s">
        <v>420</v>
      </c>
      <c r="P2170" t="s">
        <v>5450</v>
      </c>
      <c r="Q2170">
        <v>160</v>
      </c>
    </row>
    <row r="2171" spans="15:17" x14ac:dyDescent="0.25">
      <c r="O2171" t="s">
        <v>421</v>
      </c>
      <c r="P2171" t="s">
        <v>5451</v>
      </c>
      <c r="Q2171">
        <v>190</v>
      </c>
    </row>
    <row r="2172" spans="15:17" x14ac:dyDescent="0.25">
      <c r="O2172" t="s">
        <v>422</v>
      </c>
      <c r="P2172" t="s">
        <v>5452</v>
      </c>
      <c r="Q2172">
        <v>140</v>
      </c>
    </row>
    <row r="2173" spans="15:17" x14ac:dyDescent="0.25">
      <c r="O2173" t="s">
        <v>1366</v>
      </c>
      <c r="P2173" t="s">
        <v>5453</v>
      </c>
      <c r="Q2173">
        <v>150</v>
      </c>
    </row>
    <row r="2174" spans="15:17" x14ac:dyDescent="0.25">
      <c r="O2174" t="s">
        <v>1367</v>
      </c>
      <c r="P2174" t="s">
        <v>5454</v>
      </c>
      <c r="Q2174">
        <v>150</v>
      </c>
    </row>
    <row r="2175" spans="15:17" x14ac:dyDescent="0.25">
      <c r="O2175" t="s">
        <v>1368</v>
      </c>
      <c r="P2175" t="s">
        <v>5455</v>
      </c>
      <c r="Q2175">
        <v>150</v>
      </c>
    </row>
    <row r="2176" spans="15:17" x14ac:dyDescent="0.25">
      <c r="O2176" t="s">
        <v>1369</v>
      </c>
      <c r="P2176" t="s">
        <v>5456</v>
      </c>
      <c r="Q2176">
        <v>150</v>
      </c>
    </row>
    <row r="2177" spans="15:17" x14ac:dyDescent="0.25">
      <c r="O2177" t="s">
        <v>2054</v>
      </c>
      <c r="P2177" t="s">
        <v>5457</v>
      </c>
      <c r="Q2177">
        <v>160</v>
      </c>
    </row>
    <row r="2178" spans="15:17" x14ac:dyDescent="0.25">
      <c r="O2178" t="s">
        <v>2055</v>
      </c>
      <c r="P2178" t="s">
        <v>5458</v>
      </c>
      <c r="Q2178">
        <v>160</v>
      </c>
    </row>
    <row r="2179" spans="15:17" x14ac:dyDescent="0.25">
      <c r="O2179" t="s">
        <v>2056</v>
      </c>
      <c r="P2179" t="s">
        <v>5459</v>
      </c>
      <c r="Q2179">
        <v>130</v>
      </c>
    </row>
    <row r="2180" spans="15:17" x14ac:dyDescent="0.25">
      <c r="O2180" t="s">
        <v>2057</v>
      </c>
      <c r="P2180" t="s">
        <v>5460</v>
      </c>
      <c r="Q2180">
        <v>160</v>
      </c>
    </row>
    <row r="2181" spans="15:17" x14ac:dyDescent="0.25">
      <c r="O2181" t="s">
        <v>2048</v>
      </c>
      <c r="P2181" t="s">
        <v>5461</v>
      </c>
      <c r="Q2181">
        <v>160</v>
      </c>
    </row>
    <row r="2182" spans="15:17" x14ac:dyDescent="0.25">
      <c r="O2182" t="s">
        <v>2049</v>
      </c>
      <c r="P2182" t="s">
        <v>5462</v>
      </c>
      <c r="Q2182">
        <v>160</v>
      </c>
    </row>
    <row r="2183" spans="15:17" x14ac:dyDescent="0.25">
      <c r="O2183" t="s">
        <v>2050</v>
      </c>
      <c r="P2183" t="s">
        <v>5463</v>
      </c>
      <c r="Q2183">
        <v>220</v>
      </c>
    </row>
    <row r="2184" spans="15:17" x14ac:dyDescent="0.25">
      <c r="O2184" t="s">
        <v>2051</v>
      </c>
      <c r="P2184" t="s">
        <v>5464</v>
      </c>
      <c r="Q2184">
        <v>190</v>
      </c>
    </row>
    <row r="2185" spans="15:17" x14ac:dyDescent="0.25">
      <c r="O2185" t="s">
        <v>2627</v>
      </c>
      <c r="P2185" t="s">
        <v>5465</v>
      </c>
      <c r="Q2185">
        <v>180</v>
      </c>
    </row>
    <row r="2186" spans="15:17" x14ac:dyDescent="0.25">
      <c r="O2186" t="s">
        <v>2628</v>
      </c>
      <c r="P2186" t="s">
        <v>5466</v>
      </c>
      <c r="Q2186">
        <v>100</v>
      </c>
    </row>
    <row r="2187" spans="15:17" x14ac:dyDescent="0.25">
      <c r="O2187" t="s">
        <v>2629</v>
      </c>
      <c r="P2187" t="s">
        <v>5467</v>
      </c>
      <c r="Q2187">
        <v>120</v>
      </c>
    </row>
    <row r="2188" spans="15:17" x14ac:dyDescent="0.25">
      <c r="O2188" t="s">
        <v>990</v>
      </c>
      <c r="P2188" t="s">
        <v>5468</v>
      </c>
      <c r="Q2188">
        <v>160</v>
      </c>
    </row>
    <row r="2189" spans="15:17" x14ac:dyDescent="0.25">
      <c r="O2189" t="s">
        <v>991</v>
      </c>
      <c r="P2189" t="s">
        <v>3788</v>
      </c>
      <c r="Q2189">
        <v>130</v>
      </c>
    </row>
    <row r="2190" spans="15:17" x14ac:dyDescent="0.25">
      <c r="O2190" t="s">
        <v>992</v>
      </c>
      <c r="P2190" t="s">
        <v>5469</v>
      </c>
      <c r="Q2190">
        <v>160</v>
      </c>
    </row>
    <row r="2191" spans="15:17" x14ac:dyDescent="0.25">
      <c r="O2191" t="s">
        <v>2042</v>
      </c>
      <c r="P2191" t="s">
        <v>5470</v>
      </c>
      <c r="Q2191">
        <v>100</v>
      </c>
    </row>
    <row r="2192" spans="15:17" x14ac:dyDescent="0.25">
      <c r="O2192" t="s">
        <v>2043</v>
      </c>
      <c r="P2192" t="s">
        <v>5471</v>
      </c>
      <c r="Q2192">
        <v>160</v>
      </c>
    </row>
    <row r="2193" spans="15:17" x14ac:dyDescent="0.25">
      <c r="O2193" t="s">
        <v>2044</v>
      </c>
      <c r="P2193" t="s">
        <v>5472</v>
      </c>
      <c r="Q2193">
        <v>130</v>
      </c>
    </row>
    <row r="2194" spans="15:17" x14ac:dyDescent="0.25">
      <c r="O2194" t="s">
        <v>2045</v>
      </c>
      <c r="P2194" t="s">
        <v>5473</v>
      </c>
      <c r="Q2194">
        <v>130</v>
      </c>
    </row>
    <row r="2195" spans="15:17" x14ac:dyDescent="0.25">
      <c r="O2195" t="s">
        <v>2319</v>
      </c>
      <c r="P2195" t="s">
        <v>5474</v>
      </c>
      <c r="Q2195">
        <v>180</v>
      </c>
    </row>
    <row r="2196" spans="15:17" x14ac:dyDescent="0.25">
      <c r="O2196" t="s">
        <v>2320</v>
      </c>
      <c r="P2196" t="s">
        <v>5475</v>
      </c>
      <c r="Q2196">
        <v>210</v>
      </c>
    </row>
    <row r="2197" spans="15:17" x14ac:dyDescent="0.25">
      <c r="O2197" t="s">
        <v>2321</v>
      </c>
      <c r="P2197" t="s">
        <v>5476</v>
      </c>
      <c r="Q2197">
        <v>140</v>
      </c>
    </row>
    <row r="2198" spans="15:17" x14ac:dyDescent="0.25">
      <c r="O2198" t="s">
        <v>2322</v>
      </c>
      <c r="P2198" t="s">
        <v>5477</v>
      </c>
      <c r="Q2198">
        <v>140</v>
      </c>
    </row>
    <row r="2199" spans="15:17" x14ac:dyDescent="0.25">
      <c r="O2199" t="s">
        <v>2323</v>
      </c>
      <c r="P2199" t="s">
        <v>5478</v>
      </c>
      <c r="Q2199">
        <v>90</v>
      </c>
    </row>
    <row r="2200" spans="15:17" x14ac:dyDescent="0.25">
      <c r="O2200" t="s">
        <v>469</v>
      </c>
      <c r="P2200" t="s">
        <v>5479</v>
      </c>
      <c r="Q2200">
        <v>210</v>
      </c>
    </row>
    <row r="2201" spans="15:17" x14ac:dyDescent="0.25">
      <c r="O2201" t="s">
        <v>470</v>
      </c>
      <c r="P2201" t="s">
        <v>5480</v>
      </c>
      <c r="Q2201">
        <v>50</v>
      </c>
    </row>
    <row r="2202" spans="15:17" x14ac:dyDescent="0.25">
      <c r="O2202" t="s">
        <v>471</v>
      </c>
      <c r="P2202" t="s">
        <v>5481</v>
      </c>
      <c r="Q2202">
        <v>330</v>
      </c>
    </row>
    <row r="2203" spans="15:17" x14ac:dyDescent="0.25">
      <c r="O2203" t="s">
        <v>866</v>
      </c>
      <c r="P2203" t="s">
        <v>5482</v>
      </c>
      <c r="Q2203">
        <v>60</v>
      </c>
    </row>
    <row r="2204" spans="15:17" x14ac:dyDescent="0.25">
      <c r="O2204" t="s">
        <v>867</v>
      </c>
      <c r="P2204" t="s">
        <v>5483</v>
      </c>
      <c r="Q2204">
        <v>30</v>
      </c>
    </row>
    <row r="2205" spans="15:17" x14ac:dyDescent="0.25">
      <c r="O2205" t="s">
        <v>868</v>
      </c>
      <c r="P2205" t="s">
        <v>5484</v>
      </c>
      <c r="Q2205">
        <v>60</v>
      </c>
    </row>
    <row r="2206" spans="15:17" x14ac:dyDescent="0.25">
      <c r="O2206" t="s">
        <v>1899</v>
      </c>
      <c r="P2206" t="s">
        <v>5485</v>
      </c>
      <c r="Q2206">
        <v>120</v>
      </c>
    </row>
    <row r="2207" spans="15:17" x14ac:dyDescent="0.25">
      <c r="O2207" t="s">
        <v>1900</v>
      </c>
      <c r="P2207" t="s">
        <v>5486</v>
      </c>
      <c r="Q2207">
        <v>80</v>
      </c>
    </row>
    <row r="2208" spans="15:17" x14ac:dyDescent="0.25">
      <c r="O2208" t="s">
        <v>1903</v>
      </c>
      <c r="P2208" t="s">
        <v>5487</v>
      </c>
      <c r="Q2208">
        <v>140</v>
      </c>
    </row>
    <row r="2209" spans="15:17" x14ac:dyDescent="0.25">
      <c r="O2209" t="s">
        <v>1904</v>
      </c>
      <c r="P2209" t="s">
        <v>5488</v>
      </c>
      <c r="Q2209">
        <v>90</v>
      </c>
    </row>
    <row r="2210" spans="15:17" x14ac:dyDescent="0.25">
      <c r="O2210" t="s">
        <v>1905</v>
      </c>
      <c r="P2210" t="s">
        <v>5489</v>
      </c>
      <c r="Q2210">
        <v>80</v>
      </c>
    </row>
    <row r="2211" spans="15:17" x14ac:dyDescent="0.25">
      <c r="O2211" t="s">
        <v>154</v>
      </c>
      <c r="P2211" t="s">
        <v>5490</v>
      </c>
      <c r="Q2211">
        <v>270</v>
      </c>
    </row>
    <row r="2212" spans="15:17" x14ac:dyDescent="0.25">
      <c r="O2212" t="s">
        <v>155</v>
      </c>
      <c r="P2212" t="s">
        <v>5491</v>
      </c>
      <c r="Q2212">
        <v>240</v>
      </c>
    </row>
    <row r="2213" spans="15:17" x14ac:dyDescent="0.25">
      <c r="O2213" t="s">
        <v>647</v>
      </c>
      <c r="P2213" t="s">
        <v>5492</v>
      </c>
      <c r="Q2213">
        <v>120</v>
      </c>
    </row>
    <row r="2214" spans="15:17" x14ac:dyDescent="0.25">
      <c r="O2214" t="s">
        <v>648</v>
      </c>
      <c r="P2214" t="s">
        <v>5493</v>
      </c>
      <c r="Q2214">
        <v>300</v>
      </c>
    </row>
    <row r="2215" spans="15:17" x14ac:dyDescent="0.25">
      <c r="O2215" t="s">
        <v>649</v>
      </c>
      <c r="P2215" t="s">
        <v>5494</v>
      </c>
      <c r="Q2215">
        <v>180</v>
      </c>
    </row>
    <row r="2216" spans="15:17" x14ac:dyDescent="0.25">
      <c r="O2216" t="s">
        <v>2383</v>
      </c>
      <c r="P2216" t="s">
        <v>5495</v>
      </c>
      <c r="Q2216">
        <v>150</v>
      </c>
    </row>
    <row r="2217" spans="15:17" x14ac:dyDescent="0.25">
      <c r="O2217" t="s">
        <v>2384</v>
      </c>
      <c r="P2217" t="s">
        <v>5496</v>
      </c>
      <c r="Q2217">
        <v>150</v>
      </c>
    </row>
    <row r="2218" spans="15:17" x14ac:dyDescent="0.25">
      <c r="O2218" t="s">
        <v>2385</v>
      </c>
      <c r="P2218" t="s">
        <v>5497</v>
      </c>
      <c r="Q2218">
        <v>120</v>
      </c>
    </row>
    <row r="2219" spans="15:17" x14ac:dyDescent="0.25">
      <c r="O2219" t="s">
        <v>2386</v>
      </c>
      <c r="P2219" t="s">
        <v>5498</v>
      </c>
      <c r="Q2219">
        <v>90</v>
      </c>
    </row>
    <row r="2220" spans="15:17" x14ac:dyDescent="0.25">
      <c r="O2220" t="s">
        <v>2387</v>
      </c>
      <c r="P2220" t="s">
        <v>5499</v>
      </c>
      <c r="Q2220">
        <v>120</v>
      </c>
    </row>
    <row r="2221" spans="15:17" x14ac:dyDescent="0.25">
      <c r="O2221" t="s">
        <v>146</v>
      </c>
      <c r="P2221" t="s">
        <v>5500</v>
      </c>
      <c r="Q2221">
        <v>300</v>
      </c>
    </row>
    <row r="2222" spans="15:17" x14ac:dyDescent="0.25">
      <c r="O2222" t="s">
        <v>147</v>
      </c>
      <c r="P2222" t="s">
        <v>5501</v>
      </c>
      <c r="Q2222">
        <v>270</v>
      </c>
    </row>
    <row r="2223" spans="15:17" x14ac:dyDescent="0.25">
      <c r="O2223" t="s">
        <v>778</v>
      </c>
      <c r="P2223" t="s">
        <v>5502</v>
      </c>
      <c r="Q2223">
        <v>60</v>
      </c>
    </row>
    <row r="2224" spans="15:17" x14ac:dyDescent="0.25">
      <c r="O2224" t="s">
        <v>2468</v>
      </c>
      <c r="P2224" t="s">
        <v>5503</v>
      </c>
      <c r="Q2224">
        <v>100</v>
      </c>
    </row>
    <row r="2225" spans="15:17" x14ac:dyDescent="0.25">
      <c r="O2225" t="s">
        <v>2469</v>
      </c>
      <c r="P2225" t="s">
        <v>5504</v>
      </c>
      <c r="Q2225">
        <v>100</v>
      </c>
    </row>
    <row r="2226" spans="15:17" x14ac:dyDescent="0.25">
      <c r="O2226" t="s">
        <v>2470</v>
      </c>
      <c r="P2226" t="s">
        <v>5505</v>
      </c>
      <c r="Q2226">
        <v>100</v>
      </c>
    </row>
    <row r="2227" spans="15:17" x14ac:dyDescent="0.25">
      <c r="O2227" t="s">
        <v>187</v>
      </c>
      <c r="P2227" t="s">
        <v>5506</v>
      </c>
      <c r="Q2227">
        <v>70</v>
      </c>
    </row>
    <row r="2228" spans="15:17" x14ac:dyDescent="0.25">
      <c r="O2228" t="s">
        <v>1756</v>
      </c>
      <c r="P2228" t="s">
        <v>3789</v>
      </c>
      <c r="Q2228">
        <v>110</v>
      </c>
    </row>
    <row r="2229" spans="15:17" x14ac:dyDescent="0.25">
      <c r="O2229" t="s">
        <v>1757</v>
      </c>
      <c r="P2229" t="s">
        <v>5507</v>
      </c>
      <c r="Q2229">
        <v>70</v>
      </c>
    </row>
    <row r="2230" spans="15:17" x14ac:dyDescent="0.25">
      <c r="O2230" t="s">
        <v>2463</v>
      </c>
      <c r="P2230" t="s">
        <v>5508</v>
      </c>
      <c r="Q2230">
        <v>90</v>
      </c>
    </row>
    <row r="2231" spans="15:17" x14ac:dyDescent="0.25">
      <c r="O2231" t="s">
        <v>2464</v>
      </c>
      <c r="P2231" t="s">
        <v>3790</v>
      </c>
      <c r="Q2231">
        <v>120</v>
      </c>
    </row>
    <row r="2232" spans="15:17" x14ac:dyDescent="0.25">
      <c r="O2232" t="s">
        <v>2465</v>
      </c>
      <c r="P2232" t="s">
        <v>5509</v>
      </c>
      <c r="Q2232">
        <v>100</v>
      </c>
    </row>
    <row r="2233" spans="15:17" x14ac:dyDescent="0.25">
      <c r="O2233" t="s">
        <v>2473</v>
      </c>
      <c r="P2233" t="s">
        <v>5510</v>
      </c>
      <c r="Q2233">
        <v>80</v>
      </c>
    </row>
    <row r="2234" spans="15:17" x14ac:dyDescent="0.25">
      <c r="O2234" t="s">
        <v>2474</v>
      </c>
      <c r="P2234" t="s">
        <v>5511</v>
      </c>
      <c r="Q2234">
        <v>100</v>
      </c>
    </row>
    <row r="2235" spans="15:17" x14ac:dyDescent="0.25">
      <c r="O2235" t="s">
        <v>2475</v>
      </c>
      <c r="P2235" t="s">
        <v>5512</v>
      </c>
      <c r="Q2235">
        <v>100</v>
      </c>
    </row>
    <row r="2236" spans="15:17" x14ac:dyDescent="0.25">
      <c r="O2236" t="s">
        <v>1457</v>
      </c>
      <c r="P2236" t="s">
        <v>5513</v>
      </c>
      <c r="Q2236">
        <v>40</v>
      </c>
    </row>
    <row r="2237" spans="15:17" x14ac:dyDescent="0.25">
      <c r="O2237" t="s">
        <v>1458</v>
      </c>
      <c r="P2237" t="s">
        <v>5514</v>
      </c>
      <c r="Q2237">
        <v>80</v>
      </c>
    </row>
    <row r="2238" spans="15:17" x14ac:dyDescent="0.25">
      <c r="O2238" t="s">
        <v>2794</v>
      </c>
      <c r="P2238" t="s">
        <v>5515</v>
      </c>
      <c r="Q2238">
        <v>100</v>
      </c>
    </row>
    <row r="2239" spans="15:17" x14ac:dyDescent="0.25">
      <c r="O2239" t="s">
        <v>2795</v>
      </c>
      <c r="P2239" t="s">
        <v>5516</v>
      </c>
      <c r="Q2239">
        <v>220</v>
      </c>
    </row>
    <row r="2240" spans="15:17" x14ac:dyDescent="0.25">
      <c r="O2240" t="s">
        <v>2796</v>
      </c>
      <c r="P2240" t="s">
        <v>5517</v>
      </c>
      <c r="Q2240">
        <v>60</v>
      </c>
    </row>
    <row r="2241" spans="15:17" x14ac:dyDescent="0.25">
      <c r="O2241" t="s">
        <v>2797</v>
      </c>
      <c r="P2241" t="s">
        <v>5518</v>
      </c>
      <c r="Q2241">
        <v>60</v>
      </c>
    </row>
    <row r="2242" spans="15:17" x14ac:dyDescent="0.25">
      <c r="O2242" t="s">
        <v>2953</v>
      </c>
      <c r="P2242" t="s">
        <v>5519</v>
      </c>
      <c r="Q2242">
        <v>60</v>
      </c>
    </row>
    <row r="2243" spans="15:17" x14ac:dyDescent="0.25">
      <c r="O2243" t="s">
        <v>2954</v>
      </c>
      <c r="P2243" t="s">
        <v>5520</v>
      </c>
      <c r="Q2243">
        <v>80</v>
      </c>
    </row>
    <row r="2244" spans="15:17" x14ac:dyDescent="0.25">
      <c r="O2244" t="s">
        <v>2955</v>
      </c>
      <c r="P2244" t="s">
        <v>5521</v>
      </c>
      <c r="Q2244">
        <v>160</v>
      </c>
    </row>
    <row r="2245" spans="15:17" x14ac:dyDescent="0.25">
      <c r="O2245" t="s">
        <v>2806</v>
      </c>
      <c r="P2245" t="s">
        <v>5522</v>
      </c>
      <c r="Q2245">
        <v>60</v>
      </c>
    </row>
    <row r="2246" spans="15:17" x14ac:dyDescent="0.25">
      <c r="O2246" t="s">
        <v>2964</v>
      </c>
      <c r="P2246" t="s">
        <v>5523</v>
      </c>
      <c r="Q2246">
        <v>90</v>
      </c>
    </row>
    <row r="2247" spans="15:17" x14ac:dyDescent="0.25">
      <c r="O2247" t="s">
        <v>2965</v>
      </c>
      <c r="P2247" t="s">
        <v>5524</v>
      </c>
      <c r="Q2247">
        <v>90</v>
      </c>
    </row>
    <row r="2248" spans="15:17" x14ac:dyDescent="0.25">
      <c r="O2248" t="s">
        <v>2966</v>
      </c>
      <c r="P2248" t="s">
        <v>5525</v>
      </c>
      <c r="Q2248">
        <v>80</v>
      </c>
    </row>
    <row r="2249" spans="15:17" x14ac:dyDescent="0.25">
      <c r="O2249" t="s">
        <v>2967</v>
      </c>
      <c r="P2249" t="s">
        <v>5526</v>
      </c>
      <c r="Q2249">
        <v>40</v>
      </c>
    </row>
    <row r="2250" spans="15:17" x14ac:dyDescent="0.25">
      <c r="O2250" t="s">
        <v>2968</v>
      </c>
      <c r="P2250" t="s">
        <v>5527</v>
      </c>
      <c r="Q2250">
        <v>60</v>
      </c>
    </row>
    <row r="2251" spans="15:17" x14ac:dyDescent="0.25">
      <c r="O2251" t="s">
        <v>2807</v>
      </c>
      <c r="P2251" t="s">
        <v>5528</v>
      </c>
      <c r="Q2251">
        <v>160</v>
      </c>
    </row>
    <row r="2252" spans="15:17" x14ac:dyDescent="0.25">
      <c r="O2252" t="s">
        <v>2808</v>
      </c>
      <c r="P2252" t="s">
        <v>5529</v>
      </c>
      <c r="Q2252">
        <v>130</v>
      </c>
    </row>
    <row r="2253" spans="15:17" x14ac:dyDescent="0.25">
      <c r="O2253" t="s">
        <v>2809</v>
      </c>
      <c r="P2253" t="s">
        <v>5530</v>
      </c>
      <c r="Q2253">
        <v>130</v>
      </c>
    </row>
    <row r="2254" spans="15:17" x14ac:dyDescent="0.25">
      <c r="O2254" t="s">
        <v>2800</v>
      </c>
      <c r="P2254" t="s">
        <v>5531</v>
      </c>
      <c r="Q2254">
        <v>120</v>
      </c>
    </row>
    <row r="2255" spans="15:17" x14ac:dyDescent="0.25">
      <c r="O2255" t="s">
        <v>2801</v>
      </c>
      <c r="P2255" t="s">
        <v>5532</v>
      </c>
      <c r="Q2255">
        <v>120</v>
      </c>
    </row>
    <row r="2256" spans="15:17" x14ac:dyDescent="0.25">
      <c r="O2256" t="s">
        <v>2802</v>
      </c>
      <c r="P2256" t="s">
        <v>5533</v>
      </c>
      <c r="Q2256">
        <v>30</v>
      </c>
    </row>
    <row r="2257" spans="15:17" x14ac:dyDescent="0.25">
      <c r="O2257" t="s">
        <v>2803</v>
      </c>
      <c r="P2257" t="s">
        <v>5534</v>
      </c>
      <c r="Q2257">
        <v>60</v>
      </c>
    </row>
    <row r="2258" spans="15:17" x14ac:dyDescent="0.25">
      <c r="O2258" t="s">
        <v>2315</v>
      </c>
      <c r="P2258" t="s">
        <v>5535</v>
      </c>
      <c r="Q2258">
        <v>30</v>
      </c>
    </row>
    <row r="2259" spans="15:17" x14ac:dyDescent="0.25">
      <c r="O2259" t="s">
        <v>2316</v>
      </c>
      <c r="P2259" t="s">
        <v>5536</v>
      </c>
      <c r="Q2259">
        <v>80</v>
      </c>
    </row>
    <row r="2260" spans="15:17" x14ac:dyDescent="0.25">
      <c r="O2260" t="s">
        <v>1451</v>
      </c>
      <c r="P2260" t="s">
        <v>5537</v>
      </c>
      <c r="Q2260">
        <v>60</v>
      </c>
    </row>
    <row r="2261" spans="15:17" x14ac:dyDescent="0.25">
      <c r="O2261" t="s">
        <v>1452</v>
      </c>
      <c r="P2261" t="s">
        <v>3358</v>
      </c>
      <c r="Q2261">
        <v>80</v>
      </c>
    </row>
    <row r="2262" spans="15:17" x14ac:dyDescent="0.25">
      <c r="O2262" t="s">
        <v>1453</v>
      </c>
      <c r="P2262" t="s">
        <v>5538</v>
      </c>
      <c r="Q2262">
        <v>80</v>
      </c>
    </row>
    <row r="2263" spans="15:17" x14ac:dyDescent="0.25">
      <c r="O2263" t="s">
        <v>2958</v>
      </c>
      <c r="P2263" t="s">
        <v>5539</v>
      </c>
      <c r="Q2263">
        <v>50</v>
      </c>
    </row>
    <row r="2264" spans="15:17" x14ac:dyDescent="0.25">
      <c r="O2264" t="s">
        <v>2959</v>
      </c>
      <c r="P2264" t="s">
        <v>5540</v>
      </c>
      <c r="Q2264">
        <v>40</v>
      </c>
    </row>
    <row r="2265" spans="15:17" x14ac:dyDescent="0.25">
      <c r="O2265" t="s">
        <v>2960</v>
      </c>
      <c r="P2265" t="s">
        <v>5541</v>
      </c>
      <c r="Q2265">
        <v>50</v>
      </c>
    </row>
    <row r="2266" spans="15:17" x14ac:dyDescent="0.25">
      <c r="O2266" t="s">
        <v>2961</v>
      </c>
      <c r="P2266" t="s">
        <v>5542</v>
      </c>
      <c r="Q2266">
        <v>60</v>
      </c>
    </row>
    <row r="2267" spans="15:17" x14ac:dyDescent="0.25">
      <c r="O2267" t="s">
        <v>2785</v>
      </c>
      <c r="P2267" t="s">
        <v>5543</v>
      </c>
      <c r="Q2267">
        <v>40</v>
      </c>
    </row>
    <row r="2268" spans="15:17" x14ac:dyDescent="0.25">
      <c r="O2268" t="s">
        <v>2786</v>
      </c>
      <c r="P2268" t="s">
        <v>3346</v>
      </c>
      <c r="Q2268">
        <v>180</v>
      </c>
    </row>
    <row r="2269" spans="15:17" x14ac:dyDescent="0.25">
      <c r="O2269" t="s">
        <v>2787</v>
      </c>
      <c r="P2269" t="s">
        <v>5544</v>
      </c>
      <c r="Q2269">
        <v>60</v>
      </c>
    </row>
    <row r="2270" spans="15:17" x14ac:dyDescent="0.25">
      <c r="O2270" t="s">
        <v>2790</v>
      </c>
      <c r="P2270" t="s">
        <v>3353</v>
      </c>
      <c r="Q2270">
        <v>130</v>
      </c>
    </row>
    <row r="2271" spans="15:17" x14ac:dyDescent="0.25">
      <c r="O2271" t="s">
        <v>2791</v>
      </c>
      <c r="P2271" t="s">
        <v>5545</v>
      </c>
      <c r="Q2271">
        <v>50</v>
      </c>
    </row>
    <row r="2272" spans="15:17" x14ac:dyDescent="0.25">
      <c r="O2272" t="s">
        <v>3042</v>
      </c>
      <c r="P2272" t="s">
        <v>5546</v>
      </c>
      <c r="Q2272">
        <v>100</v>
      </c>
    </row>
    <row r="2273" spans="15:17" x14ac:dyDescent="0.25">
      <c r="O2273" t="s">
        <v>3043</v>
      </c>
      <c r="P2273" t="s">
        <v>5547</v>
      </c>
      <c r="Q2273">
        <v>120</v>
      </c>
    </row>
    <row r="2274" spans="15:17" x14ac:dyDescent="0.25">
      <c r="O2274" t="s">
        <v>3044</v>
      </c>
      <c r="P2274" t="s">
        <v>5548</v>
      </c>
      <c r="Q2274">
        <v>60</v>
      </c>
    </row>
    <row r="2275" spans="15:17" x14ac:dyDescent="0.25">
      <c r="O2275" t="s">
        <v>3045</v>
      </c>
      <c r="P2275" t="s">
        <v>5549</v>
      </c>
      <c r="Q2275">
        <v>60</v>
      </c>
    </row>
    <row r="2276" spans="15:17" x14ac:dyDescent="0.25">
      <c r="O2276" t="s">
        <v>3048</v>
      </c>
      <c r="P2276" t="s">
        <v>5550</v>
      </c>
      <c r="Q2276">
        <v>170</v>
      </c>
    </row>
    <row r="2277" spans="15:17" x14ac:dyDescent="0.25">
      <c r="O2277" t="s">
        <v>3049</v>
      </c>
      <c r="P2277" t="s">
        <v>5551</v>
      </c>
      <c r="Q2277">
        <v>110</v>
      </c>
    </row>
    <row r="2278" spans="15:17" x14ac:dyDescent="0.25">
      <c r="O2278" t="s">
        <v>1765</v>
      </c>
      <c r="P2278" t="s">
        <v>5552</v>
      </c>
      <c r="Q2278">
        <v>240</v>
      </c>
    </row>
    <row r="2279" spans="15:17" x14ac:dyDescent="0.25">
      <c r="O2279" t="s">
        <v>1766</v>
      </c>
      <c r="P2279" t="s">
        <v>5553</v>
      </c>
      <c r="Q2279">
        <v>100</v>
      </c>
    </row>
    <row r="2280" spans="15:17" x14ac:dyDescent="0.25">
      <c r="O2280" t="s">
        <v>1767</v>
      </c>
      <c r="P2280" t="s">
        <v>3791</v>
      </c>
      <c r="Q2280">
        <v>30</v>
      </c>
    </row>
    <row r="2281" spans="15:17" x14ac:dyDescent="0.25">
      <c r="O2281" t="s">
        <v>1852</v>
      </c>
      <c r="P2281" t="s">
        <v>5554</v>
      </c>
      <c r="Q2281">
        <v>110</v>
      </c>
    </row>
    <row r="2282" spans="15:17" x14ac:dyDescent="0.25">
      <c r="O2282" t="s">
        <v>1853</v>
      </c>
      <c r="P2282" t="s">
        <v>5555</v>
      </c>
      <c r="Q2282">
        <v>150</v>
      </c>
    </row>
    <row r="2283" spans="15:17" x14ac:dyDescent="0.25">
      <c r="O2283" t="s">
        <v>1854</v>
      </c>
      <c r="P2283" t="s">
        <v>5556</v>
      </c>
      <c r="Q2283">
        <v>100</v>
      </c>
    </row>
    <row r="2284" spans="15:17" x14ac:dyDescent="0.25">
      <c r="O2284" t="s">
        <v>2542</v>
      </c>
      <c r="P2284" t="s">
        <v>5557</v>
      </c>
      <c r="Q2284">
        <v>100</v>
      </c>
    </row>
    <row r="2285" spans="15:17" x14ac:dyDescent="0.25">
      <c r="O2285" t="s">
        <v>2543</v>
      </c>
      <c r="P2285" t="s">
        <v>5558</v>
      </c>
      <c r="Q2285">
        <v>220</v>
      </c>
    </row>
    <row r="2286" spans="15:17" x14ac:dyDescent="0.25">
      <c r="O2286" t="s">
        <v>2544</v>
      </c>
      <c r="P2286" t="s">
        <v>5559</v>
      </c>
      <c r="Q2286">
        <v>130</v>
      </c>
    </row>
    <row r="2287" spans="15:17" x14ac:dyDescent="0.25">
      <c r="O2287" t="s">
        <v>2545</v>
      </c>
      <c r="P2287" t="s">
        <v>5560</v>
      </c>
      <c r="Q2287">
        <v>60</v>
      </c>
    </row>
    <row r="2288" spans="15:17" x14ac:dyDescent="0.25">
      <c r="O2288" t="s">
        <v>1875</v>
      </c>
      <c r="P2288" t="s">
        <v>5561</v>
      </c>
      <c r="Q2288">
        <v>50</v>
      </c>
    </row>
    <row r="2289" spans="15:17" x14ac:dyDescent="0.25">
      <c r="O2289" t="s">
        <v>1876</v>
      </c>
      <c r="P2289" t="s">
        <v>5562</v>
      </c>
      <c r="Q2289">
        <v>180</v>
      </c>
    </row>
    <row r="2290" spans="15:17" x14ac:dyDescent="0.25">
      <c r="O2290" t="s">
        <v>1877</v>
      </c>
      <c r="P2290" t="s">
        <v>5563</v>
      </c>
      <c r="Q2290">
        <v>150</v>
      </c>
    </row>
    <row r="2291" spans="15:17" x14ac:dyDescent="0.25">
      <c r="O2291" t="s">
        <v>1878</v>
      </c>
      <c r="P2291" t="s">
        <v>5564</v>
      </c>
      <c r="Q2291">
        <v>40</v>
      </c>
    </row>
    <row r="2292" spans="15:17" x14ac:dyDescent="0.25">
      <c r="O2292" t="s">
        <v>425</v>
      </c>
      <c r="P2292" t="s">
        <v>5565</v>
      </c>
      <c r="Q2292">
        <v>190</v>
      </c>
    </row>
    <row r="2293" spans="15:17" x14ac:dyDescent="0.25">
      <c r="O2293" t="s">
        <v>426</v>
      </c>
      <c r="P2293" t="s">
        <v>5566</v>
      </c>
      <c r="Q2293">
        <v>210</v>
      </c>
    </row>
    <row r="2294" spans="15:17" x14ac:dyDescent="0.25">
      <c r="O2294" t="s">
        <v>427</v>
      </c>
      <c r="P2294" t="s">
        <v>5567</v>
      </c>
      <c r="Q2294">
        <v>100</v>
      </c>
    </row>
    <row r="2295" spans="15:17" x14ac:dyDescent="0.25">
      <c r="O2295" t="s">
        <v>71</v>
      </c>
      <c r="P2295" t="s">
        <v>5568</v>
      </c>
      <c r="Q2295">
        <v>210</v>
      </c>
    </row>
    <row r="2296" spans="15:17" x14ac:dyDescent="0.25">
      <c r="O2296" t="s">
        <v>72</v>
      </c>
      <c r="P2296" t="s">
        <v>5569</v>
      </c>
      <c r="Q2296">
        <v>210</v>
      </c>
    </row>
    <row r="2297" spans="15:17" x14ac:dyDescent="0.25">
      <c r="O2297" t="s">
        <v>430</v>
      </c>
      <c r="P2297" t="s">
        <v>5570</v>
      </c>
      <c r="Q2297">
        <v>150</v>
      </c>
    </row>
    <row r="2298" spans="15:17" x14ac:dyDescent="0.25">
      <c r="O2298" t="s">
        <v>431</v>
      </c>
      <c r="P2298" t="s">
        <v>5571</v>
      </c>
      <c r="Q2298">
        <v>180</v>
      </c>
    </row>
    <row r="2299" spans="15:17" x14ac:dyDescent="0.25">
      <c r="O2299" t="s">
        <v>432</v>
      </c>
      <c r="P2299" t="s">
        <v>5572</v>
      </c>
      <c r="Q2299">
        <v>100</v>
      </c>
    </row>
    <row r="2300" spans="15:17" x14ac:dyDescent="0.25">
      <c r="O2300" t="s">
        <v>2060</v>
      </c>
      <c r="P2300" t="s">
        <v>5573</v>
      </c>
      <c r="Q2300">
        <v>140</v>
      </c>
    </row>
    <row r="2301" spans="15:17" x14ac:dyDescent="0.25">
      <c r="O2301" t="s">
        <v>2061</v>
      </c>
      <c r="P2301" t="s">
        <v>5574</v>
      </c>
      <c r="Q2301">
        <v>150</v>
      </c>
    </row>
    <row r="2302" spans="15:17" x14ac:dyDescent="0.25">
      <c r="O2302" t="s">
        <v>2062</v>
      </c>
      <c r="P2302" t="s">
        <v>5575</v>
      </c>
      <c r="Q2302">
        <v>150</v>
      </c>
    </row>
    <row r="2303" spans="15:17" x14ac:dyDescent="0.25">
      <c r="O2303" t="s">
        <v>994</v>
      </c>
      <c r="P2303" t="s">
        <v>5576</v>
      </c>
      <c r="Q2303">
        <v>100</v>
      </c>
    </row>
    <row r="2304" spans="15:17" x14ac:dyDescent="0.25">
      <c r="O2304" t="s">
        <v>995</v>
      </c>
      <c r="P2304" t="s">
        <v>5577</v>
      </c>
      <c r="Q2304">
        <v>160</v>
      </c>
    </row>
    <row r="2305" spans="15:17" x14ac:dyDescent="0.25">
      <c r="O2305" t="s">
        <v>996</v>
      </c>
      <c r="P2305" t="s">
        <v>5578</v>
      </c>
      <c r="Q2305">
        <v>170</v>
      </c>
    </row>
    <row r="2306" spans="15:17" x14ac:dyDescent="0.25">
      <c r="O2306" t="s">
        <v>2632</v>
      </c>
      <c r="P2306" t="s">
        <v>5579</v>
      </c>
      <c r="Q2306">
        <v>150</v>
      </c>
    </row>
    <row r="2307" spans="15:17" x14ac:dyDescent="0.25">
      <c r="O2307" t="s">
        <v>2633</v>
      </c>
      <c r="P2307" t="s">
        <v>5580</v>
      </c>
      <c r="Q2307">
        <v>150</v>
      </c>
    </row>
    <row r="2308" spans="15:17" x14ac:dyDescent="0.25">
      <c r="O2308" t="s">
        <v>2634</v>
      </c>
      <c r="P2308" t="s">
        <v>5581</v>
      </c>
      <c r="Q2308">
        <v>150</v>
      </c>
    </row>
    <row r="2309" spans="15:17" x14ac:dyDescent="0.25">
      <c r="O2309" t="s">
        <v>2635</v>
      </c>
      <c r="P2309" t="s">
        <v>5582</v>
      </c>
      <c r="Q2309">
        <v>150</v>
      </c>
    </row>
    <row r="2310" spans="15:17" x14ac:dyDescent="0.25">
      <c r="O2310" t="s">
        <v>3036</v>
      </c>
      <c r="P2310" t="s">
        <v>5583</v>
      </c>
      <c r="Q2310">
        <v>120</v>
      </c>
    </row>
    <row r="2311" spans="15:17" x14ac:dyDescent="0.25">
      <c r="O2311" t="s">
        <v>3037</v>
      </c>
      <c r="P2311" t="s">
        <v>5584</v>
      </c>
      <c r="Q2311">
        <v>60</v>
      </c>
    </row>
    <row r="2312" spans="15:17" x14ac:dyDescent="0.25">
      <c r="O2312" t="s">
        <v>3038</v>
      </c>
      <c r="P2312" t="s">
        <v>5585</v>
      </c>
      <c r="Q2312">
        <v>60</v>
      </c>
    </row>
    <row r="2313" spans="15:17" x14ac:dyDescent="0.25">
      <c r="O2313" t="s">
        <v>2340</v>
      </c>
      <c r="P2313" t="s">
        <v>5586</v>
      </c>
      <c r="Q2313">
        <v>60</v>
      </c>
    </row>
    <row r="2314" spans="15:17" x14ac:dyDescent="0.25">
      <c r="O2314" t="s">
        <v>3039</v>
      </c>
      <c r="P2314" t="s">
        <v>5587</v>
      </c>
      <c r="Q2314">
        <v>60</v>
      </c>
    </row>
    <row r="2315" spans="15:17" x14ac:dyDescent="0.25">
      <c r="O2315" t="s">
        <v>2341</v>
      </c>
      <c r="P2315" t="s">
        <v>3792</v>
      </c>
      <c r="Q2315">
        <v>60</v>
      </c>
    </row>
    <row r="2316" spans="15:17" x14ac:dyDescent="0.25">
      <c r="O2316" t="s">
        <v>891</v>
      </c>
      <c r="P2316" t="s">
        <v>5588</v>
      </c>
      <c r="Q2316">
        <v>50</v>
      </c>
    </row>
    <row r="2317" spans="15:17" x14ac:dyDescent="0.25">
      <c r="O2317" t="s">
        <v>892</v>
      </c>
      <c r="P2317" t="s">
        <v>5589</v>
      </c>
      <c r="Q2317">
        <v>50</v>
      </c>
    </row>
    <row r="2318" spans="15:17" x14ac:dyDescent="0.25">
      <c r="O2318" t="s">
        <v>895</v>
      </c>
      <c r="P2318" t="s">
        <v>5590</v>
      </c>
      <c r="Q2318">
        <v>80</v>
      </c>
    </row>
    <row r="2319" spans="15:17" x14ac:dyDescent="0.25">
      <c r="O2319" t="s">
        <v>896</v>
      </c>
      <c r="P2319" t="s">
        <v>5591</v>
      </c>
      <c r="Q2319">
        <v>80</v>
      </c>
    </row>
    <row r="2320" spans="15:17" x14ac:dyDescent="0.25">
      <c r="O2320" t="s">
        <v>897</v>
      </c>
      <c r="P2320" t="s">
        <v>5592</v>
      </c>
      <c r="Q2320">
        <v>80</v>
      </c>
    </row>
    <row r="2321" spans="15:17" x14ac:dyDescent="0.25">
      <c r="O2321" t="s">
        <v>2904</v>
      </c>
      <c r="P2321" t="s">
        <v>5593</v>
      </c>
      <c r="Q2321">
        <v>90</v>
      </c>
    </row>
    <row r="2322" spans="15:17" x14ac:dyDescent="0.25">
      <c r="O2322" t="s">
        <v>2905</v>
      </c>
      <c r="P2322" t="s">
        <v>5594</v>
      </c>
      <c r="Q2322">
        <v>60</v>
      </c>
    </row>
    <row r="2323" spans="15:17" x14ac:dyDescent="0.25">
      <c r="O2323" t="s">
        <v>2906</v>
      </c>
      <c r="P2323" t="s">
        <v>5595</v>
      </c>
      <c r="Q2323">
        <v>80</v>
      </c>
    </row>
    <row r="2324" spans="15:17" x14ac:dyDescent="0.25">
      <c r="O2324" t="s">
        <v>2907</v>
      </c>
      <c r="P2324" t="s">
        <v>5596</v>
      </c>
      <c r="Q2324">
        <v>80</v>
      </c>
    </row>
    <row r="2325" spans="15:17" x14ac:dyDescent="0.25">
      <c r="O2325" t="s">
        <v>2908</v>
      </c>
      <c r="P2325" t="s">
        <v>5597</v>
      </c>
      <c r="Q2325">
        <v>30</v>
      </c>
    </row>
    <row r="2326" spans="15:17" x14ac:dyDescent="0.25">
      <c r="O2326" t="s">
        <v>3027</v>
      </c>
      <c r="P2326" t="s">
        <v>5598</v>
      </c>
      <c r="Q2326">
        <v>60</v>
      </c>
    </row>
    <row r="2327" spans="15:17" x14ac:dyDescent="0.25">
      <c r="O2327" t="s">
        <v>3028</v>
      </c>
      <c r="P2327" t="s">
        <v>5599</v>
      </c>
      <c r="Q2327">
        <v>110</v>
      </c>
    </row>
    <row r="2328" spans="15:17" x14ac:dyDescent="0.25">
      <c r="O2328" t="s">
        <v>3029</v>
      </c>
      <c r="P2328" t="s">
        <v>5600</v>
      </c>
      <c r="Q2328">
        <v>110</v>
      </c>
    </row>
    <row r="2329" spans="15:17" x14ac:dyDescent="0.25">
      <c r="O2329" t="s">
        <v>3030</v>
      </c>
      <c r="P2329" t="s">
        <v>5601</v>
      </c>
      <c r="Q2329">
        <v>110</v>
      </c>
    </row>
    <row r="2330" spans="15:17" x14ac:dyDescent="0.25">
      <c r="O2330" t="s">
        <v>3031</v>
      </c>
      <c r="P2330" t="s">
        <v>5602</v>
      </c>
      <c r="Q2330">
        <v>110</v>
      </c>
    </row>
    <row r="2331" spans="15:17" x14ac:dyDescent="0.25">
      <c r="O2331" t="s">
        <v>3032</v>
      </c>
      <c r="P2331" t="s">
        <v>5603</v>
      </c>
      <c r="Q2331">
        <v>110</v>
      </c>
    </row>
    <row r="2332" spans="15:17" x14ac:dyDescent="0.25">
      <c r="O2332" t="s">
        <v>1893</v>
      </c>
      <c r="P2332" t="s">
        <v>5604</v>
      </c>
      <c r="Q2332">
        <v>120</v>
      </c>
    </row>
    <row r="2333" spans="15:17" x14ac:dyDescent="0.25">
      <c r="O2333" t="s">
        <v>1894</v>
      </c>
      <c r="P2333" t="s">
        <v>5605</v>
      </c>
      <c r="Q2333">
        <v>140</v>
      </c>
    </row>
    <row r="2334" spans="15:17" x14ac:dyDescent="0.25">
      <c r="O2334" t="s">
        <v>1895</v>
      </c>
      <c r="P2334" t="s">
        <v>5606</v>
      </c>
      <c r="Q2334">
        <v>80</v>
      </c>
    </row>
    <row r="2335" spans="15:17" x14ac:dyDescent="0.25">
      <c r="O2335" t="s">
        <v>1896</v>
      </c>
      <c r="P2335" t="s">
        <v>5607</v>
      </c>
      <c r="Q2335">
        <v>80</v>
      </c>
    </row>
    <row r="2336" spans="15:17" x14ac:dyDescent="0.25">
      <c r="O2336" t="s">
        <v>1060</v>
      </c>
      <c r="P2336" t="s">
        <v>5608</v>
      </c>
      <c r="Q2336">
        <v>180</v>
      </c>
    </row>
    <row r="2337" spans="15:17" x14ac:dyDescent="0.25">
      <c r="O2337" t="s">
        <v>1061</v>
      </c>
      <c r="P2337" t="s">
        <v>5609</v>
      </c>
      <c r="Q2337">
        <v>120</v>
      </c>
    </row>
    <row r="2338" spans="15:17" x14ac:dyDescent="0.25">
      <c r="O2338" t="s">
        <v>1062</v>
      </c>
      <c r="P2338" t="s">
        <v>5610</v>
      </c>
      <c r="Q2338">
        <v>150</v>
      </c>
    </row>
    <row r="2339" spans="15:17" x14ac:dyDescent="0.25">
      <c r="O2339" t="s">
        <v>2206</v>
      </c>
      <c r="P2339" t="s">
        <v>5611</v>
      </c>
      <c r="Q2339">
        <v>180</v>
      </c>
    </row>
    <row r="2340" spans="15:17" x14ac:dyDescent="0.25">
      <c r="O2340" t="s">
        <v>2207</v>
      </c>
      <c r="P2340" t="s">
        <v>5612</v>
      </c>
      <c r="Q2340">
        <v>180</v>
      </c>
    </row>
    <row r="2341" spans="15:17" x14ac:dyDescent="0.25">
      <c r="O2341" t="s">
        <v>2208</v>
      </c>
      <c r="P2341" t="s">
        <v>5613</v>
      </c>
      <c r="Q2341">
        <v>170</v>
      </c>
    </row>
    <row r="2342" spans="15:17" x14ac:dyDescent="0.25">
      <c r="O2342" t="s">
        <v>2209</v>
      </c>
      <c r="P2342" t="s">
        <v>5614</v>
      </c>
      <c r="Q2342">
        <v>110</v>
      </c>
    </row>
    <row r="2343" spans="15:17" x14ac:dyDescent="0.25">
      <c r="O2343" t="s">
        <v>1275</v>
      </c>
      <c r="P2343" t="s">
        <v>5615</v>
      </c>
      <c r="Q2343">
        <v>130</v>
      </c>
    </row>
    <row r="2344" spans="15:17" x14ac:dyDescent="0.25">
      <c r="O2344" t="s">
        <v>1276</v>
      </c>
      <c r="P2344" t="s">
        <v>5616</v>
      </c>
      <c r="Q2344">
        <v>200</v>
      </c>
    </row>
    <row r="2345" spans="15:17" x14ac:dyDescent="0.25">
      <c r="O2345" t="s">
        <v>1277</v>
      </c>
      <c r="P2345" t="s">
        <v>5617</v>
      </c>
      <c r="Q2345">
        <v>220</v>
      </c>
    </row>
    <row r="2346" spans="15:17" x14ac:dyDescent="0.25">
      <c r="O2346" t="s">
        <v>2451</v>
      </c>
      <c r="P2346" t="s">
        <v>3793</v>
      </c>
      <c r="Q2346">
        <v>50</v>
      </c>
    </row>
    <row r="2347" spans="15:17" x14ac:dyDescent="0.25">
      <c r="O2347" t="s">
        <v>2452</v>
      </c>
      <c r="P2347" t="s">
        <v>5618</v>
      </c>
      <c r="Q2347">
        <v>100</v>
      </c>
    </row>
    <row r="2348" spans="15:17" x14ac:dyDescent="0.25">
      <c r="O2348" t="s">
        <v>1402</v>
      </c>
      <c r="P2348" t="s">
        <v>5619</v>
      </c>
      <c r="Q2348">
        <v>150</v>
      </c>
    </row>
    <row r="2349" spans="15:17" x14ac:dyDescent="0.25">
      <c r="O2349" t="s">
        <v>1403</v>
      </c>
      <c r="P2349" t="s">
        <v>5620</v>
      </c>
      <c r="Q2349">
        <v>90</v>
      </c>
    </row>
    <row r="2350" spans="15:17" x14ac:dyDescent="0.25">
      <c r="O2350" t="s">
        <v>1404</v>
      </c>
      <c r="P2350" t="s">
        <v>5621</v>
      </c>
      <c r="Q2350">
        <v>90</v>
      </c>
    </row>
    <row r="2351" spans="15:17" x14ac:dyDescent="0.25">
      <c r="O2351" t="s">
        <v>1014</v>
      </c>
      <c r="P2351" t="s">
        <v>5622</v>
      </c>
      <c r="Q2351">
        <v>140</v>
      </c>
    </row>
    <row r="2352" spans="15:17" x14ac:dyDescent="0.25">
      <c r="O2352" t="s">
        <v>1015</v>
      </c>
      <c r="P2352" t="s">
        <v>5623</v>
      </c>
      <c r="Q2352">
        <v>150</v>
      </c>
    </row>
    <row r="2353" spans="15:17" x14ac:dyDescent="0.25">
      <c r="O2353" t="s">
        <v>1016</v>
      </c>
      <c r="P2353" t="s">
        <v>5624</v>
      </c>
      <c r="Q2353">
        <v>70</v>
      </c>
    </row>
    <row r="2354" spans="15:17" x14ac:dyDescent="0.25">
      <c r="O2354" t="s">
        <v>924</v>
      </c>
      <c r="P2354" t="s">
        <v>5625</v>
      </c>
      <c r="Q2354">
        <v>180</v>
      </c>
    </row>
    <row r="2355" spans="15:17" x14ac:dyDescent="0.25">
      <c r="O2355" t="s">
        <v>925</v>
      </c>
      <c r="P2355" t="s">
        <v>5626</v>
      </c>
      <c r="Q2355">
        <v>180</v>
      </c>
    </row>
    <row r="2356" spans="15:17" x14ac:dyDescent="0.25">
      <c r="O2356" t="s">
        <v>926</v>
      </c>
      <c r="P2356" t="s">
        <v>5627</v>
      </c>
      <c r="Q2356">
        <v>180</v>
      </c>
    </row>
    <row r="2357" spans="15:17" x14ac:dyDescent="0.25">
      <c r="O2357" t="s">
        <v>1303</v>
      </c>
      <c r="P2357" t="s">
        <v>5628</v>
      </c>
      <c r="Q2357">
        <v>120</v>
      </c>
    </row>
    <row r="2358" spans="15:17" x14ac:dyDescent="0.25">
      <c r="O2358" t="s">
        <v>1304</v>
      </c>
      <c r="P2358" t="s">
        <v>5629</v>
      </c>
      <c r="Q2358">
        <v>110</v>
      </c>
    </row>
    <row r="2359" spans="15:17" x14ac:dyDescent="0.25">
      <c r="O2359" t="s">
        <v>1305</v>
      </c>
      <c r="P2359" t="s">
        <v>5630</v>
      </c>
      <c r="Q2359">
        <v>90</v>
      </c>
    </row>
    <row r="2360" spans="15:17" x14ac:dyDescent="0.25">
      <c r="O2360" t="s">
        <v>2152</v>
      </c>
      <c r="P2360" t="s">
        <v>5631</v>
      </c>
      <c r="Q2360">
        <v>90</v>
      </c>
    </row>
    <row r="2361" spans="15:17" x14ac:dyDescent="0.25">
      <c r="O2361" t="s">
        <v>2153</v>
      </c>
      <c r="P2361" t="s">
        <v>5632</v>
      </c>
      <c r="Q2361">
        <v>100</v>
      </c>
    </row>
    <row r="2362" spans="15:17" x14ac:dyDescent="0.25">
      <c r="O2362" t="s">
        <v>2154</v>
      </c>
      <c r="P2362" t="s">
        <v>5633</v>
      </c>
      <c r="Q2362">
        <v>100</v>
      </c>
    </row>
    <row r="2363" spans="15:17" x14ac:dyDescent="0.25">
      <c r="O2363" t="s">
        <v>2155</v>
      </c>
      <c r="P2363" t="s">
        <v>5634</v>
      </c>
      <c r="Q2363">
        <v>90</v>
      </c>
    </row>
    <row r="2364" spans="15:17" x14ac:dyDescent="0.25">
      <c r="O2364" t="s">
        <v>2453</v>
      </c>
      <c r="P2364" t="s">
        <v>3794</v>
      </c>
      <c r="Q2364">
        <v>120</v>
      </c>
    </row>
    <row r="2365" spans="15:17" x14ac:dyDescent="0.25">
      <c r="O2365" t="s">
        <v>1196</v>
      </c>
      <c r="P2365" t="s">
        <v>5635</v>
      </c>
      <c r="Q2365">
        <v>130</v>
      </c>
    </row>
    <row r="2366" spans="15:17" x14ac:dyDescent="0.25">
      <c r="O2366" t="s">
        <v>1197</v>
      </c>
      <c r="P2366" t="s">
        <v>5636</v>
      </c>
      <c r="Q2366">
        <v>140</v>
      </c>
    </row>
    <row r="2367" spans="15:17" x14ac:dyDescent="0.25">
      <c r="O2367" t="s">
        <v>1198</v>
      </c>
      <c r="P2367" t="s">
        <v>5637</v>
      </c>
      <c r="Q2367">
        <v>130</v>
      </c>
    </row>
    <row r="2368" spans="15:17" x14ac:dyDescent="0.25">
      <c r="O2368" t="s">
        <v>2260</v>
      </c>
      <c r="P2368" t="s">
        <v>5638</v>
      </c>
      <c r="Q2368">
        <v>100</v>
      </c>
    </row>
    <row r="2369" spans="15:17" x14ac:dyDescent="0.25">
      <c r="O2369" t="s">
        <v>2261</v>
      </c>
      <c r="P2369" t="s">
        <v>5639</v>
      </c>
      <c r="Q2369">
        <v>100</v>
      </c>
    </row>
    <row r="2370" spans="15:17" x14ac:dyDescent="0.25">
      <c r="O2370" t="s">
        <v>2262</v>
      </c>
      <c r="P2370" t="s">
        <v>5640</v>
      </c>
      <c r="Q2370">
        <v>60</v>
      </c>
    </row>
    <row r="2371" spans="15:17" x14ac:dyDescent="0.25">
      <c r="O2371" t="s">
        <v>2212</v>
      </c>
      <c r="P2371" t="s">
        <v>5641</v>
      </c>
      <c r="Q2371">
        <v>90</v>
      </c>
    </row>
    <row r="2372" spans="15:17" x14ac:dyDescent="0.25">
      <c r="O2372" t="s">
        <v>2213</v>
      </c>
      <c r="P2372" t="s">
        <v>5642</v>
      </c>
      <c r="Q2372">
        <v>90</v>
      </c>
    </row>
    <row r="2373" spans="15:17" x14ac:dyDescent="0.25">
      <c r="O2373" t="s">
        <v>2219</v>
      </c>
      <c r="P2373" t="s">
        <v>5643</v>
      </c>
      <c r="Q2373">
        <v>30</v>
      </c>
    </row>
    <row r="2374" spans="15:17" x14ac:dyDescent="0.25">
      <c r="O2374" t="s">
        <v>2220</v>
      </c>
      <c r="P2374" t="s">
        <v>5644</v>
      </c>
      <c r="Q2374">
        <v>60</v>
      </c>
    </row>
    <row r="2375" spans="15:17" x14ac:dyDescent="0.25">
      <c r="O2375" t="s">
        <v>2221</v>
      </c>
      <c r="P2375" t="s">
        <v>5645</v>
      </c>
      <c r="Q2375">
        <v>290</v>
      </c>
    </row>
    <row r="2376" spans="15:17" x14ac:dyDescent="0.25">
      <c r="O2376" t="s">
        <v>2214</v>
      </c>
      <c r="P2376" t="s">
        <v>5646</v>
      </c>
      <c r="Q2376">
        <v>50</v>
      </c>
    </row>
    <row r="2377" spans="15:17" x14ac:dyDescent="0.25">
      <c r="O2377" t="s">
        <v>2215</v>
      </c>
      <c r="P2377" t="s">
        <v>5647</v>
      </c>
      <c r="Q2377">
        <v>190</v>
      </c>
    </row>
    <row r="2378" spans="15:17" x14ac:dyDescent="0.25">
      <c r="O2378" t="s">
        <v>2216</v>
      </c>
      <c r="P2378" t="s">
        <v>5648</v>
      </c>
      <c r="Q2378">
        <v>140</v>
      </c>
    </row>
    <row r="2379" spans="15:17" x14ac:dyDescent="0.25">
      <c r="O2379" t="s">
        <v>361</v>
      </c>
      <c r="P2379" t="s">
        <v>5649</v>
      </c>
      <c r="Q2379">
        <v>120</v>
      </c>
    </row>
    <row r="2380" spans="15:17" x14ac:dyDescent="0.25">
      <c r="O2380" t="s">
        <v>362</v>
      </c>
      <c r="P2380" t="s">
        <v>5650</v>
      </c>
      <c r="Q2380">
        <v>260</v>
      </c>
    </row>
    <row r="2381" spans="15:17" x14ac:dyDescent="0.25">
      <c r="O2381" t="s">
        <v>2757</v>
      </c>
      <c r="P2381" t="s">
        <v>5651</v>
      </c>
      <c r="Q2381">
        <v>220</v>
      </c>
    </row>
    <row r="2382" spans="15:17" x14ac:dyDescent="0.25">
      <c r="O2382" t="s">
        <v>2758</v>
      </c>
      <c r="P2382" t="s">
        <v>5652</v>
      </c>
      <c r="Q2382">
        <v>90</v>
      </c>
    </row>
    <row r="2383" spans="15:17" x14ac:dyDescent="0.25">
      <c r="O2383" t="s">
        <v>2759</v>
      </c>
      <c r="P2383" t="s">
        <v>5653</v>
      </c>
      <c r="Q2383">
        <v>190</v>
      </c>
    </row>
    <row r="2384" spans="15:17" x14ac:dyDescent="0.25">
      <c r="O2384" t="s">
        <v>2760</v>
      </c>
      <c r="P2384" t="s">
        <v>5654</v>
      </c>
      <c r="Q2384">
        <v>100</v>
      </c>
    </row>
    <row r="2385" spans="15:17" x14ac:dyDescent="0.25">
      <c r="O2385" t="s">
        <v>2761</v>
      </c>
      <c r="P2385" t="s">
        <v>5655</v>
      </c>
      <c r="Q2385">
        <v>80</v>
      </c>
    </row>
    <row r="2386" spans="15:17" x14ac:dyDescent="0.25">
      <c r="O2386" t="s">
        <v>2750</v>
      </c>
      <c r="P2386" t="s">
        <v>5656</v>
      </c>
      <c r="Q2386">
        <v>80</v>
      </c>
    </row>
    <row r="2387" spans="15:17" x14ac:dyDescent="0.25">
      <c r="O2387" t="s">
        <v>2751</v>
      </c>
      <c r="P2387" t="s">
        <v>5657</v>
      </c>
      <c r="Q2387">
        <v>80</v>
      </c>
    </row>
    <row r="2388" spans="15:17" x14ac:dyDescent="0.25">
      <c r="O2388" t="s">
        <v>2752</v>
      </c>
      <c r="P2388" t="s">
        <v>5658</v>
      </c>
      <c r="Q2388">
        <v>200</v>
      </c>
    </row>
    <row r="2389" spans="15:17" x14ac:dyDescent="0.25">
      <c r="O2389" t="s">
        <v>2753</v>
      </c>
      <c r="P2389" t="s">
        <v>5659</v>
      </c>
      <c r="Q2389">
        <v>100</v>
      </c>
    </row>
    <row r="2390" spans="15:17" x14ac:dyDescent="0.25">
      <c r="O2390" t="s">
        <v>2754</v>
      </c>
      <c r="P2390" t="s">
        <v>5660</v>
      </c>
      <c r="Q2390">
        <v>220</v>
      </c>
    </row>
    <row r="2391" spans="15:17" x14ac:dyDescent="0.25">
      <c r="O2391" t="s">
        <v>2941</v>
      </c>
      <c r="P2391" t="s">
        <v>5661</v>
      </c>
      <c r="Q2391">
        <v>110</v>
      </c>
    </row>
    <row r="2392" spans="15:17" x14ac:dyDescent="0.25">
      <c r="O2392" t="s">
        <v>2942</v>
      </c>
      <c r="P2392" t="s">
        <v>5662</v>
      </c>
      <c r="Q2392">
        <v>80</v>
      </c>
    </row>
    <row r="2393" spans="15:17" x14ac:dyDescent="0.25">
      <c r="O2393" t="s">
        <v>2943</v>
      </c>
      <c r="P2393" t="s">
        <v>5663</v>
      </c>
      <c r="Q2393">
        <v>170</v>
      </c>
    </row>
    <row r="2394" spans="15:17" x14ac:dyDescent="0.25">
      <c r="O2394" t="s">
        <v>51</v>
      </c>
      <c r="P2394" t="s">
        <v>5664</v>
      </c>
      <c r="Q2394">
        <v>360</v>
      </c>
    </row>
    <row r="2395" spans="15:17" x14ac:dyDescent="0.25">
      <c r="O2395" t="s">
        <v>52</v>
      </c>
      <c r="P2395" t="s">
        <v>5665</v>
      </c>
      <c r="Q2395">
        <v>360</v>
      </c>
    </row>
    <row r="2396" spans="15:17" x14ac:dyDescent="0.25">
      <c r="O2396" t="s">
        <v>2690</v>
      </c>
      <c r="P2396" t="s">
        <v>5666</v>
      </c>
      <c r="Q2396">
        <v>140</v>
      </c>
    </row>
    <row r="2397" spans="15:17" x14ac:dyDescent="0.25">
      <c r="O2397" t="s">
        <v>2691</v>
      </c>
      <c r="P2397" t="s">
        <v>5667</v>
      </c>
      <c r="Q2397">
        <v>210</v>
      </c>
    </row>
    <row r="2398" spans="15:17" x14ac:dyDescent="0.25">
      <c r="O2398" t="s">
        <v>2692</v>
      </c>
      <c r="P2398" t="s">
        <v>5668</v>
      </c>
      <c r="Q2398">
        <v>30</v>
      </c>
    </row>
    <row r="2399" spans="15:17" x14ac:dyDescent="0.25">
      <c r="O2399" t="s">
        <v>2693</v>
      </c>
      <c r="P2399" t="s">
        <v>5669</v>
      </c>
      <c r="Q2399">
        <v>110</v>
      </c>
    </row>
    <row r="2400" spans="15:17" x14ac:dyDescent="0.25">
      <c r="O2400" t="s">
        <v>2694</v>
      </c>
      <c r="P2400" t="s">
        <v>5670</v>
      </c>
      <c r="Q2400">
        <v>60</v>
      </c>
    </row>
    <row r="2401" spans="15:17" x14ac:dyDescent="0.25">
      <c r="O2401" t="s">
        <v>2695</v>
      </c>
      <c r="P2401" t="s">
        <v>5671</v>
      </c>
      <c r="Q2401">
        <v>200</v>
      </c>
    </row>
    <row r="2402" spans="15:17" x14ac:dyDescent="0.25">
      <c r="O2402" t="s">
        <v>356</v>
      </c>
      <c r="P2402" t="s">
        <v>5672</v>
      </c>
      <c r="Q2402">
        <v>80</v>
      </c>
    </row>
    <row r="2403" spans="15:17" x14ac:dyDescent="0.25">
      <c r="O2403" t="s">
        <v>357</v>
      </c>
      <c r="P2403" t="s">
        <v>5673</v>
      </c>
      <c r="Q2403">
        <v>90</v>
      </c>
    </row>
    <row r="2404" spans="15:17" x14ac:dyDescent="0.25">
      <c r="O2404" t="s">
        <v>3052</v>
      </c>
      <c r="P2404" t="s">
        <v>5674</v>
      </c>
      <c r="Q2404">
        <v>100</v>
      </c>
    </row>
    <row r="2405" spans="15:17" x14ac:dyDescent="0.25">
      <c r="O2405" t="s">
        <v>3053</v>
      </c>
      <c r="P2405" t="s">
        <v>5675</v>
      </c>
      <c r="Q2405">
        <v>70</v>
      </c>
    </row>
    <row r="2406" spans="15:17" x14ac:dyDescent="0.25">
      <c r="O2406" t="s">
        <v>3061</v>
      </c>
      <c r="P2406" t="s">
        <v>5676</v>
      </c>
      <c r="Q2406">
        <v>70</v>
      </c>
    </row>
    <row r="2407" spans="15:17" x14ac:dyDescent="0.25">
      <c r="O2407" t="s">
        <v>3062</v>
      </c>
      <c r="P2407" t="s">
        <v>5677</v>
      </c>
      <c r="Q2407">
        <v>60</v>
      </c>
    </row>
    <row r="2408" spans="15:17" x14ac:dyDescent="0.25">
      <c r="O2408" t="s">
        <v>3063</v>
      </c>
      <c r="P2408" t="s">
        <v>5678</v>
      </c>
      <c r="Q2408">
        <v>30</v>
      </c>
    </row>
    <row r="2409" spans="15:17" x14ac:dyDescent="0.25">
      <c r="O2409" t="s">
        <v>3064</v>
      </c>
      <c r="P2409" t="s">
        <v>5679</v>
      </c>
      <c r="Q2409">
        <v>70</v>
      </c>
    </row>
    <row r="2410" spans="15:17" x14ac:dyDescent="0.25">
      <c r="O2410" t="s">
        <v>3054</v>
      </c>
      <c r="P2410" t="s">
        <v>5680</v>
      </c>
      <c r="Q2410">
        <v>70</v>
      </c>
    </row>
    <row r="2411" spans="15:17" x14ac:dyDescent="0.25">
      <c r="O2411" t="s">
        <v>3055</v>
      </c>
      <c r="P2411" t="s">
        <v>5681</v>
      </c>
      <c r="Q2411">
        <v>80</v>
      </c>
    </row>
    <row r="2412" spans="15:17" x14ac:dyDescent="0.25">
      <c r="O2412" t="s">
        <v>3056</v>
      </c>
      <c r="P2412" t="s">
        <v>5682</v>
      </c>
      <c r="Q2412">
        <v>90</v>
      </c>
    </row>
    <row r="2413" spans="15:17" x14ac:dyDescent="0.25">
      <c r="O2413" t="s">
        <v>3057</v>
      </c>
      <c r="P2413" t="s">
        <v>5683</v>
      </c>
      <c r="Q2413">
        <v>90</v>
      </c>
    </row>
    <row r="2414" spans="15:17" x14ac:dyDescent="0.25">
      <c r="O2414" t="s">
        <v>3058</v>
      </c>
      <c r="P2414" t="s">
        <v>5684</v>
      </c>
      <c r="Q2414">
        <v>70</v>
      </c>
    </row>
    <row r="2415" spans="15:17" x14ac:dyDescent="0.25">
      <c r="O2415" t="s">
        <v>1495</v>
      </c>
      <c r="P2415" t="s">
        <v>5685</v>
      </c>
      <c r="Q2415">
        <v>180</v>
      </c>
    </row>
    <row r="2416" spans="15:17" x14ac:dyDescent="0.25">
      <c r="O2416" t="s">
        <v>1496</v>
      </c>
      <c r="P2416" t="s">
        <v>5686</v>
      </c>
      <c r="Q2416">
        <v>140</v>
      </c>
    </row>
    <row r="2417" spans="15:17" x14ac:dyDescent="0.25">
      <c r="O2417" t="s">
        <v>1497</v>
      </c>
      <c r="P2417" t="s">
        <v>5687</v>
      </c>
      <c r="Q2417">
        <v>150</v>
      </c>
    </row>
    <row r="2418" spans="15:17" x14ac:dyDescent="0.25">
      <c r="O2418" t="s">
        <v>1498</v>
      </c>
      <c r="P2418" t="s">
        <v>5688</v>
      </c>
      <c r="Q2418">
        <v>120</v>
      </c>
    </row>
    <row r="2419" spans="15:17" x14ac:dyDescent="0.25">
      <c r="O2419" t="s">
        <v>1489</v>
      </c>
      <c r="P2419" t="s">
        <v>5689</v>
      </c>
      <c r="Q2419">
        <v>180</v>
      </c>
    </row>
    <row r="2420" spans="15:17" x14ac:dyDescent="0.25">
      <c r="O2420" t="s">
        <v>1490</v>
      </c>
      <c r="P2420" t="s">
        <v>5690</v>
      </c>
      <c r="Q2420">
        <v>140</v>
      </c>
    </row>
    <row r="2421" spans="15:17" x14ac:dyDescent="0.25">
      <c r="O2421" t="s">
        <v>1491</v>
      </c>
      <c r="P2421" t="s">
        <v>5691</v>
      </c>
      <c r="Q2421">
        <v>150</v>
      </c>
    </row>
    <row r="2422" spans="15:17" x14ac:dyDescent="0.25">
      <c r="O2422" t="s">
        <v>1492</v>
      </c>
      <c r="P2422" t="s">
        <v>5692</v>
      </c>
      <c r="Q2422">
        <v>120</v>
      </c>
    </row>
    <row r="2423" spans="15:17" x14ac:dyDescent="0.25">
      <c r="O2423" t="s">
        <v>2326</v>
      </c>
      <c r="P2423" t="s">
        <v>5693</v>
      </c>
      <c r="Q2423">
        <v>90</v>
      </c>
    </row>
    <row r="2424" spans="15:17" x14ac:dyDescent="0.25">
      <c r="O2424" t="s">
        <v>2327</v>
      </c>
      <c r="P2424" t="s">
        <v>5694</v>
      </c>
      <c r="Q2424">
        <v>170</v>
      </c>
    </row>
    <row r="2425" spans="15:17" x14ac:dyDescent="0.25">
      <c r="O2425" t="s">
        <v>2328</v>
      </c>
      <c r="P2425" t="s">
        <v>5695</v>
      </c>
      <c r="Q2425">
        <v>150</v>
      </c>
    </row>
    <row r="2426" spans="15:17" x14ac:dyDescent="0.25">
      <c r="O2426" t="s">
        <v>2329</v>
      </c>
      <c r="P2426" t="s">
        <v>5696</v>
      </c>
      <c r="Q2426">
        <v>90</v>
      </c>
    </row>
    <row r="2427" spans="15:17" x14ac:dyDescent="0.25">
      <c r="O2427" t="s">
        <v>2330</v>
      </c>
      <c r="P2427" t="s">
        <v>5697</v>
      </c>
      <c r="Q2427">
        <v>90</v>
      </c>
    </row>
    <row r="2428" spans="15:17" x14ac:dyDescent="0.25">
      <c r="O2428" t="s">
        <v>1483</v>
      </c>
      <c r="P2428" t="s">
        <v>5698</v>
      </c>
      <c r="Q2428">
        <v>90</v>
      </c>
    </row>
    <row r="2429" spans="15:17" x14ac:dyDescent="0.25">
      <c r="O2429" t="s">
        <v>1484</v>
      </c>
      <c r="P2429" t="s">
        <v>5699</v>
      </c>
      <c r="Q2429">
        <v>170</v>
      </c>
    </row>
    <row r="2430" spans="15:17" x14ac:dyDescent="0.25">
      <c r="O2430" t="s">
        <v>1485</v>
      </c>
      <c r="P2430" t="s">
        <v>5700</v>
      </c>
      <c r="Q2430">
        <v>210</v>
      </c>
    </row>
    <row r="2431" spans="15:17" x14ac:dyDescent="0.25">
      <c r="O2431" t="s">
        <v>1486</v>
      </c>
      <c r="P2431" t="s">
        <v>5701</v>
      </c>
      <c r="Q2431">
        <v>120</v>
      </c>
    </row>
    <row r="2432" spans="15:17" x14ac:dyDescent="0.25">
      <c r="O2432" t="s">
        <v>2535</v>
      </c>
      <c r="P2432" t="s">
        <v>5702</v>
      </c>
      <c r="Q2432">
        <v>110</v>
      </c>
    </row>
    <row r="2433" spans="15:17" x14ac:dyDescent="0.25">
      <c r="O2433" t="s">
        <v>2536</v>
      </c>
      <c r="P2433" t="s">
        <v>5703</v>
      </c>
      <c r="Q2433">
        <v>110</v>
      </c>
    </row>
    <row r="2434" spans="15:17" x14ac:dyDescent="0.25">
      <c r="O2434" t="s">
        <v>2537</v>
      </c>
      <c r="P2434" t="s">
        <v>5704</v>
      </c>
      <c r="Q2434">
        <v>170</v>
      </c>
    </row>
    <row r="2435" spans="15:17" x14ac:dyDescent="0.25">
      <c r="O2435" t="s">
        <v>2538</v>
      </c>
      <c r="P2435" t="s">
        <v>5705</v>
      </c>
      <c r="Q2435">
        <v>100</v>
      </c>
    </row>
    <row r="2436" spans="15:17" x14ac:dyDescent="0.25">
      <c r="O2436" t="s">
        <v>2539</v>
      </c>
      <c r="P2436" t="s">
        <v>5706</v>
      </c>
      <c r="Q2436">
        <v>120</v>
      </c>
    </row>
    <row r="2437" spans="15:17" x14ac:dyDescent="0.25">
      <c r="O2437" t="s">
        <v>2911</v>
      </c>
      <c r="P2437" t="s">
        <v>5707</v>
      </c>
      <c r="Q2437">
        <v>150</v>
      </c>
    </row>
    <row r="2438" spans="15:17" x14ac:dyDescent="0.25">
      <c r="O2438" t="s">
        <v>2912</v>
      </c>
      <c r="P2438" t="s">
        <v>5708</v>
      </c>
      <c r="Q2438">
        <v>90</v>
      </c>
    </row>
    <row r="2439" spans="15:17" x14ac:dyDescent="0.25">
      <c r="O2439" t="s">
        <v>2913</v>
      </c>
      <c r="P2439" t="s">
        <v>5709</v>
      </c>
      <c r="Q2439">
        <v>90</v>
      </c>
    </row>
    <row r="2440" spans="15:17" x14ac:dyDescent="0.25">
      <c r="O2440" t="s">
        <v>2914</v>
      </c>
      <c r="P2440" t="s">
        <v>5710</v>
      </c>
      <c r="Q2440">
        <v>90</v>
      </c>
    </row>
    <row r="2441" spans="15:17" x14ac:dyDescent="0.25">
      <c r="O2441" t="s">
        <v>3091</v>
      </c>
      <c r="P2441" t="s">
        <v>5711</v>
      </c>
      <c r="Q2441">
        <v>40</v>
      </c>
    </row>
    <row r="2442" spans="15:17" x14ac:dyDescent="0.25">
      <c r="O2442" t="s">
        <v>3092</v>
      </c>
      <c r="P2442" t="s">
        <v>5712</v>
      </c>
      <c r="Q2442">
        <v>40</v>
      </c>
    </row>
    <row r="2443" spans="15:17" x14ac:dyDescent="0.25">
      <c r="O2443" t="s">
        <v>3093</v>
      </c>
      <c r="P2443" t="s">
        <v>5713</v>
      </c>
      <c r="Q2443">
        <v>30</v>
      </c>
    </row>
    <row r="2444" spans="15:17" x14ac:dyDescent="0.25">
      <c r="O2444" t="s">
        <v>3094</v>
      </c>
      <c r="P2444" t="s">
        <v>5714</v>
      </c>
      <c r="Q2444">
        <v>40</v>
      </c>
    </row>
    <row r="2445" spans="15:17" x14ac:dyDescent="0.25">
      <c r="O2445" t="s">
        <v>3095</v>
      </c>
      <c r="P2445" t="s">
        <v>5715</v>
      </c>
      <c r="Q2445">
        <v>50</v>
      </c>
    </row>
    <row r="2446" spans="15:17" x14ac:dyDescent="0.25">
      <c r="O2446" t="s">
        <v>2243</v>
      </c>
      <c r="P2446" t="s">
        <v>5716</v>
      </c>
      <c r="Q2446">
        <v>160</v>
      </c>
    </row>
    <row r="2447" spans="15:17" x14ac:dyDescent="0.25">
      <c r="O2447" t="s">
        <v>2244</v>
      </c>
      <c r="P2447" t="s">
        <v>5717</v>
      </c>
      <c r="Q2447">
        <v>170</v>
      </c>
    </row>
    <row r="2448" spans="15:17" x14ac:dyDescent="0.25">
      <c r="O2448" t="s">
        <v>2245</v>
      </c>
      <c r="P2448" t="s">
        <v>5718</v>
      </c>
      <c r="Q2448">
        <v>40</v>
      </c>
    </row>
    <row r="2449" spans="15:17" x14ac:dyDescent="0.25">
      <c r="O2449" t="s">
        <v>2946</v>
      </c>
      <c r="P2449" t="s">
        <v>5719</v>
      </c>
      <c r="Q2449">
        <v>100</v>
      </c>
    </row>
    <row r="2450" spans="15:17" x14ac:dyDescent="0.25">
      <c r="O2450" t="s">
        <v>2947</v>
      </c>
      <c r="P2450" t="s">
        <v>5720</v>
      </c>
      <c r="Q2450">
        <v>90</v>
      </c>
    </row>
    <row r="2451" spans="15:17" x14ac:dyDescent="0.25">
      <c r="O2451" t="s">
        <v>2948</v>
      </c>
      <c r="P2451" t="s">
        <v>5721</v>
      </c>
      <c r="Q2451">
        <v>90</v>
      </c>
    </row>
    <row r="2452" spans="15:17" x14ac:dyDescent="0.25">
      <c r="O2452" t="s">
        <v>2949</v>
      </c>
      <c r="P2452" t="s">
        <v>5722</v>
      </c>
      <c r="Q2452">
        <v>90</v>
      </c>
    </row>
    <row r="2453" spans="15:17" x14ac:dyDescent="0.25">
      <c r="O2453" t="s">
        <v>2950</v>
      </c>
      <c r="P2453" t="s">
        <v>5723</v>
      </c>
      <c r="Q2453">
        <v>90</v>
      </c>
    </row>
    <row r="2454" spans="15:17" x14ac:dyDescent="0.25">
      <c r="O2454" t="s">
        <v>3116</v>
      </c>
      <c r="P2454" t="s">
        <v>5724</v>
      </c>
      <c r="Q2454">
        <v>60</v>
      </c>
    </row>
    <row r="2455" spans="15:17" x14ac:dyDescent="0.25">
      <c r="O2455" t="s">
        <v>3117</v>
      </c>
      <c r="P2455" t="s">
        <v>5725</v>
      </c>
      <c r="Q2455">
        <v>80</v>
      </c>
    </row>
    <row r="2456" spans="15:17" x14ac:dyDescent="0.25">
      <c r="O2456" t="s">
        <v>3118</v>
      </c>
      <c r="P2456" t="s">
        <v>5726</v>
      </c>
      <c r="Q2456">
        <v>60</v>
      </c>
    </row>
    <row r="2457" spans="15:17" x14ac:dyDescent="0.25">
      <c r="O2457" t="s">
        <v>3119</v>
      </c>
      <c r="P2457" t="s">
        <v>5727</v>
      </c>
      <c r="Q2457">
        <v>80</v>
      </c>
    </row>
    <row r="2458" spans="15:17" x14ac:dyDescent="0.25">
      <c r="O2458" t="s">
        <v>3120</v>
      </c>
      <c r="P2458" t="s">
        <v>5728</v>
      </c>
      <c r="Q2458">
        <v>90</v>
      </c>
    </row>
    <row r="2459" spans="15:17" x14ac:dyDescent="0.25">
      <c r="O2459" t="s">
        <v>2342</v>
      </c>
      <c r="P2459" t="s">
        <v>5729</v>
      </c>
      <c r="Q2459">
        <v>40</v>
      </c>
    </row>
    <row r="2460" spans="15:17" x14ac:dyDescent="0.25">
      <c r="O2460" t="s">
        <v>2343</v>
      </c>
      <c r="P2460" t="s">
        <v>3795</v>
      </c>
      <c r="Q2460">
        <v>60</v>
      </c>
    </row>
    <row r="2461" spans="15:17" x14ac:dyDescent="0.25">
      <c r="O2461" t="s">
        <v>3081</v>
      </c>
      <c r="P2461" t="s">
        <v>5730</v>
      </c>
      <c r="Q2461">
        <v>120</v>
      </c>
    </row>
    <row r="2462" spans="15:17" x14ac:dyDescent="0.25">
      <c r="O2462" t="s">
        <v>3082</v>
      </c>
      <c r="P2462" t="s">
        <v>5731</v>
      </c>
      <c r="Q2462">
        <v>60</v>
      </c>
    </row>
    <row r="2463" spans="15:17" x14ac:dyDescent="0.25">
      <c r="O2463" t="s">
        <v>3083</v>
      </c>
      <c r="P2463" t="s">
        <v>5732</v>
      </c>
      <c r="Q2463">
        <v>90</v>
      </c>
    </row>
    <row r="2464" spans="15:17" x14ac:dyDescent="0.25">
      <c r="O2464" t="s">
        <v>3084</v>
      </c>
      <c r="P2464" t="s">
        <v>5733</v>
      </c>
      <c r="Q2464">
        <v>90</v>
      </c>
    </row>
    <row r="2465" spans="15:17" x14ac:dyDescent="0.25">
      <c r="O2465" t="s">
        <v>3085</v>
      </c>
      <c r="P2465" t="s">
        <v>5734</v>
      </c>
      <c r="Q2465">
        <v>90</v>
      </c>
    </row>
    <row r="2466" spans="15:17" x14ac:dyDescent="0.25">
      <c r="O2466" t="s">
        <v>3086</v>
      </c>
      <c r="P2466" t="s">
        <v>5735</v>
      </c>
      <c r="Q2466">
        <v>90</v>
      </c>
    </row>
    <row r="2467" spans="15:17" x14ac:dyDescent="0.25">
      <c r="O2467" t="s">
        <v>3087</v>
      </c>
      <c r="P2467" t="s">
        <v>5736</v>
      </c>
      <c r="Q2467">
        <v>90</v>
      </c>
    </row>
    <row r="2468" spans="15:17" x14ac:dyDescent="0.25">
      <c r="O2468" t="s">
        <v>2778</v>
      </c>
      <c r="P2468" t="s">
        <v>5737</v>
      </c>
      <c r="Q2468">
        <v>100</v>
      </c>
    </row>
    <row r="2469" spans="15:17" x14ac:dyDescent="0.25">
      <c r="O2469" t="s">
        <v>2779</v>
      </c>
      <c r="P2469" t="s">
        <v>5738</v>
      </c>
      <c r="Q2469">
        <v>120</v>
      </c>
    </row>
    <row r="2470" spans="15:17" x14ac:dyDescent="0.25">
      <c r="O2470" t="s">
        <v>2780</v>
      </c>
      <c r="P2470" t="s">
        <v>5739</v>
      </c>
      <c r="Q2470">
        <v>180</v>
      </c>
    </row>
    <row r="2471" spans="15:17" x14ac:dyDescent="0.25">
      <c r="O2471" t="s">
        <v>2781</v>
      </c>
      <c r="P2471" t="s">
        <v>5740</v>
      </c>
      <c r="Q2471">
        <v>120</v>
      </c>
    </row>
    <row r="2472" spans="15:17" x14ac:dyDescent="0.25">
      <c r="O2472" t="s">
        <v>2782</v>
      </c>
      <c r="P2472" t="s">
        <v>5741</v>
      </c>
      <c r="Q2472">
        <v>60</v>
      </c>
    </row>
    <row r="2473" spans="15:17" x14ac:dyDescent="0.25">
      <c r="O2473" t="s">
        <v>2031</v>
      </c>
      <c r="P2473" t="s">
        <v>5742</v>
      </c>
      <c r="Q2473">
        <v>80</v>
      </c>
    </row>
    <row r="2474" spans="15:17" x14ac:dyDescent="0.25">
      <c r="O2474" t="s">
        <v>2032</v>
      </c>
      <c r="P2474" t="s">
        <v>5743</v>
      </c>
      <c r="Q2474">
        <v>90</v>
      </c>
    </row>
    <row r="2475" spans="15:17" x14ac:dyDescent="0.25">
      <c r="O2475" t="s">
        <v>2033</v>
      </c>
      <c r="P2475" t="s">
        <v>5744</v>
      </c>
      <c r="Q2475">
        <v>90</v>
      </c>
    </row>
    <row r="2476" spans="15:17" x14ac:dyDescent="0.25">
      <c r="O2476" t="s">
        <v>2034</v>
      </c>
      <c r="P2476" t="s">
        <v>5745</v>
      </c>
      <c r="Q2476">
        <v>140</v>
      </c>
    </row>
    <row r="2477" spans="15:17" x14ac:dyDescent="0.25">
      <c r="O2477" t="s">
        <v>2620</v>
      </c>
      <c r="P2477" t="s">
        <v>5746</v>
      </c>
      <c r="Q2477">
        <v>160</v>
      </c>
    </row>
    <row r="2478" spans="15:17" x14ac:dyDescent="0.25">
      <c r="O2478" t="s">
        <v>2621</v>
      </c>
      <c r="P2478" t="s">
        <v>5747</v>
      </c>
      <c r="Q2478">
        <v>80</v>
      </c>
    </row>
    <row r="2479" spans="15:17" x14ac:dyDescent="0.25">
      <c r="O2479" t="s">
        <v>2622</v>
      </c>
      <c r="P2479" t="s">
        <v>5748</v>
      </c>
      <c r="Q2479">
        <v>130</v>
      </c>
    </row>
    <row r="2480" spans="15:17" x14ac:dyDescent="0.25">
      <c r="O2480" t="s">
        <v>2623</v>
      </c>
      <c r="P2480" t="s">
        <v>5749</v>
      </c>
      <c r="Q2480">
        <v>210</v>
      </c>
    </row>
    <row r="2481" spans="15:17" x14ac:dyDescent="0.25">
      <c r="O2481" t="s">
        <v>2624</v>
      </c>
      <c r="P2481" t="s">
        <v>5750</v>
      </c>
      <c r="Q2481">
        <v>90</v>
      </c>
    </row>
    <row r="2482" spans="15:17" x14ac:dyDescent="0.25">
      <c r="O2482" t="s">
        <v>1220</v>
      </c>
      <c r="P2482" t="s">
        <v>5751</v>
      </c>
      <c r="Q2482">
        <v>130</v>
      </c>
    </row>
    <row r="2483" spans="15:17" x14ac:dyDescent="0.25">
      <c r="O2483" t="s">
        <v>1221</v>
      </c>
      <c r="P2483" t="s">
        <v>5752</v>
      </c>
      <c r="Q2483">
        <v>100</v>
      </c>
    </row>
    <row r="2484" spans="15:17" x14ac:dyDescent="0.25">
      <c r="O2484" t="s">
        <v>1222</v>
      </c>
      <c r="P2484" t="s">
        <v>5753</v>
      </c>
      <c r="Q2484">
        <v>90</v>
      </c>
    </row>
    <row r="2485" spans="15:17" x14ac:dyDescent="0.25">
      <c r="O2485" t="s">
        <v>1223</v>
      </c>
      <c r="P2485" t="s">
        <v>5754</v>
      </c>
      <c r="Q2485">
        <v>80</v>
      </c>
    </row>
    <row r="2486" spans="15:17" x14ac:dyDescent="0.25">
      <c r="O2486" t="s">
        <v>2724</v>
      </c>
      <c r="P2486" t="s">
        <v>5755</v>
      </c>
      <c r="Q2486">
        <v>150</v>
      </c>
    </row>
    <row r="2487" spans="15:17" x14ac:dyDescent="0.25">
      <c r="O2487" t="s">
        <v>2725</v>
      </c>
      <c r="P2487" t="s">
        <v>5756</v>
      </c>
      <c r="Q2487">
        <v>90</v>
      </c>
    </row>
    <row r="2488" spans="15:17" x14ac:dyDescent="0.25">
      <c r="O2488" t="s">
        <v>2726</v>
      </c>
      <c r="P2488" t="s">
        <v>5757</v>
      </c>
      <c r="Q2488">
        <v>170</v>
      </c>
    </row>
    <row r="2489" spans="15:17" x14ac:dyDescent="0.25">
      <c r="O2489" t="s">
        <v>2727</v>
      </c>
      <c r="P2489" t="s">
        <v>5758</v>
      </c>
      <c r="Q2489">
        <v>150</v>
      </c>
    </row>
    <row r="2490" spans="15:17" x14ac:dyDescent="0.25">
      <c r="O2490" t="s">
        <v>2728</v>
      </c>
      <c r="P2490" t="s">
        <v>5759</v>
      </c>
      <c r="Q2490">
        <v>100</v>
      </c>
    </row>
    <row r="2491" spans="15:17" x14ac:dyDescent="0.25">
      <c r="O2491" t="s">
        <v>2729</v>
      </c>
      <c r="P2491" t="s">
        <v>5760</v>
      </c>
      <c r="Q2491">
        <v>60</v>
      </c>
    </row>
    <row r="2492" spans="15:17" x14ac:dyDescent="0.25">
      <c r="O2492" t="s">
        <v>2732</v>
      </c>
      <c r="P2492" t="s">
        <v>5761</v>
      </c>
      <c r="Q2492">
        <v>90</v>
      </c>
    </row>
    <row r="2493" spans="15:17" x14ac:dyDescent="0.25">
      <c r="O2493" t="s">
        <v>2733</v>
      </c>
      <c r="P2493" t="s">
        <v>5762</v>
      </c>
      <c r="Q2493">
        <v>90</v>
      </c>
    </row>
    <row r="2494" spans="15:17" x14ac:dyDescent="0.25">
      <c r="O2494" t="s">
        <v>2734</v>
      </c>
      <c r="P2494" t="s">
        <v>5763</v>
      </c>
      <c r="Q2494">
        <v>160</v>
      </c>
    </row>
    <row r="2495" spans="15:17" x14ac:dyDescent="0.25">
      <c r="O2495" t="s">
        <v>2735</v>
      </c>
      <c r="P2495" t="s">
        <v>5764</v>
      </c>
      <c r="Q2495">
        <v>180</v>
      </c>
    </row>
    <row r="2496" spans="15:17" x14ac:dyDescent="0.25">
      <c r="O2496" t="s">
        <v>2736</v>
      </c>
      <c r="P2496" t="s">
        <v>5765</v>
      </c>
      <c r="Q2496">
        <v>90</v>
      </c>
    </row>
    <row r="2497" spans="15:17" x14ac:dyDescent="0.25">
      <c r="O2497" t="s">
        <v>2200</v>
      </c>
      <c r="P2497" t="s">
        <v>5766</v>
      </c>
      <c r="Q2497">
        <v>100</v>
      </c>
    </row>
    <row r="2498" spans="15:17" x14ac:dyDescent="0.25">
      <c r="O2498" t="s">
        <v>2201</v>
      </c>
      <c r="P2498" t="s">
        <v>5767</v>
      </c>
      <c r="Q2498">
        <v>70</v>
      </c>
    </row>
    <row r="2499" spans="15:17" x14ac:dyDescent="0.25">
      <c r="O2499" t="s">
        <v>2202</v>
      </c>
      <c r="P2499" t="s">
        <v>5768</v>
      </c>
      <c r="Q2499">
        <v>160</v>
      </c>
    </row>
    <row r="2500" spans="15:17" x14ac:dyDescent="0.25">
      <c r="O2500" t="s">
        <v>2203</v>
      </c>
      <c r="P2500" t="s">
        <v>5769</v>
      </c>
      <c r="Q2500">
        <v>50</v>
      </c>
    </row>
    <row r="2501" spans="15:17" x14ac:dyDescent="0.25">
      <c r="O2501" t="s">
        <v>365</v>
      </c>
      <c r="P2501" t="s">
        <v>5770</v>
      </c>
      <c r="Q2501">
        <v>180</v>
      </c>
    </row>
    <row r="2502" spans="15:17" x14ac:dyDescent="0.25">
      <c r="O2502" t="s">
        <v>366</v>
      </c>
      <c r="P2502" t="s">
        <v>5771</v>
      </c>
      <c r="Q2502">
        <v>120</v>
      </c>
    </row>
    <row r="2503" spans="15:17" x14ac:dyDescent="0.25">
      <c r="O2503" t="s">
        <v>367</v>
      </c>
      <c r="P2503" t="s">
        <v>5772</v>
      </c>
      <c r="Q2503">
        <v>150</v>
      </c>
    </row>
    <row r="2504" spans="15:17" x14ac:dyDescent="0.25">
      <c r="O2504" t="s">
        <v>1051</v>
      </c>
      <c r="P2504" t="s">
        <v>3796</v>
      </c>
      <c r="Q2504">
        <v>60</v>
      </c>
    </row>
    <row r="2505" spans="15:17" x14ac:dyDescent="0.25">
      <c r="O2505" t="s">
        <v>1052</v>
      </c>
      <c r="P2505" t="s">
        <v>3797</v>
      </c>
      <c r="Q2505">
        <v>60</v>
      </c>
    </row>
    <row r="2506" spans="15:17" x14ac:dyDescent="0.25">
      <c r="O2506" t="s">
        <v>1053</v>
      </c>
      <c r="P2506" t="s">
        <v>3798</v>
      </c>
      <c r="Q2506">
        <v>90</v>
      </c>
    </row>
    <row r="2507" spans="15:17" x14ac:dyDescent="0.25">
      <c r="O2507" t="s">
        <v>252</v>
      </c>
      <c r="P2507" t="s">
        <v>3799</v>
      </c>
      <c r="Q2507">
        <v>90</v>
      </c>
    </row>
    <row r="2508" spans="15:17" x14ac:dyDescent="0.25">
      <c r="O2508" t="s">
        <v>253</v>
      </c>
      <c r="P2508" t="s">
        <v>3800</v>
      </c>
      <c r="Q2508">
        <v>290</v>
      </c>
    </row>
    <row r="2509" spans="15:17" x14ac:dyDescent="0.25">
      <c r="O2509" t="s">
        <v>254</v>
      </c>
      <c r="P2509" t="s">
        <v>5773</v>
      </c>
      <c r="Q2509">
        <v>90</v>
      </c>
    </row>
    <row r="2510" spans="15:17" x14ac:dyDescent="0.25">
      <c r="O2510" t="s">
        <v>257</v>
      </c>
      <c r="P2510" t="s">
        <v>3801</v>
      </c>
      <c r="Q2510">
        <v>290</v>
      </c>
    </row>
    <row r="2511" spans="15:17" x14ac:dyDescent="0.25">
      <c r="O2511" t="s">
        <v>260</v>
      </c>
      <c r="P2511" t="s">
        <v>3802</v>
      </c>
      <c r="Q2511">
        <v>290</v>
      </c>
    </row>
    <row r="2512" spans="15:17" x14ac:dyDescent="0.25">
      <c r="O2512" t="s">
        <v>55</v>
      </c>
      <c r="P2512" t="s">
        <v>3803</v>
      </c>
      <c r="Q2512">
        <v>100</v>
      </c>
    </row>
    <row r="2513" spans="15:17" x14ac:dyDescent="0.25">
      <c r="O2513" t="s">
        <v>56</v>
      </c>
      <c r="P2513" t="s">
        <v>3804</v>
      </c>
      <c r="Q2513">
        <v>70</v>
      </c>
    </row>
    <row r="2514" spans="15:17" x14ac:dyDescent="0.25">
      <c r="O2514" t="s">
        <v>255</v>
      </c>
      <c r="P2514" t="s">
        <v>3931</v>
      </c>
      <c r="Q2514">
        <v>80</v>
      </c>
    </row>
    <row r="2515" spans="15:17" x14ac:dyDescent="0.25">
      <c r="O2515" t="s">
        <v>258</v>
      </c>
      <c r="P2515" t="s">
        <v>3931</v>
      </c>
      <c r="Q2515">
        <v>80</v>
      </c>
    </row>
    <row r="2516" spans="15:17" x14ac:dyDescent="0.25">
      <c r="O2516" t="s">
        <v>261</v>
      </c>
      <c r="P2516" t="s">
        <v>3931</v>
      </c>
      <c r="Q2516">
        <v>80</v>
      </c>
    </row>
    <row r="2517" spans="15:17" x14ac:dyDescent="0.25">
      <c r="O2517" t="s">
        <v>1054</v>
      </c>
      <c r="P2517" t="s">
        <v>3931</v>
      </c>
      <c r="Q2517">
        <v>80</v>
      </c>
    </row>
    <row r="2518" spans="15:17" x14ac:dyDescent="0.25">
      <c r="O2518" t="s">
        <v>57</v>
      </c>
      <c r="P2518" t="s">
        <v>3931</v>
      </c>
      <c r="Q2518">
        <v>40</v>
      </c>
    </row>
    <row r="2519" spans="15:17" x14ac:dyDescent="0.25">
      <c r="O2519" t="s">
        <v>1086</v>
      </c>
      <c r="P2519" t="s">
        <v>3931</v>
      </c>
      <c r="Q2519">
        <v>40</v>
      </c>
    </row>
    <row r="2520" spans="15:17" x14ac:dyDescent="0.25">
      <c r="O2520" t="s">
        <v>1090</v>
      </c>
      <c r="P2520" t="s">
        <v>3931</v>
      </c>
      <c r="Q2520">
        <v>40</v>
      </c>
    </row>
    <row r="2521" spans="15:17" x14ac:dyDescent="0.25">
      <c r="O2521" t="s">
        <v>1094</v>
      </c>
      <c r="P2521" t="s">
        <v>3931</v>
      </c>
      <c r="Q2521">
        <v>40</v>
      </c>
    </row>
    <row r="2522" spans="15:17" x14ac:dyDescent="0.25">
      <c r="O2522" t="s">
        <v>36</v>
      </c>
      <c r="P2522" t="s">
        <v>3931</v>
      </c>
      <c r="Q2522">
        <v>40</v>
      </c>
    </row>
    <row r="2523" spans="15:17" x14ac:dyDescent="0.25">
      <c r="O2523" t="s">
        <v>39</v>
      </c>
      <c r="P2523" t="s">
        <v>3931</v>
      </c>
      <c r="Q2523">
        <v>40</v>
      </c>
    </row>
    <row r="2524" spans="15:17" x14ac:dyDescent="0.25">
      <c r="O2524" t="s">
        <v>294</v>
      </c>
      <c r="P2524" t="s">
        <v>3931</v>
      </c>
      <c r="Q2524">
        <v>80</v>
      </c>
    </row>
    <row r="2525" spans="15:17" x14ac:dyDescent="0.25">
      <c r="O2525" t="s">
        <v>299</v>
      </c>
      <c r="P2525" t="s">
        <v>3931</v>
      </c>
      <c r="Q2525">
        <v>80</v>
      </c>
    </row>
    <row r="2526" spans="15:17" x14ac:dyDescent="0.25">
      <c r="O2526" t="s">
        <v>304</v>
      </c>
      <c r="P2526" t="s">
        <v>3931</v>
      </c>
      <c r="Q2526">
        <v>110</v>
      </c>
    </row>
    <row r="2527" spans="15:17" x14ac:dyDescent="0.25">
      <c r="O2527" t="s">
        <v>1346</v>
      </c>
      <c r="P2527" t="s">
        <v>3931</v>
      </c>
      <c r="Q2527">
        <v>80</v>
      </c>
    </row>
    <row r="2528" spans="15:17" x14ac:dyDescent="0.25">
      <c r="O2528" t="s">
        <v>1326</v>
      </c>
      <c r="P2528" t="s">
        <v>3931</v>
      </c>
      <c r="Q2528">
        <v>80</v>
      </c>
    </row>
    <row r="2529" spans="15:17" x14ac:dyDescent="0.25">
      <c r="O2529" t="s">
        <v>526</v>
      </c>
      <c r="P2529" t="s">
        <v>3931</v>
      </c>
      <c r="Q2529">
        <v>80</v>
      </c>
    </row>
    <row r="2530" spans="15:17" x14ac:dyDescent="0.25">
      <c r="O2530" t="s">
        <v>531</v>
      </c>
      <c r="P2530" t="s">
        <v>3931</v>
      </c>
      <c r="Q2530">
        <v>80</v>
      </c>
    </row>
    <row r="2531" spans="15:17" x14ac:dyDescent="0.25">
      <c r="O2531" t="s">
        <v>1504</v>
      </c>
      <c r="P2531" t="s">
        <v>3931</v>
      </c>
      <c r="Q2531">
        <v>120</v>
      </c>
    </row>
    <row r="2532" spans="15:17" x14ac:dyDescent="0.25">
      <c r="O2532" t="s">
        <v>128</v>
      </c>
      <c r="P2532" t="s">
        <v>3931</v>
      </c>
      <c r="Q2532">
        <v>80</v>
      </c>
    </row>
    <row r="2533" spans="15:17" x14ac:dyDescent="0.25">
      <c r="O2533" t="s">
        <v>136</v>
      </c>
      <c r="P2533" t="s">
        <v>3931</v>
      </c>
      <c r="Q2533">
        <v>80</v>
      </c>
    </row>
    <row r="2534" spans="15:17" x14ac:dyDescent="0.25">
      <c r="O2534" t="s">
        <v>140</v>
      </c>
      <c r="P2534" t="s">
        <v>3931</v>
      </c>
      <c r="Q2534">
        <v>40</v>
      </c>
    </row>
    <row r="2535" spans="15:17" x14ac:dyDescent="0.25">
      <c r="O2535" t="s">
        <v>2337</v>
      </c>
      <c r="P2535" t="s">
        <v>3931</v>
      </c>
      <c r="Q2535">
        <v>80</v>
      </c>
    </row>
    <row r="2536" spans="15:17" x14ac:dyDescent="0.25">
      <c r="O2536" t="s">
        <v>1509</v>
      </c>
      <c r="P2536" t="s">
        <v>3931</v>
      </c>
      <c r="Q2536">
        <v>160</v>
      </c>
    </row>
    <row r="2537" spans="15:17" x14ac:dyDescent="0.25">
      <c r="O2537" t="s">
        <v>1513</v>
      </c>
      <c r="P2537" t="s">
        <v>3931</v>
      </c>
      <c r="Q2537">
        <v>120</v>
      </c>
    </row>
    <row r="2538" spans="15:17" x14ac:dyDescent="0.25">
      <c r="O2538" t="s">
        <v>1517</v>
      </c>
      <c r="P2538" t="s">
        <v>3931</v>
      </c>
      <c r="Q2538">
        <v>120</v>
      </c>
    </row>
    <row r="2539" spans="15:17" x14ac:dyDescent="0.25">
      <c r="O2539" t="s">
        <v>1635</v>
      </c>
      <c r="P2539" t="s">
        <v>3931</v>
      </c>
      <c r="Q2539">
        <v>80</v>
      </c>
    </row>
    <row r="2540" spans="15:17" x14ac:dyDescent="0.25">
      <c r="O2540" t="s">
        <v>2419</v>
      </c>
      <c r="P2540" t="s">
        <v>3931</v>
      </c>
      <c r="Q2540">
        <v>160</v>
      </c>
    </row>
    <row r="2541" spans="15:17" x14ac:dyDescent="0.25">
      <c r="O2541" t="s">
        <v>1641</v>
      </c>
      <c r="P2541" t="s">
        <v>3931</v>
      </c>
      <c r="Q2541">
        <v>120</v>
      </c>
    </row>
    <row r="2542" spans="15:17" x14ac:dyDescent="0.25">
      <c r="O2542" t="s">
        <v>1023</v>
      </c>
      <c r="P2542" t="s">
        <v>3931</v>
      </c>
      <c r="Q2542">
        <v>80</v>
      </c>
    </row>
    <row r="2543" spans="15:17" x14ac:dyDescent="0.25">
      <c r="O2543" t="s">
        <v>1747</v>
      </c>
      <c r="P2543" t="s">
        <v>3931</v>
      </c>
      <c r="Q2543">
        <v>80</v>
      </c>
    </row>
    <row r="2544" spans="15:17" x14ac:dyDescent="0.25">
      <c r="O2544" t="s">
        <v>1798</v>
      </c>
      <c r="P2544" t="s">
        <v>3931</v>
      </c>
      <c r="Q2544">
        <v>120</v>
      </c>
    </row>
    <row r="2545" spans="15:17" x14ac:dyDescent="0.25">
      <c r="O2545" t="s">
        <v>2483</v>
      </c>
      <c r="P2545" t="s">
        <v>3931</v>
      </c>
      <c r="Q2545">
        <v>80</v>
      </c>
    </row>
    <row r="2546" spans="15:17" x14ac:dyDescent="0.25">
      <c r="O2546" t="s">
        <v>903</v>
      </c>
      <c r="P2546" t="s">
        <v>3931</v>
      </c>
      <c r="Q2546">
        <v>120</v>
      </c>
    </row>
    <row r="2547" spans="15:17" x14ac:dyDescent="0.25">
      <c r="O2547" t="s">
        <v>1924</v>
      </c>
      <c r="P2547" t="s">
        <v>3931</v>
      </c>
      <c r="Q2547">
        <v>80</v>
      </c>
    </row>
    <row r="2548" spans="15:17" x14ac:dyDescent="0.25">
      <c r="O2548" t="s">
        <v>1434</v>
      </c>
      <c r="P2548" t="s">
        <v>3931</v>
      </c>
      <c r="Q2548">
        <v>80</v>
      </c>
    </row>
    <row r="2549" spans="15:17" x14ac:dyDescent="0.25">
      <c r="O2549" t="s">
        <v>448</v>
      </c>
      <c r="P2549" t="s">
        <v>3931</v>
      </c>
      <c r="Q2549">
        <v>120</v>
      </c>
    </row>
    <row r="2550" spans="15:17" x14ac:dyDescent="0.25">
      <c r="O2550" t="s">
        <v>3040</v>
      </c>
      <c r="P2550" t="s">
        <v>3931</v>
      </c>
      <c r="Q2550">
        <v>40</v>
      </c>
    </row>
    <row r="2551" spans="15:17" x14ac:dyDescent="0.25">
      <c r="O2551" t="s">
        <v>1189</v>
      </c>
      <c r="P2551" t="s">
        <v>3931</v>
      </c>
      <c r="Q2551">
        <v>120</v>
      </c>
    </row>
    <row r="2552" spans="15:17" x14ac:dyDescent="0.25">
      <c r="O2552" t="s">
        <v>329</v>
      </c>
      <c r="P2552" t="s">
        <v>3931</v>
      </c>
      <c r="Q2552">
        <v>40</v>
      </c>
    </row>
    <row r="2553" spans="15:17" x14ac:dyDescent="0.25">
      <c r="O2553" t="s">
        <v>42</v>
      </c>
      <c r="P2553" t="s">
        <v>3931</v>
      </c>
      <c r="Q2553">
        <v>40</v>
      </c>
    </row>
    <row r="2554" spans="15:17" x14ac:dyDescent="0.25">
      <c r="O2554" t="s">
        <v>45</v>
      </c>
      <c r="P2554" t="s">
        <v>3931</v>
      </c>
      <c r="Q2554">
        <v>40</v>
      </c>
    </row>
    <row r="2555" spans="15:17" x14ac:dyDescent="0.25">
      <c r="O2555" t="s">
        <v>113</v>
      </c>
      <c r="P2555" t="s">
        <v>3931</v>
      </c>
      <c r="Q2555">
        <v>80</v>
      </c>
    </row>
    <row r="2556" spans="15:17" x14ac:dyDescent="0.25">
      <c r="O2556" t="s">
        <v>116</v>
      </c>
      <c r="P2556" t="s">
        <v>3931</v>
      </c>
      <c r="Q2556">
        <v>80</v>
      </c>
    </row>
    <row r="2557" spans="15:17" x14ac:dyDescent="0.25">
      <c r="O2557" t="s">
        <v>1481</v>
      </c>
      <c r="P2557" t="s">
        <v>3931</v>
      </c>
      <c r="Q2557">
        <v>120</v>
      </c>
    </row>
    <row r="2558" spans="15:17" x14ac:dyDescent="0.25">
      <c r="O2558" t="s">
        <v>756</v>
      </c>
      <c r="P2558" t="s">
        <v>3931</v>
      </c>
      <c r="Q2558">
        <v>80</v>
      </c>
    </row>
    <row r="2559" spans="15:17" x14ac:dyDescent="0.25">
      <c r="O2559" t="s">
        <v>752</v>
      </c>
      <c r="P2559" t="s">
        <v>3931</v>
      </c>
      <c r="Q2559">
        <v>80</v>
      </c>
    </row>
    <row r="2560" spans="15:17" x14ac:dyDescent="0.25">
      <c r="O2560" t="s">
        <v>2279</v>
      </c>
      <c r="P2560" t="s">
        <v>3931</v>
      </c>
      <c r="Q2560">
        <v>160</v>
      </c>
    </row>
    <row r="2561" spans="15:17" x14ac:dyDescent="0.25">
      <c r="O2561" t="s">
        <v>2298</v>
      </c>
      <c r="P2561" t="s">
        <v>3931</v>
      </c>
      <c r="Q2561">
        <v>80</v>
      </c>
    </row>
    <row r="2562" spans="15:17" x14ac:dyDescent="0.25">
      <c r="O2562" t="s">
        <v>765</v>
      </c>
      <c r="P2562" t="s">
        <v>3931</v>
      </c>
      <c r="Q2562">
        <v>80</v>
      </c>
    </row>
    <row r="2563" spans="15:17" x14ac:dyDescent="0.25">
      <c r="O2563" t="s">
        <v>1448</v>
      </c>
      <c r="P2563" t="s">
        <v>3931</v>
      </c>
      <c r="Q2563">
        <v>40</v>
      </c>
    </row>
    <row r="2564" spans="15:17" x14ac:dyDescent="0.25">
      <c r="O2564" t="s">
        <v>284</v>
      </c>
      <c r="P2564" t="s">
        <v>3931</v>
      </c>
      <c r="Q2564">
        <v>80</v>
      </c>
    </row>
    <row r="2565" spans="15:17" x14ac:dyDescent="0.25">
      <c r="O2565" t="s">
        <v>324</v>
      </c>
      <c r="P2565" t="s">
        <v>3931</v>
      </c>
      <c r="Q2565">
        <v>40</v>
      </c>
    </row>
    <row r="2566" spans="15:17" x14ac:dyDescent="0.25">
      <c r="O2566" t="s">
        <v>1411</v>
      </c>
      <c r="P2566" t="s">
        <v>3931</v>
      </c>
      <c r="Q2566">
        <v>160</v>
      </c>
    </row>
    <row r="2567" spans="15:17" x14ac:dyDescent="0.25">
      <c r="O2567" t="s">
        <v>2286</v>
      </c>
      <c r="P2567" t="s">
        <v>3931</v>
      </c>
      <c r="Q2567">
        <v>160</v>
      </c>
    </row>
    <row r="2568" spans="15:17" x14ac:dyDescent="0.25">
      <c r="O2568" t="s">
        <v>1774</v>
      </c>
      <c r="P2568" t="s">
        <v>3931</v>
      </c>
      <c r="Q2568">
        <v>80</v>
      </c>
    </row>
    <row r="2569" spans="15:17" x14ac:dyDescent="0.25">
      <c r="O2569" t="s">
        <v>1778</v>
      </c>
      <c r="P2569" t="s">
        <v>3931</v>
      </c>
      <c r="Q2569">
        <v>80</v>
      </c>
    </row>
    <row r="2570" spans="15:17" x14ac:dyDescent="0.25">
      <c r="O2570" t="s">
        <v>1784</v>
      </c>
      <c r="P2570" t="s">
        <v>3931</v>
      </c>
      <c r="Q2570">
        <v>80</v>
      </c>
    </row>
    <row r="2571" spans="15:17" x14ac:dyDescent="0.25">
      <c r="O2571" t="s">
        <v>1789</v>
      </c>
      <c r="P2571" t="s">
        <v>3931</v>
      </c>
      <c r="Q2571">
        <v>80</v>
      </c>
    </row>
    <row r="2572" spans="15:17" x14ac:dyDescent="0.25">
      <c r="O2572" t="s">
        <v>760</v>
      </c>
      <c r="P2572" t="s">
        <v>3931</v>
      </c>
      <c r="Q2572">
        <v>120</v>
      </c>
    </row>
    <row r="2573" spans="15:17" x14ac:dyDescent="0.25">
      <c r="O2573" t="s">
        <v>743</v>
      </c>
      <c r="P2573" t="s">
        <v>3931</v>
      </c>
      <c r="Q2573">
        <v>80</v>
      </c>
    </row>
    <row r="2574" spans="15:17" x14ac:dyDescent="0.25">
      <c r="O2574" t="s">
        <v>2991</v>
      </c>
      <c r="P2574" t="s">
        <v>3931</v>
      </c>
      <c r="Q2574">
        <v>80</v>
      </c>
    </row>
    <row r="2575" spans="15:17" x14ac:dyDescent="0.25">
      <c r="O2575" t="s">
        <v>1229</v>
      </c>
      <c r="P2575" t="s">
        <v>3931</v>
      </c>
      <c r="Q2575">
        <v>120</v>
      </c>
    </row>
    <row r="2576" spans="15:17" x14ac:dyDescent="0.25">
      <c r="O2576" t="s">
        <v>339</v>
      </c>
      <c r="P2576" t="s">
        <v>3931</v>
      </c>
      <c r="Q2576">
        <v>120</v>
      </c>
    </row>
    <row r="2577" spans="15:17" x14ac:dyDescent="0.25">
      <c r="O2577" t="s">
        <v>349</v>
      </c>
      <c r="P2577" t="s">
        <v>3931</v>
      </c>
      <c r="Q2577">
        <v>160</v>
      </c>
    </row>
    <row r="2578" spans="15:17" x14ac:dyDescent="0.25">
      <c r="O2578" t="s">
        <v>2823</v>
      </c>
      <c r="P2578" t="s">
        <v>3931</v>
      </c>
      <c r="Q2578">
        <v>80</v>
      </c>
    </row>
    <row r="2579" spans="15:17" x14ac:dyDescent="0.25">
      <c r="O2579" t="s">
        <v>192</v>
      </c>
      <c r="P2579" t="s">
        <v>3931</v>
      </c>
      <c r="Q2579">
        <v>80</v>
      </c>
    </row>
    <row r="2580" spans="15:17" x14ac:dyDescent="0.25">
      <c r="O2580" t="s">
        <v>2702</v>
      </c>
      <c r="P2580" t="s">
        <v>3931</v>
      </c>
      <c r="Q2580">
        <v>80</v>
      </c>
    </row>
    <row r="2581" spans="15:17" x14ac:dyDescent="0.25">
      <c r="O2581" t="s">
        <v>1100</v>
      </c>
      <c r="P2581" t="s">
        <v>3931</v>
      </c>
      <c r="Q2581">
        <v>80</v>
      </c>
    </row>
    <row r="2582" spans="15:17" x14ac:dyDescent="0.25">
      <c r="O2582" t="s">
        <v>1118</v>
      </c>
      <c r="P2582" t="s">
        <v>3931</v>
      </c>
      <c r="Q2582">
        <v>40</v>
      </c>
    </row>
    <row r="2583" spans="15:17" x14ac:dyDescent="0.25">
      <c r="O2583" t="s">
        <v>841</v>
      </c>
      <c r="P2583" t="s">
        <v>3931</v>
      </c>
      <c r="Q2583">
        <v>120</v>
      </c>
    </row>
    <row r="2584" spans="15:17" x14ac:dyDescent="0.25">
      <c r="O2584" t="s">
        <v>718</v>
      </c>
      <c r="P2584" t="s">
        <v>3931</v>
      </c>
      <c r="Q2584">
        <v>40</v>
      </c>
    </row>
    <row r="2585" spans="15:17" x14ac:dyDescent="0.25">
      <c r="O2585" t="s">
        <v>709</v>
      </c>
      <c r="P2585" t="s">
        <v>3931</v>
      </c>
      <c r="Q2585">
        <v>80</v>
      </c>
    </row>
    <row r="2586" spans="15:17" x14ac:dyDescent="0.25">
      <c r="O2586" t="s">
        <v>655</v>
      </c>
      <c r="P2586" t="s">
        <v>3931</v>
      </c>
      <c r="Q2586">
        <v>120</v>
      </c>
    </row>
    <row r="2587" spans="15:17" x14ac:dyDescent="0.25">
      <c r="O2587" t="s">
        <v>1629</v>
      </c>
      <c r="P2587" t="s">
        <v>3931</v>
      </c>
      <c r="Q2587">
        <v>120</v>
      </c>
    </row>
    <row r="2588" spans="15:17" x14ac:dyDescent="0.25">
      <c r="O2588" t="s">
        <v>1039</v>
      </c>
      <c r="P2588" t="s">
        <v>3931</v>
      </c>
      <c r="Q2588">
        <v>80</v>
      </c>
    </row>
    <row r="2589" spans="15:17" x14ac:dyDescent="0.25">
      <c r="O2589" t="s">
        <v>1440</v>
      </c>
      <c r="P2589" t="s">
        <v>3931</v>
      </c>
      <c r="Q2589">
        <v>80</v>
      </c>
    </row>
    <row r="2590" spans="15:17" x14ac:dyDescent="0.25">
      <c r="O2590" t="s">
        <v>458</v>
      </c>
      <c r="P2590" t="s">
        <v>3931</v>
      </c>
      <c r="Q2590">
        <v>120</v>
      </c>
    </row>
    <row r="2591" spans="15:17" x14ac:dyDescent="0.25">
      <c r="O2591" t="s">
        <v>467</v>
      </c>
      <c r="P2591" t="s">
        <v>3931</v>
      </c>
      <c r="Q2591">
        <v>120</v>
      </c>
    </row>
    <row r="2592" spans="15:17" x14ac:dyDescent="0.25">
      <c r="O2592" t="s">
        <v>266</v>
      </c>
      <c r="P2592" t="s">
        <v>3931</v>
      </c>
      <c r="Q2592">
        <v>80</v>
      </c>
    </row>
    <row r="2593" spans="15:17" x14ac:dyDescent="0.25">
      <c r="O2593" t="s">
        <v>2107</v>
      </c>
      <c r="P2593" t="s">
        <v>3931</v>
      </c>
      <c r="Q2593">
        <v>80</v>
      </c>
    </row>
    <row r="2594" spans="15:17" x14ac:dyDescent="0.25">
      <c r="O2594" t="s">
        <v>1033</v>
      </c>
      <c r="P2594" t="s">
        <v>3931</v>
      </c>
      <c r="Q2594">
        <v>80</v>
      </c>
    </row>
    <row r="2595" spans="15:17" x14ac:dyDescent="0.25">
      <c r="O2595" t="s">
        <v>1028</v>
      </c>
      <c r="P2595" t="s">
        <v>3931</v>
      </c>
      <c r="Q2595">
        <v>120</v>
      </c>
    </row>
    <row r="2596" spans="15:17" x14ac:dyDescent="0.25">
      <c r="O2596" t="s">
        <v>2678</v>
      </c>
      <c r="P2596" t="s">
        <v>3931</v>
      </c>
      <c r="Q2596">
        <v>120</v>
      </c>
    </row>
    <row r="2597" spans="15:17" x14ac:dyDescent="0.25">
      <c r="O2597" t="s">
        <v>1708</v>
      </c>
      <c r="P2597" t="s">
        <v>3931</v>
      </c>
      <c r="Q2597">
        <v>80</v>
      </c>
    </row>
    <row r="2598" spans="15:17" x14ac:dyDescent="0.25">
      <c r="O2598" t="s">
        <v>675</v>
      </c>
      <c r="P2598" t="s">
        <v>3931</v>
      </c>
      <c r="Q2598">
        <v>80</v>
      </c>
    </row>
    <row r="2599" spans="15:17" x14ac:dyDescent="0.25">
      <c r="O2599" t="s">
        <v>680</v>
      </c>
      <c r="P2599" t="s">
        <v>3931</v>
      </c>
      <c r="Q2599">
        <v>80</v>
      </c>
    </row>
    <row r="2600" spans="15:17" x14ac:dyDescent="0.25">
      <c r="O2600" t="s">
        <v>1141</v>
      </c>
      <c r="P2600" t="s">
        <v>3931</v>
      </c>
      <c r="Q2600">
        <v>40</v>
      </c>
    </row>
    <row r="2601" spans="15:17" x14ac:dyDescent="0.25">
      <c r="O2601" t="s">
        <v>1178</v>
      </c>
      <c r="P2601" t="s">
        <v>3931</v>
      </c>
      <c r="Q2601">
        <v>40</v>
      </c>
    </row>
    <row r="2602" spans="15:17" x14ac:dyDescent="0.25">
      <c r="O2602" t="s">
        <v>184</v>
      </c>
      <c r="P2602" t="s">
        <v>3931</v>
      </c>
      <c r="Q2602">
        <v>40</v>
      </c>
    </row>
    <row r="2603" spans="15:17" x14ac:dyDescent="0.25">
      <c r="O2603" t="s">
        <v>77</v>
      </c>
      <c r="P2603" t="s">
        <v>3931</v>
      </c>
      <c r="Q2603">
        <v>120</v>
      </c>
    </row>
    <row r="2604" spans="15:17" x14ac:dyDescent="0.25">
      <c r="O2604" t="s">
        <v>1794</v>
      </c>
      <c r="P2604" t="s">
        <v>3931</v>
      </c>
      <c r="Q2604">
        <v>80</v>
      </c>
    </row>
    <row r="2605" spans="15:17" x14ac:dyDescent="0.25">
      <c r="O2605" t="s">
        <v>61</v>
      </c>
      <c r="P2605" t="s">
        <v>3931</v>
      </c>
      <c r="Q2605">
        <v>80</v>
      </c>
    </row>
    <row r="2606" spans="15:17" x14ac:dyDescent="0.25">
      <c r="O2606" t="s">
        <v>1416</v>
      </c>
      <c r="P2606" t="s">
        <v>3931</v>
      </c>
      <c r="Q2606">
        <v>160</v>
      </c>
    </row>
    <row r="2607" spans="15:17" x14ac:dyDescent="0.25">
      <c r="O2607" t="s">
        <v>144</v>
      </c>
      <c r="P2607" t="s">
        <v>3931</v>
      </c>
      <c r="Q2607">
        <v>160</v>
      </c>
    </row>
    <row r="2608" spans="15:17" x14ac:dyDescent="0.25">
      <c r="O2608" t="s">
        <v>160</v>
      </c>
      <c r="P2608" t="s">
        <v>3931</v>
      </c>
      <c r="Q2608">
        <v>120</v>
      </c>
    </row>
    <row r="2609" spans="15:17" x14ac:dyDescent="0.25">
      <c r="O2609" t="s">
        <v>164</v>
      </c>
      <c r="P2609" t="s">
        <v>3931</v>
      </c>
      <c r="Q2609">
        <v>120</v>
      </c>
    </row>
    <row r="2610" spans="15:17" x14ac:dyDescent="0.25">
      <c r="O2610" t="s">
        <v>81</v>
      </c>
      <c r="P2610" t="s">
        <v>3931</v>
      </c>
      <c r="Q2610">
        <v>120</v>
      </c>
    </row>
    <row r="2611" spans="15:17" x14ac:dyDescent="0.25">
      <c r="O2611" t="s">
        <v>1123</v>
      </c>
      <c r="P2611" t="s">
        <v>3931</v>
      </c>
      <c r="Q2611">
        <v>80</v>
      </c>
    </row>
    <row r="2612" spans="15:17" x14ac:dyDescent="0.25">
      <c r="O2612" t="s">
        <v>109</v>
      </c>
      <c r="P2612" t="s">
        <v>3931</v>
      </c>
      <c r="Q2612">
        <v>40</v>
      </c>
    </row>
    <row r="2613" spans="15:17" x14ac:dyDescent="0.25">
      <c r="O2613" t="s">
        <v>492</v>
      </c>
      <c r="P2613" t="s">
        <v>3931</v>
      </c>
      <c r="Q2613">
        <v>80</v>
      </c>
    </row>
    <row r="2614" spans="15:17" x14ac:dyDescent="0.25">
      <c r="O2614" t="s">
        <v>487</v>
      </c>
      <c r="P2614" t="s">
        <v>3931</v>
      </c>
      <c r="Q2614">
        <v>80</v>
      </c>
    </row>
    <row r="2615" spans="15:17" x14ac:dyDescent="0.25">
      <c r="O2615" t="s">
        <v>609</v>
      </c>
      <c r="P2615" t="s">
        <v>3931</v>
      </c>
      <c r="Q2615">
        <v>80</v>
      </c>
    </row>
    <row r="2616" spans="15:17" x14ac:dyDescent="0.25">
      <c r="O2616" t="s">
        <v>1605</v>
      </c>
      <c r="P2616" t="s">
        <v>3931</v>
      </c>
      <c r="Q2616">
        <v>120</v>
      </c>
    </row>
    <row r="2617" spans="15:17" x14ac:dyDescent="0.25">
      <c r="O2617" t="s">
        <v>2021</v>
      </c>
      <c r="P2617" t="s">
        <v>3931</v>
      </c>
      <c r="Q2617">
        <v>80</v>
      </c>
    </row>
    <row r="2618" spans="15:17" x14ac:dyDescent="0.25">
      <c r="O2618" t="s">
        <v>2024</v>
      </c>
      <c r="P2618" t="s">
        <v>3931</v>
      </c>
      <c r="Q2618">
        <v>80</v>
      </c>
    </row>
    <row r="2619" spans="15:17" x14ac:dyDescent="0.25">
      <c r="O2619" t="s">
        <v>1918</v>
      </c>
      <c r="P2619" t="s">
        <v>3931</v>
      </c>
      <c r="Q2619">
        <v>80</v>
      </c>
    </row>
    <row r="2620" spans="15:17" x14ac:dyDescent="0.25">
      <c r="O2620" t="s">
        <v>2526</v>
      </c>
      <c r="P2620" t="s">
        <v>3931</v>
      </c>
      <c r="Q2620">
        <v>160</v>
      </c>
    </row>
    <row r="2621" spans="15:17" x14ac:dyDescent="0.25">
      <c r="O2621" t="s">
        <v>2354</v>
      </c>
      <c r="P2621" t="s">
        <v>3931</v>
      </c>
      <c r="Q2621">
        <v>80</v>
      </c>
    </row>
    <row r="2622" spans="15:17" x14ac:dyDescent="0.25">
      <c r="O2622" t="s">
        <v>536</v>
      </c>
      <c r="P2622" t="s">
        <v>3931</v>
      </c>
      <c r="Q2622">
        <v>80</v>
      </c>
    </row>
    <row r="2623" spans="15:17" x14ac:dyDescent="0.25">
      <c r="O2623" t="s">
        <v>1534</v>
      </c>
      <c r="P2623" t="s">
        <v>3931</v>
      </c>
      <c r="Q2623">
        <v>80</v>
      </c>
    </row>
    <row r="2624" spans="15:17" x14ac:dyDescent="0.25">
      <c r="O2624" t="s">
        <v>477</v>
      </c>
      <c r="P2624" t="s">
        <v>3931</v>
      </c>
      <c r="Q2624">
        <v>80</v>
      </c>
    </row>
    <row r="2625" spans="15:17" x14ac:dyDescent="0.25">
      <c r="O2625" t="s">
        <v>2150</v>
      </c>
      <c r="P2625" t="s">
        <v>3931</v>
      </c>
      <c r="Q2625">
        <v>80</v>
      </c>
    </row>
    <row r="2626" spans="15:17" x14ac:dyDescent="0.25">
      <c r="O2626" t="s">
        <v>309</v>
      </c>
      <c r="P2626" t="s">
        <v>3931</v>
      </c>
      <c r="Q2626">
        <v>80</v>
      </c>
    </row>
    <row r="2627" spans="15:17" x14ac:dyDescent="0.25">
      <c r="O2627" t="s">
        <v>275</v>
      </c>
      <c r="P2627" t="s">
        <v>3931</v>
      </c>
      <c r="Q2627">
        <v>80</v>
      </c>
    </row>
    <row r="2628" spans="15:17" x14ac:dyDescent="0.25">
      <c r="O2628" t="s">
        <v>2925</v>
      </c>
      <c r="P2628" t="s">
        <v>3931</v>
      </c>
      <c r="Q2628">
        <v>80</v>
      </c>
    </row>
    <row r="2629" spans="15:17" x14ac:dyDescent="0.25">
      <c r="O2629" t="s">
        <v>271</v>
      </c>
      <c r="P2629" t="s">
        <v>3931</v>
      </c>
      <c r="Q2629">
        <v>40</v>
      </c>
    </row>
    <row r="2630" spans="15:17" x14ac:dyDescent="0.25">
      <c r="O2630" t="s">
        <v>2683</v>
      </c>
      <c r="P2630" t="s">
        <v>3931</v>
      </c>
      <c r="Q2630">
        <v>80</v>
      </c>
    </row>
    <row r="2631" spans="15:17" x14ac:dyDescent="0.25">
      <c r="O2631" t="s">
        <v>2113</v>
      </c>
      <c r="P2631" t="s">
        <v>3931</v>
      </c>
      <c r="Q2631">
        <v>80</v>
      </c>
    </row>
    <row r="2632" spans="15:17" x14ac:dyDescent="0.25">
      <c r="O2632" t="s">
        <v>3010</v>
      </c>
      <c r="P2632" t="s">
        <v>3931</v>
      </c>
      <c r="Q2632">
        <v>120</v>
      </c>
    </row>
    <row r="2633" spans="15:17" x14ac:dyDescent="0.25">
      <c r="O2633" t="s">
        <v>1647</v>
      </c>
      <c r="P2633" t="s">
        <v>3931</v>
      </c>
      <c r="Q2633">
        <v>120</v>
      </c>
    </row>
    <row r="2634" spans="15:17" x14ac:dyDescent="0.25">
      <c r="O2634" t="s">
        <v>3079</v>
      </c>
      <c r="P2634" t="s">
        <v>3931</v>
      </c>
      <c r="Q2634">
        <v>80</v>
      </c>
    </row>
    <row r="2635" spans="15:17" x14ac:dyDescent="0.25">
      <c r="O2635" t="s">
        <v>89</v>
      </c>
      <c r="P2635" t="s">
        <v>3931</v>
      </c>
      <c r="Q2635">
        <v>80</v>
      </c>
    </row>
    <row r="2636" spans="15:17" x14ac:dyDescent="0.25">
      <c r="O2636" t="s">
        <v>1364</v>
      </c>
      <c r="P2636" t="s">
        <v>3931</v>
      </c>
      <c r="Q2636">
        <v>80</v>
      </c>
    </row>
    <row r="2637" spans="15:17" x14ac:dyDescent="0.25">
      <c r="O2637" t="s">
        <v>2305</v>
      </c>
      <c r="P2637" t="s">
        <v>3931</v>
      </c>
      <c r="Q2637">
        <v>80</v>
      </c>
    </row>
    <row r="2638" spans="15:17" x14ac:dyDescent="0.25">
      <c r="O2638" t="s">
        <v>1422</v>
      </c>
      <c r="P2638" t="s">
        <v>3931</v>
      </c>
      <c r="Q2638">
        <v>80</v>
      </c>
    </row>
    <row r="2639" spans="15:17" x14ac:dyDescent="0.25">
      <c r="O2639" t="s">
        <v>2272</v>
      </c>
      <c r="P2639" t="s">
        <v>3931</v>
      </c>
      <c r="Q2639">
        <v>120</v>
      </c>
    </row>
    <row r="2640" spans="15:17" x14ac:dyDescent="0.25">
      <c r="O2640" t="s">
        <v>521</v>
      </c>
      <c r="P2640" t="s">
        <v>3931</v>
      </c>
      <c r="Q2640">
        <v>80</v>
      </c>
    </row>
    <row r="2641" spans="15:17" x14ac:dyDescent="0.25">
      <c r="O2641" t="s">
        <v>516</v>
      </c>
      <c r="P2641" t="s">
        <v>3931</v>
      </c>
      <c r="Q2641">
        <v>80</v>
      </c>
    </row>
    <row r="2642" spans="15:17" x14ac:dyDescent="0.25">
      <c r="O2642" t="s">
        <v>502</v>
      </c>
      <c r="P2642" t="s">
        <v>3931</v>
      </c>
      <c r="Q2642">
        <v>80</v>
      </c>
    </row>
    <row r="2643" spans="15:17" x14ac:dyDescent="0.25">
      <c r="O2643" t="s">
        <v>506</v>
      </c>
      <c r="P2643" t="s">
        <v>3931</v>
      </c>
      <c r="Q2643">
        <v>80</v>
      </c>
    </row>
    <row r="2644" spans="15:17" x14ac:dyDescent="0.25">
      <c r="O2644" t="s">
        <v>1470</v>
      </c>
      <c r="P2644" t="s">
        <v>3931</v>
      </c>
      <c r="Q2644">
        <v>40</v>
      </c>
    </row>
    <row r="2645" spans="15:17" x14ac:dyDescent="0.25">
      <c r="O2645" t="s">
        <v>168</v>
      </c>
      <c r="P2645" t="s">
        <v>3931</v>
      </c>
      <c r="Q2645">
        <v>120</v>
      </c>
    </row>
    <row r="2646" spans="15:17" x14ac:dyDescent="0.25">
      <c r="O2646" t="s">
        <v>1619</v>
      </c>
      <c r="P2646" t="s">
        <v>3931</v>
      </c>
      <c r="Q2646">
        <v>80</v>
      </c>
    </row>
    <row r="2647" spans="15:17" x14ac:dyDescent="0.25">
      <c r="O2647" t="s">
        <v>152</v>
      </c>
      <c r="P2647" t="s">
        <v>3931</v>
      </c>
      <c r="Q2647">
        <v>80</v>
      </c>
    </row>
    <row r="2648" spans="15:17" x14ac:dyDescent="0.25">
      <c r="O2648" t="s">
        <v>1593</v>
      </c>
      <c r="P2648" t="s">
        <v>3931</v>
      </c>
      <c r="Q2648">
        <v>80</v>
      </c>
    </row>
    <row r="2649" spans="15:17" x14ac:dyDescent="0.25">
      <c r="O2649" t="s">
        <v>1587</v>
      </c>
      <c r="P2649" t="s">
        <v>3931</v>
      </c>
      <c r="Q2649">
        <v>80</v>
      </c>
    </row>
    <row r="2650" spans="15:17" x14ac:dyDescent="0.25">
      <c r="O2650" t="s">
        <v>1444</v>
      </c>
      <c r="P2650" t="s">
        <v>3931</v>
      </c>
      <c r="Q2650">
        <v>40</v>
      </c>
    </row>
    <row r="2651" spans="15:17" x14ac:dyDescent="0.25">
      <c r="O2651" t="s">
        <v>2309</v>
      </c>
      <c r="P2651" t="s">
        <v>3931</v>
      </c>
      <c r="Q2651">
        <v>80</v>
      </c>
    </row>
    <row r="2652" spans="15:17" x14ac:dyDescent="0.25">
      <c r="O2652" t="s">
        <v>463</v>
      </c>
      <c r="P2652" t="s">
        <v>3931</v>
      </c>
      <c r="Q2652">
        <v>120</v>
      </c>
    </row>
    <row r="2653" spans="15:17" x14ac:dyDescent="0.25">
      <c r="O2653" t="s">
        <v>453</v>
      </c>
      <c r="P2653" t="s">
        <v>3931</v>
      </c>
      <c r="Q2653">
        <v>120</v>
      </c>
    </row>
    <row r="2654" spans="15:17" x14ac:dyDescent="0.25">
      <c r="O2654" t="s">
        <v>1675</v>
      </c>
      <c r="P2654" t="s">
        <v>3931</v>
      </c>
      <c r="Q2654">
        <v>120</v>
      </c>
    </row>
    <row r="2655" spans="15:17" x14ac:dyDescent="0.25">
      <c r="O2655" t="s">
        <v>685</v>
      </c>
      <c r="P2655" t="s">
        <v>3931</v>
      </c>
      <c r="Q2655">
        <v>80</v>
      </c>
    </row>
    <row r="2656" spans="15:17" x14ac:dyDescent="0.25">
      <c r="O2656" t="s">
        <v>1834</v>
      </c>
      <c r="P2656" t="s">
        <v>3931</v>
      </c>
      <c r="Q2656">
        <v>120</v>
      </c>
    </row>
    <row r="2657" spans="15:17" x14ac:dyDescent="0.25">
      <c r="O2657" t="s">
        <v>1839</v>
      </c>
      <c r="P2657" t="s">
        <v>3931</v>
      </c>
      <c r="Q2657">
        <v>160</v>
      </c>
    </row>
    <row r="2658" spans="15:17" x14ac:dyDescent="0.25">
      <c r="O2658" t="s">
        <v>884</v>
      </c>
      <c r="P2658" t="s">
        <v>3931</v>
      </c>
      <c r="Q2658">
        <v>80</v>
      </c>
    </row>
    <row r="2659" spans="15:17" x14ac:dyDescent="0.25">
      <c r="O2659" t="s">
        <v>3025</v>
      </c>
      <c r="P2659" t="s">
        <v>3931</v>
      </c>
      <c r="Q2659">
        <v>120</v>
      </c>
    </row>
    <row r="2660" spans="15:17" x14ac:dyDescent="0.25">
      <c r="O2660" t="s">
        <v>2349</v>
      </c>
      <c r="P2660" t="s">
        <v>3931</v>
      </c>
      <c r="Q2660">
        <v>40</v>
      </c>
    </row>
    <row r="2661" spans="15:17" x14ac:dyDescent="0.25">
      <c r="O2661" t="s">
        <v>827</v>
      </c>
      <c r="P2661" t="s">
        <v>3931</v>
      </c>
      <c r="Q2661">
        <v>80</v>
      </c>
    </row>
    <row r="2662" spans="15:17" x14ac:dyDescent="0.25">
      <c r="O2662" t="s">
        <v>1167</v>
      </c>
      <c r="P2662" t="s">
        <v>3931</v>
      </c>
      <c r="Q2662">
        <v>80</v>
      </c>
    </row>
    <row r="2663" spans="15:17" x14ac:dyDescent="0.25">
      <c r="O2663" t="s">
        <v>1106</v>
      </c>
      <c r="P2663" t="s">
        <v>3931</v>
      </c>
      <c r="Q2663">
        <v>80</v>
      </c>
    </row>
    <row r="2664" spans="15:17" x14ac:dyDescent="0.25">
      <c r="O2664" t="s">
        <v>714</v>
      </c>
      <c r="P2664" t="s">
        <v>3931</v>
      </c>
      <c r="Q2664">
        <v>80</v>
      </c>
    </row>
    <row r="2665" spans="15:17" x14ac:dyDescent="0.25">
      <c r="O2665" t="s">
        <v>1680</v>
      </c>
      <c r="P2665" t="s">
        <v>3931</v>
      </c>
      <c r="Q2665">
        <v>40</v>
      </c>
    </row>
    <row r="2666" spans="15:17" x14ac:dyDescent="0.25">
      <c r="O2666" t="s">
        <v>728</v>
      </c>
      <c r="P2666" t="s">
        <v>3931</v>
      </c>
      <c r="Q2666">
        <v>40</v>
      </c>
    </row>
    <row r="2667" spans="15:17" x14ac:dyDescent="0.25">
      <c r="O2667" t="s">
        <v>180</v>
      </c>
      <c r="P2667" t="s">
        <v>3931</v>
      </c>
      <c r="Q2667">
        <v>80</v>
      </c>
    </row>
    <row r="2668" spans="15:17" x14ac:dyDescent="0.25">
      <c r="O2668" t="s">
        <v>832</v>
      </c>
      <c r="P2668" t="s">
        <v>3931</v>
      </c>
      <c r="Q2668">
        <v>80</v>
      </c>
    </row>
    <row r="2669" spans="15:17" x14ac:dyDescent="0.25">
      <c r="O2669" t="s">
        <v>1819</v>
      </c>
      <c r="P2669" t="s">
        <v>3931</v>
      </c>
      <c r="Q2669">
        <v>120</v>
      </c>
    </row>
    <row r="2670" spans="15:17" x14ac:dyDescent="0.25">
      <c r="O2670" t="s">
        <v>1823</v>
      </c>
      <c r="P2670" t="s">
        <v>3931</v>
      </c>
      <c r="Q2670">
        <v>120</v>
      </c>
    </row>
    <row r="2671" spans="15:17" x14ac:dyDescent="0.25">
      <c r="O2671" t="s">
        <v>1828</v>
      </c>
      <c r="P2671" t="s">
        <v>3931</v>
      </c>
      <c r="Q2671">
        <v>120</v>
      </c>
    </row>
    <row r="2672" spans="15:17" x14ac:dyDescent="0.25">
      <c r="O2672" t="s">
        <v>1867</v>
      </c>
      <c r="P2672" t="s">
        <v>3931</v>
      </c>
      <c r="Q2672">
        <v>80</v>
      </c>
    </row>
    <row r="2673" spans="15:17" x14ac:dyDescent="0.25">
      <c r="O2673" t="s">
        <v>2360</v>
      </c>
      <c r="P2673" t="s">
        <v>3931</v>
      </c>
      <c r="Q2673">
        <v>80</v>
      </c>
    </row>
    <row r="2674" spans="15:17" x14ac:dyDescent="0.25">
      <c r="O2674" t="s">
        <v>2371</v>
      </c>
      <c r="P2674" t="s">
        <v>3931</v>
      </c>
      <c r="Q2674">
        <v>80</v>
      </c>
    </row>
    <row r="2675" spans="15:17" x14ac:dyDescent="0.25">
      <c r="O2675" t="s">
        <v>551</v>
      </c>
      <c r="P2675" t="s">
        <v>3931</v>
      </c>
      <c r="Q2675">
        <v>80</v>
      </c>
    </row>
    <row r="2676" spans="15:17" x14ac:dyDescent="0.25">
      <c r="O2676" t="s">
        <v>1551</v>
      </c>
      <c r="P2676" t="s">
        <v>3931</v>
      </c>
      <c r="Q2676">
        <v>80</v>
      </c>
    </row>
    <row r="2677" spans="15:17" x14ac:dyDescent="0.25">
      <c r="O2677" t="s">
        <v>1557</v>
      </c>
      <c r="P2677" t="s">
        <v>3931</v>
      </c>
      <c r="Q2677">
        <v>80</v>
      </c>
    </row>
    <row r="2678" spans="15:17" x14ac:dyDescent="0.25">
      <c r="O2678" t="s">
        <v>1562</v>
      </c>
      <c r="P2678" t="s">
        <v>3931</v>
      </c>
      <c r="Q2678">
        <v>80</v>
      </c>
    </row>
    <row r="2679" spans="15:17" x14ac:dyDescent="0.25">
      <c r="O2679" t="s">
        <v>660</v>
      </c>
      <c r="P2679" t="s">
        <v>3931</v>
      </c>
      <c r="Q2679">
        <v>80</v>
      </c>
    </row>
    <row r="2680" spans="15:17" x14ac:dyDescent="0.25">
      <c r="O2680" t="s">
        <v>775</v>
      </c>
      <c r="P2680" t="s">
        <v>3931</v>
      </c>
      <c r="Q2680">
        <v>40</v>
      </c>
    </row>
    <row r="2681" spans="15:17" x14ac:dyDescent="0.25">
      <c r="O2681" t="s">
        <v>1912</v>
      </c>
      <c r="P2681" t="s">
        <v>3931</v>
      </c>
      <c r="Q2681">
        <v>120</v>
      </c>
    </row>
    <row r="2682" spans="15:17" x14ac:dyDescent="0.25">
      <c r="O2682" t="s">
        <v>2228</v>
      </c>
      <c r="P2682" t="s">
        <v>3931</v>
      </c>
      <c r="Q2682">
        <v>80</v>
      </c>
    </row>
    <row r="2683" spans="15:17" x14ac:dyDescent="0.25">
      <c r="O2683" t="s">
        <v>1663</v>
      </c>
      <c r="P2683" t="s">
        <v>3931</v>
      </c>
      <c r="Q2683">
        <v>80</v>
      </c>
    </row>
    <row r="2684" spans="15:17" x14ac:dyDescent="0.25">
      <c r="O2684" t="s">
        <v>132</v>
      </c>
      <c r="P2684" t="s">
        <v>3931</v>
      </c>
      <c r="Q2684">
        <v>80</v>
      </c>
    </row>
    <row r="2685" spans="15:17" x14ac:dyDescent="0.25">
      <c r="O2685" t="s">
        <v>784</v>
      </c>
      <c r="P2685" t="s">
        <v>3931</v>
      </c>
      <c r="Q2685">
        <v>80</v>
      </c>
    </row>
    <row r="2686" spans="15:17" x14ac:dyDescent="0.25">
      <c r="O2686" t="s">
        <v>2581</v>
      </c>
      <c r="P2686" t="s">
        <v>3931</v>
      </c>
      <c r="Q2686">
        <v>80</v>
      </c>
    </row>
    <row r="2687" spans="15:17" x14ac:dyDescent="0.25">
      <c r="O2687" t="s">
        <v>2425</v>
      </c>
      <c r="P2687" t="s">
        <v>3931</v>
      </c>
      <c r="Q2687">
        <v>160</v>
      </c>
    </row>
    <row r="2688" spans="15:17" x14ac:dyDescent="0.25">
      <c r="O2688" t="s">
        <v>2860</v>
      </c>
      <c r="P2688" t="s">
        <v>3931</v>
      </c>
      <c r="Q2688">
        <v>120</v>
      </c>
    </row>
    <row r="2689" spans="15:17" x14ac:dyDescent="0.25">
      <c r="O2689" t="s">
        <v>2123</v>
      </c>
      <c r="P2689" t="s">
        <v>3931</v>
      </c>
      <c r="Q2689">
        <v>80</v>
      </c>
    </row>
    <row r="2690" spans="15:17" x14ac:dyDescent="0.25">
      <c r="O2690" t="s">
        <v>196</v>
      </c>
      <c r="P2690" t="s">
        <v>3931</v>
      </c>
      <c r="Q2690">
        <v>80</v>
      </c>
    </row>
    <row r="2691" spans="15:17" x14ac:dyDescent="0.25">
      <c r="O2691" t="s">
        <v>723</v>
      </c>
      <c r="P2691" t="s">
        <v>3931</v>
      </c>
      <c r="Q2691">
        <v>40</v>
      </c>
    </row>
    <row r="2692" spans="15:17" x14ac:dyDescent="0.25">
      <c r="O2692" t="s">
        <v>2381</v>
      </c>
      <c r="P2692" t="s">
        <v>3931</v>
      </c>
      <c r="Q2692">
        <v>80</v>
      </c>
    </row>
    <row r="2693" spans="15:17" x14ac:dyDescent="0.25">
      <c r="O2693" t="s">
        <v>2985</v>
      </c>
      <c r="P2693" t="s">
        <v>3931</v>
      </c>
      <c r="Q2693">
        <v>80</v>
      </c>
    </row>
    <row r="2694" spans="15:17" x14ac:dyDescent="0.25">
      <c r="O2694" t="s">
        <v>1571</v>
      </c>
      <c r="P2694" t="s">
        <v>3931</v>
      </c>
      <c r="Q2694">
        <v>40</v>
      </c>
    </row>
    <row r="2695" spans="15:17" x14ac:dyDescent="0.25">
      <c r="O2695" t="s">
        <v>738</v>
      </c>
      <c r="P2695" t="s">
        <v>3931</v>
      </c>
      <c r="Q2695">
        <v>40</v>
      </c>
    </row>
    <row r="2696" spans="15:17" x14ac:dyDescent="0.25">
      <c r="O2696" t="s">
        <v>618</v>
      </c>
      <c r="P2696" t="s">
        <v>3931</v>
      </c>
      <c r="Q2696">
        <v>40</v>
      </c>
    </row>
    <row r="2697" spans="15:17" x14ac:dyDescent="0.25">
      <c r="O2697" t="s">
        <v>1465</v>
      </c>
      <c r="P2697" t="s">
        <v>3931</v>
      </c>
      <c r="Q2697">
        <v>80</v>
      </c>
    </row>
    <row r="2698" spans="15:17" x14ac:dyDescent="0.25">
      <c r="O2698" t="s">
        <v>482</v>
      </c>
      <c r="P2698" t="s">
        <v>3931</v>
      </c>
      <c r="Q2698">
        <v>40</v>
      </c>
    </row>
    <row r="2699" spans="15:17" x14ac:dyDescent="0.25">
      <c r="O2699" t="s">
        <v>497</v>
      </c>
      <c r="P2699" t="s">
        <v>3931</v>
      </c>
      <c r="Q2699">
        <v>80</v>
      </c>
    </row>
    <row r="2700" spans="15:17" x14ac:dyDescent="0.25">
      <c r="O2700" t="s">
        <v>2776</v>
      </c>
      <c r="P2700" t="s">
        <v>3931</v>
      </c>
      <c r="Q2700">
        <v>80</v>
      </c>
    </row>
    <row r="2701" spans="15:17" x14ac:dyDescent="0.25">
      <c r="O2701" t="s">
        <v>85</v>
      </c>
      <c r="P2701" t="s">
        <v>3931</v>
      </c>
      <c r="Q2701">
        <v>80</v>
      </c>
    </row>
    <row r="2702" spans="15:17" x14ac:dyDescent="0.25">
      <c r="O2702" t="s">
        <v>2393</v>
      </c>
      <c r="P2702" t="s">
        <v>3931</v>
      </c>
      <c r="Q2702">
        <v>80</v>
      </c>
    </row>
    <row r="2703" spans="15:17" x14ac:dyDescent="0.25">
      <c r="O2703" t="s">
        <v>1073</v>
      </c>
      <c r="P2703" t="s">
        <v>3931</v>
      </c>
      <c r="Q2703">
        <v>80</v>
      </c>
    </row>
    <row r="2704" spans="15:17" x14ac:dyDescent="0.25">
      <c r="O2704" t="s">
        <v>1082</v>
      </c>
      <c r="P2704" t="s">
        <v>3931</v>
      </c>
      <c r="Q2704">
        <v>80</v>
      </c>
    </row>
    <row r="2705" spans="15:17" x14ac:dyDescent="0.25">
      <c r="O2705" t="s">
        <v>972</v>
      </c>
      <c r="P2705" t="s">
        <v>3931</v>
      </c>
      <c r="Q2705">
        <v>40</v>
      </c>
    </row>
    <row r="2706" spans="15:17" x14ac:dyDescent="0.25">
      <c r="O2706" t="s">
        <v>958</v>
      </c>
      <c r="P2706" t="s">
        <v>3931</v>
      </c>
      <c r="Q2706">
        <v>40</v>
      </c>
    </row>
    <row r="2707" spans="15:17" x14ac:dyDescent="0.25">
      <c r="O2707" t="s">
        <v>977</v>
      </c>
      <c r="P2707" t="s">
        <v>3931</v>
      </c>
      <c r="Q2707">
        <v>40</v>
      </c>
    </row>
    <row r="2708" spans="15:17" x14ac:dyDescent="0.25">
      <c r="O2708" t="s">
        <v>373</v>
      </c>
      <c r="P2708" t="s">
        <v>3931</v>
      </c>
      <c r="Q2708">
        <v>80</v>
      </c>
    </row>
    <row r="2709" spans="15:17" x14ac:dyDescent="0.25">
      <c r="O2709" t="s">
        <v>1310</v>
      </c>
      <c r="P2709" t="s">
        <v>3931</v>
      </c>
      <c r="Q2709">
        <v>80</v>
      </c>
    </row>
    <row r="2710" spans="15:17" x14ac:dyDescent="0.25">
      <c r="O2710" t="s">
        <v>383</v>
      </c>
      <c r="P2710" t="s">
        <v>3931</v>
      </c>
      <c r="Q2710">
        <v>80</v>
      </c>
    </row>
    <row r="2711" spans="15:17" x14ac:dyDescent="0.25">
      <c r="O2711" t="s">
        <v>2431</v>
      </c>
      <c r="P2711" t="s">
        <v>3931</v>
      </c>
      <c r="Q2711">
        <v>80</v>
      </c>
    </row>
    <row r="2712" spans="15:17" x14ac:dyDescent="0.25">
      <c r="O2712" t="s">
        <v>1691</v>
      </c>
      <c r="P2712" t="s">
        <v>3931</v>
      </c>
      <c r="Q2712">
        <v>120</v>
      </c>
    </row>
    <row r="2713" spans="15:17" x14ac:dyDescent="0.25">
      <c r="O2713" t="s">
        <v>982</v>
      </c>
      <c r="P2713" t="s">
        <v>3931</v>
      </c>
      <c r="Q2713">
        <v>40</v>
      </c>
    </row>
    <row r="2714" spans="15:17" x14ac:dyDescent="0.25">
      <c r="O2714" t="s">
        <v>235</v>
      </c>
      <c r="P2714" t="s">
        <v>3931</v>
      </c>
      <c r="Q2714">
        <v>40</v>
      </c>
    </row>
    <row r="2715" spans="15:17" x14ac:dyDescent="0.25">
      <c r="O2715" t="s">
        <v>238</v>
      </c>
      <c r="P2715" t="s">
        <v>3931</v>
      </c>
      <c r="Q2715">
        <v>40</v>
      </c>
    </row>
    <row r="2716" spans="15:17" x14ac:dyDescent="0.25">
      <c r="O2716" t="s">
        <v>242</v>
      </c>
      <c r="P2716" t="s">
        <v>3931</v>
      </c>
      <c r="Q2716">
        <v>80</v>
      </c>
    </row>
    <row r="2717" spans="15:17" x14ac:dyDescent="0.25">
      <c r="O2717" t="s">
        <v>314</v>
      </c>
      <c r="P2717" t="s">
        <v>3931</v>
      </c>
      <c r="Q2717">
        <v>40</v>
      </c>
    </row>
    <row r="2718" spans="15:17" x14ac:dyDescent="0.25">
      <c r="O2718" t="s">
        <v>2488</v>
      </c>
      <c r="P2718" t="s">
        <v>3931</v>
      </c>
      <c r="Q2718">
        <v>80</v>
      </c>
    </row>
    <row r="2719" spans="15:17" x14ac:dyDescent="0.25">
      <c r="O2719" t="s">
        <v>1804</v>
      </c>
      <c r="P2719" t="s">
        <v>3931</v>
      </c>
      <c r="Q2719">
        <v>80</v>
      </c>
    </row>
    <row r="2720" spans="15:17" x14ac:dyDescent="0.25">
      <c r="O2720" t="s">
        <v>2516</v>
      </c>
      <c r="P2720" t="s">
        <v>3931</v>
      </c>
      <c r="Q2720">
        <v>80</v>
      </c>
    </row>
    <row r="2721" spans="15:17" x14ac:dyDescent="0.25">
      <c r="O2721" t="s">
        <v>2519</v>
      </c>
      <c r="P2721" t="s">
        <v>3931</v>
      </c>
      <c r="Q2721">
        <v>80</v>
      </c>
    </row>
    <row r="2722" spans="15:17" x14ac:dyDescent="0.25">
      <c r="O2722" t="s">
        <v>393</v>
      </c>
      <c r="P2722" t="s">
        <v>3931</v>
      </c>
      <c r="Q2722">
        <v>80</v>
      </c>
    </row>
    <row r="2723" spans="15:17" x14ac:dyDescent="0.25">
      <c r="O2723" t="s">
        <v>1400</v>
      </c>
      <c r="P2723" t="s">
        <v>3931</v>
      </c>
      <c r="Q2723">
        <v>80</v>
      </c>
    </row>
    <row r="2724" spans="15:17" x14ac:dyDescent="0.25">
      <c r="O2724" t="s">
        <v>511</v>
      </c>
      <c r="P2724" t="s">
        <v>3931</v>
      </c>
      <c r="Q2724">
        <v>80</v>
      </c>
    </row>
    <row r="2725" spans="15:17" x14ac:dyDescent="0.25">
      <c r="O2725" t="s">
        <v>1476</v>
      </c>
      <c r="P2725" t="s">
        <v>3931</v>
      </c>
      <c r="Q2725">
        <v>40</v>
      </c>
    </row>
    <row r="2726" spans="15:17" x14ac:dyDescent="0.25">
      <c r="O2726" t="s">
        <v>1599</v>
      </c>
      <c r="P2726" t="s">
        <v>3931</v>
      </c>
      <c r="Q2726">
        <v>80</v>
      </c>
    </row>
    <row r="2727" spans="15:17" x14ac:dyDescent="0.25">
      <c r="O2727" t="s">
        <v>1936</v>
      </c>
      <c r="P2727" t="s">
        <v>3931</v>
      </c>
      <c r="Q2727">
        <v>80</v>
      </c>
    </row>
    <row r="2728" spans="15:17" x14ac:dyDescent="0.25">
      <c r="O2728" t="s">
        <v>917</v>
      </c>
      <c r="P2728" t="s">
        <v>3931</v>
      </c>
      <c r="Q2728">
        <v>80</v>
      </c>
    </row>
    <row r="2729" spans="15:17" x14ac:dyDescent="0.25">
      <c r="O2729" t="s">
        <v>922</v>
      </c>
      <c r="P2729" t="s">
        <v>3931</v>
      </c>
      <c r="Q2729">
        <v>80</v>
      </c>
    </row>
    <row r="2730" spans="15:17" x14ac:dyDescent="0.25">
      <c r="O2730" t="s">
        <v>1952</v>
      </c>
      <c r="P2730" t="s">
        <v>3931</v>
      </c>
      <c r="Q2730">
        <v>80</v>
      </c>
    </row>
    <row r="2731" spans="15:17" x14ac:dyDescent="0.25">
      <c r="O2731" t="s">
        <v>908</v>
      </c>
      <c r="P2731" t="s">
        <v>3931</v>
      </c>
      <c r="Q2731">
        <v>80</v>
      </c>
    </row>
    <row r="2732" spans="15:17" x14ac:dyDescent="0.25">
      <c r="O2732" t="s">
        <v>319</v>
      </c>
      <c r="P2732" t="s">
        <v>3931</v>
      </c>
      <c r="Q2732">
        <v>40</v>
      </c>
    </row>
    <row r="2733" spans="15:17" x14ac:dyDescent="0.25">
      <c r="O2733" t="s">
        <v>812</v>
      </c>
      <c r="P2733" t="s">
        <v>3931</v>
      </c>
      <c r="Q2733">
        <v>80</v>
      </c>
    </row>
    <row r="2734" spans="15:17" x14ac:dyDescent="0.25">
      <c r="O2734" t="s">
        <v>822</v>
      </c>
      <c r="P2734" t="s">
        <v>3931</v>
      </c>
      <c r="Q2734">
        <v>80</v>
      </c>
    </row>
    <row r="2735" spans="15:17" x14ac:dyDescent="0.25">
      <c r="O2735" t="s">
        <v>2846</v>
      </c>
      <c r="P2735" t="s">
        <v>3931</v>
      </c>
      <c r="Q2735">
        <v>80</v>
      </c>
    </row>
    <row r="2736" spans="15:17" x14ac:dyDescent="0.25">
      <c r="O2736" t="s">
        <v>2313</v>
      </c>
      <c r="P2736" t="s">
        <v>3931</v>
      </c>
      <c r="Q2736">
        <v>40</v>
      </c>
    </row>
    <row r="2737" spans="15:17" x14ac:dyDescent="0.25">
      <c r="O2737" t="s">
        <v>541</v>
      </c>
      <c r="P2737" t="s">
        <v>3931</v>
      </c>
      <c r="Q2737">
        <v>80</v>
      </c>
    </row>
    <row r="2738" spans="15:17" x14ac:dyDescent="0.25">
      <c r="O2738" t="s">
        <v>543</v>
      </c>
      <c r="P2738" t="s">
        <v>3931</v>
      </c>
      <c r="Q2738">
        <v>80</v>
      </c>
    </row>
    <row r="2739" spans="15:17" x14ac:dyDescent="0.25">
      <c r="O2739" t="s">
        <v>1002</v>
      </c>
      <c r="P2739" t="s">
        <v>3931</v>
      </c>
      <c r="Q2739">
        <v>80</v>
      </c>
    </row>
    <row r="2740" spans="15:17" x14ac:dyDescent="0.25">
      <c r="O2740" t="s">
        <v>2081</v>
      </c>
      <c r="P2740" t="s">
        <v>3931</v>
      </c>
      <c r="Q2740">
        <v>40</v>
      </c>
    </row>
    <row r="2741" spans="15:17" x14ac:dyDescent="0.25">
      <c r="O2741" t="s">
        <v>176</v>
      </c>
      <c r="P2741" t="s">
        <v>3931</v>
      </c>
      <c r="Q2741">
        <v>120</v>
      </c>
    </row>
    <row r="2742" spans="15:17" x14ac:dyDescent="0.25">
      <c r="O2742" t="s">
        <v>1714</v>
      </c>
      <c r="P2742" t="s">
        <v>3931</v>
      </c>
      <c r="Q2742">
        <v>120</v>
      </c>
    </row>
    <row r="2743" spans="15:17" x14ac:dyDescent="0.25">
      <c r="O2743" t="s">
        <v>3074</v>
      </c>
      <c r="P2743" t="s">
        <v>3931</v>
      </c>
      <c r="Q2743">
        <v>80</v>
      </c>
    </row>
    <row r="2744" spans="15:17" x14ac:dyDescent="0.25">
      <c r="O2744" t="s">
        <v>889</v>
      </c>
      <c r="P2744" t="s">
        <v>3931</v>
      </c>
      <c r="Q2744">
        <v>80</v>
      </c>
    </row>
    <row r="2745" spans="15:17" x14ac:dyDescent="0.25">
      <c r="O2745" t="s">
        <v>344</v>
      </c>
      <c r="P2745" t="s">
        <v>3931</v>
      </c>
      <c r="Q2745">
        <v>80</v>
      </c>
    </row>
    <row r="2746" spans="15:17" x14ac:dyDescent="0.25">
      <c r="O2746" t="s">
        <v>1529</v>
      </c>
      <c r="P2746" t="s">
        <v>3931</v>
      </c>
      <c r="Q2746">
        <v>80</v>
      </c>
    </row>
    <row r="2747" spans="15:17" x14ac:dyDescent="0.25">
      <c r="O2747" t="s">
        <v>963</v>
      </c>
      <c r="P2747" t="s">
        <v>3931</v>
      </c>
      <c r="Q2747">
        <v>80</v>
      </c>
    </row>
    <row r="2748" spans="15:17" x14ac:dyDescent="0.25">
      <c r="O2748" t="s">
        <v>2365</v>
      </c>
      <c r="P2748" t="s">
        <v>3931</v>
      </c>
      <c r="Q2748">
        <v>80</v>
      </c>
    </row>
    <row r="2749" spans="15:17" x14ac:dyDescent="0.25">
      <c r="O2749" t="s">
        <v>93</v>
      </c>
      <c r="P2749" t="s">
        <v>3931</v>
      </c>
      <c r="Q2749">
        <v>80</v>
      </c>
    </row>
    <row r="2750" spans="15:17" x14ac:dyDescent="0.25">
      <c r="O2750" t="s">
        <v>2816</v>
      </c>
      <c r="P2750" t="s">
        <v>3931</v>
      </c>
      <c r="Q2750">
        <v>80</v>
      </c>
    </row>
    <row r="2751" spans="15:17" x14ac:dyDescent="0.25">
      <c r="O2751" t="s">
        <v>124</v>
      </c>
      <c r="P2751" t="s">
        <v>3931</v>
      </c>
      <c r="Q2751">
        <v>40</v>
      </c>
    </row>
    <row r="2752" spans="15:17" x14ac:dyDescent="0.25">
      <c r="O2752" t="s">
        <v>1611</v>
      </c>
      <c r="P2752" t="s">
        <v>3931</v>
      </c>
      <c r="Q2752">
        <v>80</v>
      </c>
    </row>
    <row r="2753" spans="15:17" x14ac:dyDescent="0.25">
      <c r="O2753" t="s">
        <v>627</v>
      </c>
      <c r="P2753" t="s">
        <v>3931</v>
      </c>
      <c r="Q2753">
        <v>80</v>
      </c>
    </row>
    <row r="2754" spans="15:17" x14ac:dyDescent="0.25">
      <c r="O2754" t="s">
        <v>1567</v>
      </c>
      <c r="P2754" t="s">
        <v>3931</v>
      </c>
      <c r="Q2754">
        <v>80</v>
      </c>
    </row>
    <row r="2755" spans="15:17" x14ac:dyDescent="0.25">
      <c r="O2755" t="s">
        <v>2997</v>
      </c>
      <c r="P2755" t="s">
        <v>3931</v>
      </c>
      <c r="Q2755">
        <v>80</v>
      </c>
    </row>
    <row r="2756" spans="15:17" x14ac:dyDescent="0.25">
      <c r="O2756" t="s">
        <v>2376</v>
      </c>
      <c r="P2756" t="s">
        <v>3931</v>
      </c>
      <c r="Q2756">
        <v>80</v>
      </c>
    </row>
    <row r="2757" spans="15:17" x14ac:dyDescent="0.25">
      <c r="O2757" t="s">
        <v>1615</v>
      </c>
      <c r="P2757" t="s">
        <v>3931</v>
      </c>
      <c r="Q2757">
        <v>80</v>
      </c>
    </row>
    <row r="2758" spans="15:17" x14ac:dyDescent="0.25">
      <c r="O2758" t="s">
        <v>1623</v>
      </c>
      <c r="P2758" t="s">
        <v>3931</v>
      </c>
      <c r="Q2758">
        <v>80</v>
      </c>
    </row>
    <row r="2759" spans="15:17" x14ac:dyDescent="0.25">
      <c r="O2759" t="s">
        <v>211</v>
      </c>
      <c r="P2759" t="s">
        <v>3931</v>
      </c>
      <c r="Q2759">
        <v>80</v>
      </c>
    </row>
    <row r="2760" spans="15:17" x14ac:dyDescent="0.25">
      <c r="O2760" t="s">
        <v>2399</v>
      </c>
      <c r="P2760" t="s">
        <v>3931</v>
      </c>
      <c r="Q2760">
        <v>120</v>
      </c>
    </row>
    <row r="2761" spans="15:17" x14ac:dyDescent="0.25">
      <c r="O2761" t="s">
        <v>2495</v>
      </c>
      <c r="P2761" t="s">
        <v>3931</v>
      </c>
      <c r="Q2761">
        <v>80</v>
      </c>
    </row>
    <row r="2762" spans="15:17" x14ac:dyDescent="0.25">
      <c r="O2762" t="s">
        <v>1906</v>
      </c>
      <c r="P2762" t="s">
        <v>3931</v>
      </c>
      <c r="Q2762">
        <v>120</v>
      </c>
    </row>
    <row r="2763" spans="15:17" x14ac:dyDescent="0.25">
      <c r="O2763" t="s">
        <v>223</v>
      </c>
      <c r="P2763" t="s">
        <v>3931</v>
      </c>
      <c r="Q2763">
        <v>80</v>
      </c>
    </row>
    <row r="2764" spans="15:17" x14ac:dyDescent="0.25">
      <c r="O2764" t="s">
        <v>690</v>
      </c>
      <c r="P2764" t="s">
        <v>3931</v>
      </c>
      <c r="Q2764">
        <v>120</v>
      </c>
    </row>
    <row r="2765" spans="15:17" x14ac:dyDescent="0.25">
      <c r="O2765" t="s">
        <v>172</v>
      </c>
      <c r="P2765" t="s">
        <v>3931</v>
      </c>
      <c r="Q2765">
        <v>80</v>
      </c>
    </row>
    <row r="2766" spans="15:17" x14ac:dyDescent="0.25">
      <c r="O2766" t="s">
        <v>748</v>
      </c>
      <c r="P2766" t="s">
        <v>3931</v>
      </c>
      <c r="Q2766">
        <v>80</v>
      </c>
    </row>
    <row r="2767" spans="15:17" x14ac:dyDescent="0.25">
      <c r="O2767" t="s">
        <v>1135</v>
      </c>
      <c r="P2767" t="s">
        <v>3931</v>
      </c>
      <c r="Q2767">
        <v>120</v>
      </c>
    </row>
    <row r="2768" spans="15:17" x14ac:dyDescent="0.25">
      <c r="O2768" t="s">
        <v>836</v>
      </c>
      <c r="P2768" t="s">
        <v>3931</v>
      </c>
      <c r="Q2768">
        <v>80</v>
      </c>
    </row>
    <row r="2769" spans="15:17" x14ac:dyDescent="0.25">
      <c r="O2769" t="s">
        <v>1652</v>
      </c>
      <c r="P2769" t="s">
        <v>3931</v>
      </c>
      <c r="Q2769">
        <v>80</v>
      </c>
    </row>
    <row r="2770" spans="15:17" x14ac:dyDescent="0.25">
      <c r="O2770" t="s">
        <v>231</v>
      </c>
      <c r="P2770" t="s">
        <v>3931</v>
      </c>
      <c r="Q2770">
        <v>80</v>
      </c>
    </row>
    <row r="2771" spans="15:17" x14ac:dyDescent="0.25">
      <c r="O2771" t="s">
        <v>200</v>
      </c>
      <c r="P2771" t="s">
        <v>3931</v>
      </c>
      <c r="Q2771">
        <v>80</v>
      </c>
    </row>
    <row r="2772" spans="15:17" x14ac:dyDescent="0.25">
      <c r="O2772" t="s">
        <v>2438</v>
      </c>
      <c r="P2772" t="s">
        <v>3931</v>
      </c>
      <c r="Q2772">
        <v>80</v>
      </c>
    </row>
    <row r="2773" spans="15:17" x14ac:dyDescent="0.25">
      <c r="O2773" t="s">
        <v>2410</v>
      </c>
      <c r="P2773" t="s">
        <v>3931</v>
      </c>
      <c r="Q2773">
        <v>120</v>
      </c>
    </row>
    <row r="2774" spans="15:17" x14ac:dyDescent="0.25">
      <c r="O2774" t="s">
        <v>1012</v>
      </c>
      <c r="P2774" t="s">
        <v>3931</v>
      </c>
      <c r="Q2774">
        <v>80</v>
      </c>
    </row>
    <row r="2775" spans="15:17" x14ac:dyDescent="0.25">
      <c r="O2775" t="s">
        <v>2234</v>
      </c>
      <c r="P2775" t="s">
        <v>3931</v>
      </c>
      <c r="Q2775">
        <v>80</v>
      </c>
    </row>
    <row r="2776" spans="15:17" x14ac:dyDescent="0.25">
      <c r="O2776" t="s">
        <v>2768</v>
      </c>
      <c r="P2776" t="s">
        <v>3931</v>
      </c>
      <c r="Q2776">
        <v>80</v>
      </c>
    </row>
    <row r="2777" spans="15:17" x14ac:dyDescent="0.25">
      <c r="O2777" t="s">
        <v>1669</v>
      </c>
      <c r="P2777" t="s">
        <v>3931</v>
      </c>
      <c r="Q2777">
        <v>80</v>
      </c>
    </row>
    <row r="2778" spans="15:17" x14ac:dyDescent="0.25">
      <c r="O2778" t="s">
        <v>2029</v>
      </c>
      <c r="P2778" t="s">
        <v>3931</v>
      </c>
      <c r="Q2778">
        <v>40</v>
      </c>
    </row>
    <row r="2779" spans="15:17" x14ac:dyDescent="0.25">
      <c r="O2779" t="s">
        <v>1454</v>
      </c>
      <c r="P2779" t="s">
        <v>3931</v>
      </c>
      <c r="Q2779">
        <v>80</v>
      </c>
    </row>
    <row r="2780" spans="15:17" x14ac:dyDescent="0.25">
      <c r="O2780" t="s">
        <v>1885</v>
      </c>
      <c r="P2780" t="s">
        <v>3931</v>
      </c>
      <c r="Q2780">
        <v>120</v>
      </c>
    </row>
    <row r="2781" spans="15:17" x14ac:dyDescent="0.25">
      <c r="O2781" t="s">
        <v>2087</v>
      </c>
      <c r="P2781" t="s">
        <v>3931</v>
      </c>
      <c r="Q2781">
        <v>80</v>
      </c>
    </row>
    <row r="2782" spans="15:17" x14ac:dyDescent="0.25">
      <c r="O2782" t="s">
        <v>1581</v>
      </c>
      <c r="P2782" t="s">
        <v>3931</v>
      </c>
      <c r="Q2782">
        <v>80</v>
      </c>
    </row>
    <row r="2783" spans="15:17" x14ac:dyDescent="0.25">
      <c r="O2783" t="s">
        <v>1720</v>
      </c>
      <c r="P2783" t="s">
        <v>3931</v>
      </c>
      <c r="Q2783">
        <v>80</v>
      </c>
    </row>
    <row r="2784" spans="15:17" x14ac:dyDescent="0.25">
      <c r="O2784" t="s">
        <v>1685</v>
      </c>
      <c r="P2784" t="s">
        <v>3931</v>
      </c>
      <c r="Q2784">
        <v>80</v>
      </c>
    </row>
    <row r="2785" spans="15:17" x14ac:dyDescent="0.25">
      <c r="O2785" t="s">
        <v>869</v>
      </c>
      <c r="P2785" t="s">
        <v>3931</v>
      </c>
      <c r="Q2785">
        <v>160</v>
      </c>
    </row>
    <row r="2786" spans="15:17" x14ac:dyDescent="0.25">
      <c r="O2786" t="s">
        <v>1212</v>
      </c>
      <c r="P2786" t="s">
        <v>3931</v>
      </c>
      <c r="Q2786">
        <v>120</v>
      </c>
    </row>
    <row r="2787" spans="15:17" x14ac:dyDescent="0.25">
      <c r="O2787" t="s">
        <v>353</v>
      </c>
      <c r="P2787" t="s">
        <v>3931</v>
      </c>
      <c r="Q2787">
        <v>80</v>
      </c>
    </row>
    <row r="2788" spans="15:17" x14ac:dyDescent="0.25">
      <c r="O2788" t="s">
        <v>1204</v>
      </c>
      <c r="P2788" t="s">
        <v>3931</v>
      </c>
      <c r="Q2788">
        <v>120</v>
      </c>
    </row>
    <row r="2789" spans="15:17" x14ac:dyDescent="0.25">
      <c r="O2789" t="s">
        <v>640</v>
      </c>
      <c r="P2789" t="s">
        <v>3931</v>
      </c>
      <c r="Q2789">
        <v>80</v>
      </c>
    </row>
    <row r="2790" spans="15:17" x14ac:dyDescent="0.25">
      <c r="O2790" t="s">
        <v>1725</v>
      </c>
      <c r="P2790" t="s">
        <v>3931</v>
      </c>
      <c r="Q2790">
        <v>80</v>
      </c>
    </row>
    <row r="2791" spans="15:17" x14ac:dyDescent="0.25">
      <c r="O2791" t="s">
        <v>1730</v>
      </c>
      <c r="P2791" t="s">
        <v>3931</v>
      </c>
      <c r="Q2791">
        <v>80</v>
      </c>
    </row>
    <row r="2792" spans="15:17" x14ac:dyDescent="0.25">
      <c r="O2792" t="s">
        <v>49</v>
      </c>
      <c r="P2792" t="s">
        <v>3931</v>
      </c>
      <c r="Q2792">
        <v>40</v>
      </c>
    </row>
    <row r="2793" spans="15:17" x14ac:dyDescent="0.25">
      <c r="O2793" t="s">
        <v>561</v>
      </c>
      <c r="P2793" t="s">
        <v>3931</v>
      </c>
      <c r="Q2793">
        <v>80</v>
      </c>
    </row>
    <row r="2794" spans="15:17" x14ac:dyDescent="0.25">
      <c r="O2794" t="s">
        <v>1657</v>
      </c>
      <c r="P2794" t="s">
        <v>3931</v>
      </c>
      <c r="Q2794">
        <v>80</v>
      </c>
    </row>
    <row r="2795" spans="15:17" x14ac:dyDescent="0.25">
      <c r="O2795" t="s">
        <v>1295</v>
      </c>
      <c r="P2795" t="s">
        <v>3931</v>
      </c>
      <c r="Q2795">
        <v>120</v>
      </c>
    </row>
    <row r="2796" spans="15:17" x14ac:dyDescent="0.25">
      <c r="O2796" t="s">
        <v>2511</v>
      </c>
      <c r="P2796" t="s">
        <v>3931</v>
      </c>
      <c r="Q2796">
        <v>80</v>
      </c>
    </row>
    <row r="2797" spans="15:17" x14ac:dyDescent="0.25">
      <c r="O2797" t="s">
        <v>443</v>
      </c>
      <c r="P2797" t="s">
        <v>3931</v>
      </c>
      <c r="Q2797">
        <v>80</v>
      </c>
    </row>
    <row r="2798" spans="15:17" x14ac:dyDescent="0.25">
      <c r="O2798" t="s">
        <v>65</v>
      </c>
      <c r="P2798" t="s">
        <v>3931</v>
      </c>
      <c r="Q2798">
        <v>80</v>
      </c>
    </row>
    <row r="2799" spans="15:17" x14ac:dyDescent="0.25">
      <c r="O2799" t="s">
        <v>1382</v>
      </c>
      <c r="P2799" t="s">
        <v>3931</v>
      </c>
      <c r="Q2799">
        <v>80</v>
      </c>
    </row>
    <row r="2800" spans="15:17" x14ac:dyDescent="0.25">
      <c r="O2800" t="s">
        <v>613</v>
      </c>
      <c r="P2800" t="s">
        <v>3931</v>
      </c>
      <c r="Q2800">
        <v>40</v>
      </c>
    </row>
    <row r="2801" spans="15:17" x14ac:dyDescent="0.25">
      <c r="O2801" t="s">
        <v>1576</v>
      </c>
      <c r="P2801" t="s">
        <v>3931</v>
      </c>
      <c r="Q2801">
        <v>40</v>
      </c>
    </row>
    <row r="2802" spans="15:17" x14ac:dyDescent="0.25">
      <c r="O2802" t="s">
        <v>378</v>
      </c>
      <c r="P2802" t="s">
        <v>3931</v>
      </c>
      <c r="Q2802">
        <v>40</v>
      </c>
    </row>
    <row r="2803" spans="15:17" x14ac:dyDescent="0.25">
      <c r="O2803" t="s">
        <v>3131</v>
      </c>
      <c r="P2803" t="s">
        <v>3931</v>
      </c>
      <c r="Q2803">
        <v>80</v>
      </c>
    </row>
    <row r="2804" spans="15:17" x14ac:dyDescent="0.25">
      <c r="O2804" t="s">
        <v>2499</v>
      </c>
      <c r="P2804" t="s">
        <v>3931</v>
      </c>
      <c r="Q2804">
        <v>80</v>
      </c>
    </row>
    <row r="2805" spans="15:17" x14ac:dyDescent="0.25">
      <c r="O2805" t="s">
        <v>733</v>
      </c>
      <c r="P2805" t="s">
        <v>3931</v>
      </c>
      <c r="Q2805">
        <v>80</v>
      </c>
    </row>
    <row r="2806" spans="15:17" x14ac:dyDescent="0.25">
      <c r="O2806" t="s">
        <v>1233</v>
      </c>
      <c r="P2806" t="s">
        <v>3931</v>
      </c>
      <c r="Q2806">
        <v>120</v>
      </c>
    </row>
    <row r="2807" spans="15:17" x14ac:dyDescent="0.25">
      <c r="O2807" t="s">
        <v>1258</v>
      </c>
      <c r="P2807" t="s">
        <v>3931</v>
      </c>
      <c r="Q2807">
        <v>120</v>
      </c>
    </row>
    <row r="2808" spans="15:17" x14ac:dyDescent="0.25">
      <c r="O2808" t="s">
        <v>1208</v>
      </c>
      <c r="P2808" t="s">
        <v>3931</v>
      </c>
      <c r="Q2808">
        <v>40</v>
      </c>
    </row>
    <row r="2809" spans="15:17" x14ac:dyDescent="0.25">
      <c r="O2809" t="s">
        <v>2415</v>
      </c>
      <c r="P2809" t="s">
        <v>3931</v>
      </c>
      <c r="Q2809">
        <v>160</v>
      </c>
    </row>
    <row r="2810" spans="15:17" x14ac:dyDescent="0.25">
      <c r="O2810" t="s">
        <v>817</v>
      </c>
      <c r="P2810" t="s">
        <v>3931</v>
      </c>
      <c r="Q2810">
        <v>120</v>
      </c>
    </row>
    <row r="2811" spans="15:17" x14ac:dyDescent="0.25">
      <c r="O2811" t="s">
        <v>1809</v>
      </c>
      <c r="P2811" t="s">
        <v>3931</v>
      </c>
      <c r="Q2811">
        <v>120</v>
      </c>
    </row>
    <row r="2812" spans="15:17" x14ac:dyDescent="0.25">
      <c r="O2812" t="s">
        <v>1741</v>
      </c>
      <c r="P2812" t="s">
        <v>3931</v>
      </c>
      <c r="Q2812">
        <v>80</v>
      </c>
    </row>
    <row r="2813" spans="15:17" x14ac:dyDescent="0.25">
      <c r="O2813" t="s">
        <v>670</v>
      </c>
      <c r="P2813" t="s">
        <v>3931</v>
      </c>
      <c r="Q2813">
        <v>80</v>
      </c>
    </row>
    <row r="2814" spans="15:17" x14ac:dyDescent="0.25">
      <c r="O2814" t="s">
        <v>1735</v>
      </c>
      <c r="P2814" t="s">
        <v>3931</v>
      </c>
      <c r="Q2814">
        <v>80</v>
      </c>
    </row>
    <row r="2815" spans="15:17" x14ac:dyDescent="0.25">
      <c r="O2815" t="s">
        <v>1129</v>
      </c>
      <c r="P2815" t="s">
        <v>3931</v>
      </c>
      <c r="Q2815">
        <v>80</v>
      </c>
    </row>
    <row r="2816" spans="15:17" x14ac:dyDescent="0.25">
      <c r="O2816" t="s">
        <v>2069</v>
      </c>
      <c r="P2816" t="s">
        <v>3931</v>
      </c>
      <c r="Q2816">
        <v>40</v>
      </c>
    </row>
    <row r="2817" spans="15:17" x14ac:dyDescent="0.25">
      <c r="O2817" t="s">
        <v>2643</v>
      </c>
      <c r="P2817" t="s">
        <v>3931</v>
      </c>
      <c r="Q2817">
        <v>80</v>
      </c>
    </row>
    <row r="2818" spans="15:17" x14ac:dyDescent="0.25">
      <c r="O2818" t="s">
        <v>864</v>
      </c>
      <c r="P2818" t="s">
        <v>3931</v>
      </c>
      <c r="Q2818">
        <v>80</v>
      </c>
    </row>
    <row r="2819" spans="15:17" x14ac:dyDescent="0.25">
      <c r="O2819" t="s">
        <v>2443</v>
      </c>
      <c r="P2819" t="s">
        <v>3931</v>
      </c>
      <c r="Q2819">
        <v>80</v>
      </c>
    </row>
    <row r="2820" spans="15:17" x14ac:dyDescent="0.25">
      <c r="O2820" t="s">
        <v>1697</v>
      </c>
      <c r="P2820" t="s">
        <v>3931</v>
      </c>
      <c r="Q2820">
        <v>80</v>
      </c>
    </row>
    <row r="2821" spans="15:17" x14ac:dyDescent="0.25">
      <c r="O2821" t="s">
        <v>1352</v>
      </c>
      <c r="P2821" t="s">
        <v>3931</v>
      </c>
      <c r="Q2821">
        <v>80</v>
      </c>
    </row>
    <row r="2822" spans="15:17" x14ac:dyDescent="0.25">
      <c r="O2822" t="s">
        <v>1358</v>
      </c>
      <c r="P2822" t="s">
        <v>3931</v>
      </c>
      <c r="Q2822">
        <v>80</v>
      </c>
    </row>
    <row r="2823" spans="15:17" x14ac:dyDescent="0.25">
      <c r="O2823" t="s">
        <v>398</v>
      </c>
      <c r="P2823" t="s">
        <v>3931</v>
      </c>
      <c r="Q2823">
        <v>80</v>
      </c>
    </row>
    <row r="2824" spans="15:17" x14ac:dyDescent="0.25">
      <c r="O2824" t="s">
        <v>2855</v>
      </c>
      <c r="P2824" t="s">
        <v>3931</v>
      </c>
      <c r="Q2824">
        <v>80</v>
      </c>
    </row>
    <row r="2825" spans="15:17" x14ac:dyDescent="0.25">
      <c r="O2825" t="s">
        <v>1702</v>
      </c>
      <c r="P2825" t="s">
        <v>3931</v>
      </c>
      <c r="Q2825">
        <v>40</v>
      </c>
    </row>
    <row r="2826" spans="15:17" x14ac:dyDescent="0.25">
      <c r="O2826" t="s">
        <v>2193</v>
      </c>
      <c r="P2826" t="s">
        <v>3931</v>
      </c>
      <c r="Q2826">
        <v>80</v>
      </c>
    </row>
    <row r="2827" spans="15:17" x14ac:dyDescent="0.25">
      <c r="O2827" t="s">
        <v>1218</v>
      </c>
      <c r="P2827" t="s">
        <v>3931</v>
      </c>
      <c r="Q2827">
        <v>40</v>
      </c>
    </row>
    <row r="2828" spans="15:17" x14ac:dyDescent="0.25">
      <c r="O2828" t="s">
        <v>622</v>
      </c>
      <c r="P2828" t="s">
        <v>3931</v>
      </c>
      <c r="Q2828">
        <v>80</v>
      </c>
    </row>
    <row r="2829" spans="15:17" x14ac:dyDescent="0.25">
      <c r="O2829" t="s">
        <v>2405</v>
      </c>
      <c r="P2829" t="s">
        <v>3931</v>
      </c>
      <c r="Q2829">
        <v>120</v>
      </c>
    </row>
    <row r="2830" spans="15:17" x14ac:dyDescent="0.25">
      <c r="O2830" t="s">
        <v>156</v>
      </c>
      <c r="P2830" t="s">
        <v>3931</v>
      </c>
      <c r="Q2830">
        <v>80</v>
      </c>
    </row>
    <row r="2831" spans="15:17" x14ac:dyDescent="0.25">
      <c r="O2831" t="s">
        <v>2388</v>
      </c>
      <c r="P2831" t="s">
        <v>3931</v>
      </c>
      <c r="Q2831">
        <v>80</v>
      </c>
    </row>
    <row r="2832" spans="15:17" x14ac:dyDescent="0.25">
      <c r="O2832" t="s">
        <v>1751</v>
      </c>
      <c r="P2832" t="s">
        <v>3931</v>
      </c>
      <c r="Q2832">
        <v>40</v>
      </c>
    </row>
    <row r="2833" spans="15:17" x14ac:dyDescent="0.25">
      <c r="O2833" t="s">
        <v>1754</v>
      </c>
      <c r="P2833" t="s">
        <v>3931</v>
      </c>
      <c r="Q2833">
        <v>40</v>
      </c>
    </row>
    <row r="2834" spans="15:17" x14ac:dyDescent="0.25">
      <c r="O2834" t="s">
        <v>788</v>
      </c>
      <c r="P2834" t="s">
        <v>3931</v>
      </c>
      <c r="Q2834">
        <v>40</v>
      </c>
    </row>
    <row r="2835" spans="15:17" x14ac:dyDescent="0.25">
      <c r="O2835" t="s">
        <v>2466</v>
      </c>
      <c r="P2835" t="s">
        <v>3931</v>
      </c>
      <c r="Q2835">
        <v>40</v>
      </c>
    </row>
    <row r="2836" spans="15:17" x14ac:dyDescent="0.25">
      <c r="O2836" t="s">
        <v>2476</v>
      </c>
      <c r="P2836" t="s">
        <v>3931</v>
      </c>
      <c r="Q2836">
        <v>40</v>
      </c>
    </row>
    <row r="2837" spans="15:17" x14ac:dyDescent="0.25">
      <c r="O2837" t="s">
        <v>845</v>
      </c>
      <c r="P2837" t="s">
        <v>3931</v>
      </c>
      <c r="Q2837">
        <v>80</v>
      </c>
    </row>
    <row r="2838" spans="15:17" x14ac:dyDescent="0.25">
      <c r="O2838" t="s">
        <v>2449</v>
      </c>
      <c r="P2838" t="s">
        <v>3931</v>
      </c>
      <c r="Q2838">
        <v>120</v>
      </c>
    </row>
    <row r="2839" spans="15:17" x14ac:dyDescent="0.25">
      <c r="O2839" t="s">
        <v>289</v>
      </c>
      <c r="P2839" t="s">
        <v>3931</v>
      </c>
      <c r="Q2839">
        <v>40</v>
      </c>
    </row>
    <row r="2840" spans="15:17" x14ac:dyDescent="0.25">
      <c r="O2840" t="s">
        <v>1237</v>
      </c>
      <c r="P2840" t="s">
        <v>3931</v>
      </c>
      <c r="Q2840">
        <v>120</v>
      </c>
    </row>
    <row r="2841" spans="15:17" x14ac:dyDescent="0.25">
      <c r="O2841" t="s">
        <v>1241</v>
      </c>
      <c r="P2841" t="s">
        <v>3931</v>
      </c>
      <c r="Q2841">
        <v>120</v>
      </c>
    </row>
    <row r="2842" spans="15:17" x14ac:dyDescent="0.25">
      <c r="O2842" t="s">
        <v>2011</v>
      </c>
      <c r="P2842" t="s">
        <v>3931</v>
      </c>
      <c r="Q2842">
        <v>80</v>
      </c>
    </row>
    <row r="2843" spans="15:17" x14ac:dyDescent="0.25">
      <c r="O2843" t="s">
        <v>700</v>
      </c>
      <c r="P2843" t="s">
        <v>3931</v>
      </c>
      <c r="Q2843">
        <v>80</v>
      </c>
    </row>
    <row r="2844" spans="15:17" x14ac:dyDescent="0.25">
      <c r="O2844" t="s">
        <v>695</v>
      </c>
      <c r="P2844" t="s">
        <v>3931</v>
      </c>
      <c r="Q2844">
        <v>80</v>
      </c>
    </row>
    <row r="2845" spans="15:17" x14ac:dyDescent="0.25">
      <c r="O2845" t="s">
        <v>2870</v>
      </c>
      <c r="P2845" t="s">
        <v>3931</v>
      </c>
      <c r="Q2845">
        <v>80</v>
      </c>
    </row>
    <row r="2846" spans="15:17" x14ac:dyDescent="0.25">
      <c r="O2846" t="s">
        <v>2865</v>
      </c>
      <c r="P2846" t="s">
        <v>3931</v>
      </c>
      <c r="Q2846">
        <v>120</v>
      </c>
    </row>
    <row r="2847" spans="15:17" x14ac:dyDescent="0.25">
      <c r="O2847" t="s">
        <v>3018</v>
      </c>
      <c r="P2847" t="s">
        <v>3931</v>
      </c>
      <c r="Q2847">
        <v>120</v>
      </c>
    </row>
    <row r="2848" spans="15:17" x14ac:dyDescent="0.25">
      <c r="O2848" t="s">
        <v>1314</v>
      </c>
      <c r="P2848" t="s">
        <v>3931</v>
      </c>
      <c r="Q2848">
        <v>80</v>
      </c>
    </row>
    <row r="2849" spans="15:17" x14ac:dyDescent="0.25">
      <c r="O2849" t="s">
        <v>2788</v>
      </c>
      <c r="P2849" t="s">
        <v>3931</v>
      </c>
      <c r="Q2849">
        <v>80</v>
      </c>
    </row>
    <row r="2850" spans="15:17" x14ac:dyDescent="0.25">
      <c r="O2850" t="s">
        <v>2804</v>
      </c>
      <c r="P2850" t="s">
        <v>3931</v>
      </c>
      <c r="Q2850">
        <v>80</v>
      </c>
    </row>
    <row r="2851" spans="15:17" x14ac:dyDescent="0.25">
      <c r="O2851" t="s">
        <v>3046</v>
      </c>
      <c r="P2851" t="s">
        <v>3931</v>
      </c>
      <c r="Q2851">
        <v>80</v>
      </c>
    </row>
    <row r="2852" spans="15:17" x14ac:dyDescent="0.25">
      <c r="O2852" t="s">
        <v>3050</v>
      </c>
      <c r="P2852" t="s">
        <v>3931</v>
      </c>
      <c r="Q2852">
        <v>80</v>
      </c>
    </row>
    <row r="2853" spans="15:17" x14ac:dyDescent="0.25">
      <c r="O2853" t="s">
        <v>1539</v>
      </c>
      <c r="P2853" t="s">
        <v>3931</v>
      </c>
      <c r="Q2853">
        <v>80</v>
      </c>
    </row>
    <row r="2854" spans="15:17" x14ac:dyDescent="0.25">
      <c r="O2854" t="s">
        <v>1545</v>
      </c>
      <c r="P2854" t="s">
        <v>3931</v>
      </c>
      <c r="Q2854">
        <v>80</v>
      </c>
    </row>
    <row r="2855" spans="15:17" x14ac:dyDescent="0.25">
      <c r="O2855" t="s">
        <v>556</v>
      </c>
      <c r="P2855" t="s">
        <v>3931</v>
      </c>
      <c r="Q2855">
        <v>120</v>
      </c>
    </row>
    <row r="2856" spans="15:17" x14ac:dyDescent="0.25">
      <c r="O2856" t="s">
        <v>1247</v>
      </c>
      <c r="P2856" t="s">
        <v>3931</v>
      </c>
      <c r="Q2856">
        <v>80</v>
      </c>
    </row>
    <row r="2857" spans="15:17" x14ac:dyDescent="0.25">
      <c r="O2857" t="s">
        <v>403</v>
      </c>
      <c r="P2857" t="s">
        <v>3931</v>
      </c>
      <c r="Q2857">
        <v>80</v>
      </c>
    </row>
    <row r="2858" spans="15:17" x14ac:dyDescent="0.25">
      <c r="O2858" t="s">
        <v>215</v>
      </c>
      <c r="P2858" t="s">
        <v>3931</v>
      </c>
      <c r="Q2858">
        <v>80</v>
      </c>
    </row>
    <row r="2859" spans="15:17" x14ac:dyDescent="0.25">
      <c r="O2859" t="s">
        <v>1289</v>
      </c>
      <c r="P2859" t="s">
        <v>3931</v>
      </c>
      <c r="Q2859">
        <v>120</v>
      </c>
    </row>
    <row r="2860" spans="15:17" x14ac:dyDescent="0.25">
      <c r="O2860" t="s">
        <v>2040</v>
      </c>
      <c r="P2860" t="s">
        <v>3931</v>
      </c>
      <c r="Q2860">
        <v>40</v>
      </c>
    </row>
    <row r="2861" spans="15:17" x14ac:dyDescent="0.25">
      <c r="O2861" t="s">
        <v>987</v>
      </c>
      <c r="P2861" t="s">
        <v>3931</v>
      </c>
      <c r="Q2861">
        <v>40</v>
      </c>
    </row>
    <row r="2862" spans="15:17" x14ac:dyDescent="0.25">
      <c r="O2862" t="s">
        <v>2017</v>
      </c>
      <c r="P2862" t="s">
        <v>3931</v>
      </c>
      <c r="Q2862">
        <v>80</v>
      </c>
    </row>
    <row r="2863" spans="15:17" x14ac:dyDescent="0.25">
      <c r="O2863" t="s">
        <v>227</v>
      </c>
      <c r="P2863" t="s">
        <v>3931</v>
      </c>
      <c r="Q2863">
        <v>80</v>
      </c>
    </row>
    <row r="2864" spans="15:17" x14ac:dyDescent="0.25">
      <c r="O2864" t="s">
        <v>101</v>
      </c>
      <c r="P2864" t="s">
        <v>3931</v>
      </c>
      <c r="Q2864" t="e">
        <v>#N/A</v>
      </c>
    </row>
    <row r="2865" spans="15:17" x14ac:dyDescent="0.25">
      <c r="O2865" t="s">
        <v>408</v>
      </c>
      <c r="P2865" t="s">
        <v>3931</v>
      </c>
      <c r="Q2865">
        <v>80</v>
      </c>
    </row>
    <row r="2866" spans="15:17" x14ac:dyDescent="0.25">
      <c r="O2866" t="s">
        <v>2461</v>
      </c>
      <c r="P2866" t="s">
        <v>3931</v>
      </c>
      <c r="Q2866">
        <v>40</v>
      </c>
    </row>
    <row r="2867" spans="15:17" x14ac:dyDescent="0.25">
      <c r="O2867" t="s">
        <v>2886</v>
      </c>
      <c r="P2867" t="s">
        <v>3931</v>
      </c>
      <c r="Q2867">
        <v>40</v>
      </c>
    </row>
    <row r="2868" spans="15:17" x14ac:dyDescent="0.25">
      <c r="O2868" t="s">
        <v>2553</v>
      </c>
      <c r="P2868" t="s">
        <v>3931</v>
      </c>
      <c r="Q2868">
        <v>40</v>
      </c>
    </row>
    <row r="2869" spans="15:17" x14ac:dyDescent="0.25">
      <c r="O2869" t="s">
        <v>2665</v>
      </c>
      <c r="P2869" t="s">
        <v>3931</v>
      </c>
      <c r="Q2869">
        <v>80</v>
      </c>
    </row>
    <row r="2870" spans="15:17" x14ac:dyDescent="0.25">
      <c r="O2870" t="s">
        <v>2977</v>
      </c>
      <c r="P2870" t="s">
        <v>3931</v>
      </c>
      <c r="Q2870">
        <v>40</v>
      </c>
    </row>
    <row r="2871" spans="15:17" x14ac:dyDescent="0.25">
      <c r="O2871" t="s">
        <v>797</v>
      </c>
      <c r="P2871" t="s">
        <v>3931</v>
      </c>
      <c r="Q2871">
        <v>120</v>
      </c>
    </row>
    <row r="2872" spans="15:17" x14ac:dyDescent="0.25">
      <c r="O2872" t="s">
        <v>854</v>
      </c>
      <c r="P2872" t="s">
        <v>3931</v>
      </c>
      <c r="Q2872">
        <v>80</v>
      </c>
    </row>
    <row r="2873" spans="15:17" x14ac:dyDescent="0.25">
      <c r="O2873" t="s">
        <v>105</v>
      </c>
      <c r="P2873" t="s">
        <v>3931</v>
      </c>
      <c r="Q2873" t="e">
        <v>#N/A</v>
      </c>
    </row>
    <row r="2874" spans="15:17" x14ac:dyDescent="0.25">
      <c r="O2874" t="s">
        <v>2851</v>
      </c>
      <c r="P2874" t="s">
        <v>3931</v>
      </c>
      <c r="Q2874">
        <v>120</v>
      </c>
    </row>
    <row r="2875" spans="15:17" x14ac:dyDescent="0.25">
      <c r="O2875" t="s">
        <v>2839</v>
      </c>
      <c r="P2875" t="s">
        <v>3931</v>
      </c>
      <c r="Q2875">
        <v>120</v>
      </c>
    </row>
    <row r="2876" spans="15:17" x14ac:dyDescent="0.25">
      <c r="O2876" t="s">
        <v>2875</v>
      </c>
      <c r="P2876" t="s">
        <v>3931</v>
      </c>
      <c r="Q2876">
        <v>120</v>
      </c>
    </row>
    <row r="2877" spans="15:17" x14ac:dyDescent="0.25">
      <c r="O2877" t="s">
        <v>704</v>
      </c>
      <c r="P2877" t="s">
        <v>3931</v>
      </c>
      <c r="Q2877">
        <v>80</v>
      </c>
    </row>
    <row r="2878" spans="15:17" x14ac:dyDescent="0.25">
      <c r="O2878" t="s">
        <v>1172</v>
      </c>
      <c r="P2878" t="s">
        <v>3931</v>
      </c>
      <c r="Q2878">
        <v>80</v>
      </c>
    </row>
    <row r="2879" spans="15:17" x14ac:dyDescent="0.25">
      <c r="O2879" t="s">
        <v>2118</v>
      </c>
      <c r="P2879" t="s">
        <v>3931</v>
      </c>
      <c r="Q2879">
        <v>120</v>
      </c>
    </row>
    <row r="2880" spans="15:17" x14ac:dyDescent="0.25">
      <c r="O2880" t="s">
        <v>2145</v>
      </c>
      <c r="P2880" t="s">
        <v>3931</v>
      </c>
      <c r="Q2880">
        <v>120</v>
      </c>
    </row>
    <row r="2881" spans="15:17" x14ac:dyDescent="0.25">
      <c r="O2881" t="s">
        <v>1044</v>
      </c>
      <c r="P2881" t="s">
        <v>3931</v>
      </c>
      <c r="Q2881">
        <v>120</v>
      </c>
    </row>
    <row r="2882" spans="15:17" x14ac:dyDescent="0.25">
      <c r="O2882" t="s">
        <v>1058</v>
      </c>
      <c r="P2882" t="s">
        <v>3931</v>
      </c>
      <c r="Q2882">
        <v>120</v>
      </c>
    </row>
    <row r="2883" spans="15:17" x14ac:dyDescent="0.25">
      <c r="O2883" t="s">
        <v>2688</v>
      </c>
      <c r="P2883" t="s">
        <v>3931</v>
      </c>
      <c r="Q2883">
        <v>160</v>
      </c>
    </row>
    <row r="2884" spans="15:17" x14ac:dyDescent="0.25">
      <c r="O2884" t="s">
        <v>1758</v>
      </c>
      <c r="P2884" t="s">
        <v>3931</v>
      </c>
      <c r="Q2884">
        <v>40</v>
      </c>
    </row>
    <row r="2885" spans="15:17" x14ac:dyDescent="0.25">
      <c r="O2885" t="s">
        <v>3114</v>
      </c>
      <c r="P2885" t="s">
        <v>3931</v>
      </c>
      <c r="Q2885">
        <v>80</v>
      </c>
    </row>
    <row r="2886" spans="15:17" x14ac:dyDescent="0.25">
      <c r="O2886" t="s">
        <v>1112</v>
      </c>
      <c r="P2886" t="s">
        <v>3931</v>
      </c>
      <c r="Q2886">
        <v>40</v>
      </c>
    </row>
    <row r="2887" spans="15:17" x14ac:dyDescent="0.25">
      <c r="O2887" t="s">
        <v>2167</v>
      </c>
      <c r="P2887" t="s">
        <v>3931</v>
      </c>
      <c r="Q2887">
        <v>80</v>
      </c>
    </row>
    <row r="2888" spans="15:17" x14ac:dyDescent="0.25">
      <c r="O2888" t="s">
        <v>1183</v>
      </c>
      <c r="P2888" t="s">
        <v>3931</v>
      </c>
      <c r="Q2888">
        <v>40</v>
      </c>
    </row>
    <row r="2889" spans="15:17" x14ac:dyDescent="0.25">
      <c r="O2889" t="s">
        <v>1331</v>
      </c>
      <c r="P2889" t="s">
        <v>3931</v>
      </c>
      <c r="Q2889">
        <v>40</v>
      </c>
    </row>
    <row r="2890" spans="15:17" x14ac:dyDescent="0.25">
      <c r="O2890" t="s">
        <v>1337</v>
      </c>
      <c r="P2890" t="s">
        <v>3931</v>
      </c>
      <c r="Q2890">
        <v>40</v>
      </c>
    </row>
    <row r="2891" spans="15:17" x14ac:dyDescent="0.25">
      <c r="O2891" t="s">
        <v>2291</v>
      </c>
      <c r="P2891" t="s">
        <v>3931</v>
      </c>
      <c r="Q2891">
        <v>80</v>
      </c>
    </row>
    <row r="2892" spans="15:17" x14ac:dyDescent="0.25">
      <c r="O2892" t="s">
        <v>1428</v>
      </c>
      <c r="P2892" t="s">
        <v>3931</v>
      </c>
      <c r="Q2892">
        <v>80</v>
      </c>
    </row>
    <row r="2893" spans="15:17" x14ac:dyDescent="0.25">
      <c r="O2893" t="s">
        <v>2252</v>
      </c>
      <c r="P2893" t="s">
        <v>3931</v>
      </c>
      <c r="Q2893">
        <v>40</v>
      </c>
    </row>
    <row r="2894" spans="15:17" x14ac:dyDescent="0.25">
      <c r="O2894" t="s">
        <v>940</v>
      </c>
      <c r="P2894" t="s">
        <v>3931</v>
      </c>
      <c r="Q2894">
        <v>40</v>
      </c>
    </row>
    <row r="2895" spans="15:17" x14ac:dyDescent="0.25">
      <c r="O2895" t="s">
        <v>413</v>
      </c>
      <c r="P2895" t="s">
        <v>3931</v>
      </c>
      <c r="Q2895">
        <v>80</v>
      </c>
    </row>
    <row r="2896" spans="15:17" x14ac:dyDescent="0.25">
      <c r="O2896" t="s">
        <v>418</v>
      </c>
      <c r="P2896" t="s">
        <v>3931</v>
      </c>
      <c r="Q2896">
        <v>120</v>
      </c>
    </row>
    <row r="2897" spans="15:17" x14ac:dyDescent="0.25">
      <c r="O2897" t="s">
        <v>650</v>
      </c>
      <c r="P2897" t="s">
        <v>3931</v>
      </c>
      <c r="Q2897">
        <v>80</v>
      </c>
    </row>
    <row r="2898" spans="15:17" x14ac:dyDescent="0.25">
      <c r="O2898" t="s">
        <v>148</v>
      </c>
      <c r="P2898" t="s">
        <v>3931</v>
      </c>
      <c r="Q2898">
        <v>80</v>
      </c>
    </row>
    <row r="2899" spans="15:17" x14ac:dyDescent="0.25">
      <c r="O2899" t="s">
        <v>2672</v>
      </c>
      <c r="P2899" t="s">
        <v>3931</v>
      </c>
      <c r="Q2899">
        <v>40</v>
      </c>
    </row>
    <row r="2900" spans="15:17" x14ac:dyDescent="0.25">
      <c r="O2900" t="s">
        <v>2100</v>
      </c>
      <c r="P2900" t="s">
        <v>3931</v>
      </c>
      <c r="Q2900">
        <v>40</v>
      </c>
    </row>
    <row r="2901" spans="15:17" x14ac:dyDescent="0.25">
      <c r="O2901" t="s">
        <v>3096</v>
      </c>
      <c r="P2901" t="s">
        <v>3931</v>
      </c>
      <c r="Q2901">
        <v>40</v>
      </c>
    </row>
    <row r="2902" spans="15:17" x14ac:dyDescent="0.25">
      <c r="O2902" t="s">
        <v>3104</v>
      </c>
      <c r="P2902" t="s">
        <v>3931</v>
      </c>
      <c r="Q2902">
        <v>40</v>
      </c>
    </row>
    <row r="2903" spans="15:17" x14ac:dyDescent="0.25">
      <c r="O2903" t="s">
        <v>120</v>
      </c>
      <c r="P2903" t="s">
        <v>3931</v>
      </c>
      <c r="Q2903">
        <v>40</v>
      </c>
    </row>
    <row r="2904" spans="15:17" x14ac:dyDescent="0.25">
      <c r="O2904" t="s">
        <v>912</v>
      </c>
      <c r="P2904" t="s">
        <v>3931</v>
      </c>
      <c r="Q2904">
        <v>40</v>
      </c>
    </row>
    <row r="2905" spans="15:17" x14ac:dyDescent="0.25">
      <c r="O2905" t="s">
        <v>574</v>
      </c>
      <c r="P2905" t="s">
        <v>3931</v>
      </c>
      <c r="Q2905">
        <v>80</v>
      </c>
    </row>
    <row r="2906" spans="15:17" x14ac:dyDescent="0.25">
      <c r="O2906" t="s">
        <v>594</v>
      </c>
      <c r="P2906" t="s">
        <v>3931</v>
      </c>
      <c r="Q2906">
        <v>40</v>
      </c>
    </row>
    <row r="2907" spans="15:17" x14ac:dyDescent="0.25">
      <c r="O2907" t="s">
        <v>604</v>
      </c>
      <c r="P2907" t="s">
        <v>3931</v>
      </c>
      <c r="Q2907">
        <v>80</v>
      </c>
    </row>
    <row r="2908" spans="15:17" x14ac:dyDescent="0.25">
      <c r="O2908" t="s">
        <v>584</v>
      </c>
      <c r="P2908" t="s">
        <v>3931</v>
      </c>
      <c r="Q2908">
        <v>40</v>
      </c>
    </row>
    <row r="2909" spans="15:17" x14ac:dyDescent="0.25">
      <c r="O2909" t="s">
        <v>599</v>
      </c>
      <c r="P2909" t="s">
        <v>3931</v>
      </c>
      <c r="Q2909">
        <v>80</v>
      </c>
    </row>
    <row r="2910" spans="15:17" x14ac:dyDescent="0.25">
      <c r="O2910" t="s">
        <v>631</v>
      </c>
      <c r="P2910" t="s">
        <v>3931</v>
      </c>
      <c r="Q2910">
        <v>80</v>
      </c>
    </row>
    <row r="2911" spans="15:17" x14ac:dyDescent="0.25">
      <c r="O2911" t="s">
        <v>645</v>
      </c>
      <c r="P2911" t="s">
        <v>3931</v>
      </c>
      <c r="Q2911">
        <v>80</v>
      </c>
    </row>
    <row r="2912" spans="15:17" x14ac:dyDescent="0.25">
      <c r="O2912" t="s">
        <v>636</v>
      </c>
      <c r="P2912" t="s">
        <v>3931</v>
      </c>
      <c r="Q2912">
        <v>80</v>
      </c>
    </row>
    <row r="2913" spans="15:17" x14ac:dyDescent="0.25">
      <c r="O2913" t="s">
        <v>1194</v>
      </c>
      <c r="P2913" t="s">
        <v>3931</v>
      </c>
      <c r="Q2913">
        <v>80</v>
      </c>
    </row>
    <row r="2914" spans="15:17" x14ac:dyDescent="0.25">
      <c r="O2914" t="s">
        <v>1253</v>
      </c>
      <c r="P2914" t="s">
        <v>3931</v>
      </c>
      <c r="Q2914">
        <v>80</v>
      </c>
    </row>
    <row r="2915" spans="15:17" x14ac:dyDescent="0.25">
      <c r="O2915" t="s">
        <v>1873</v>
      </c>
      <c r="P2915" t="s">
        <v>3931</v>
      </c>
      <c r="Q2915">
        <v>80</v>
      </c>
    </row>
    <row r="2916" spans="15:17" x14ac:dyDescent="0.25">
      <c r="O2916" t="s">
        <v>1078</v>
      </c>
      <c r="P2916" t="s">
        <v>3931</v>
      </c>
      <c r="Q2916">
        <v>120</v>
      </c>
    </row>
    <row r="2917" spans="15:17" x14ac:dyDescent="0.25">
      <c r="O2917" t="s">
        <v>1063</v>
      </c>
      <c r="P2917" t="s">
        <v>3931</v>
      </c>
      <c r="Q2917">
        <v>120</v>
      </c>
    </row>
    <row r="2918" spans="15:17" x14ac:dyDescent="0.25">
      <c r="O2918" t="s">
        <v>2258</v>
      </c>
      <c r="P2918" t="s">
        <v>3931</v>
      </c>
      <c r="Q2918">
        <v>40</v>
      </c>
    </row>
    <row r="2919" spans="15:17" x14ac:dyDescent="0.25">
      <c r="O2919" t="s">
        <v>1897</v>
      </c>
      <c r="P2919" t="s">
        <v>3931</v>
      </c>
      <c r="Q2919">
        <v>120</v>
      </c>
    </row>
    <row r="2920" spans="15:17" x14ac:dyDescent="0.25">
      <c r="O2920" t="s">
        <v>1342</v>
      </c>
      <c r="P2920" t="s">
        <v>3931</v>
      </c>
      <c r="Q2920">
        <v>40</v>
      </c>
    </row>
    <row r="2921" spans="15:17" x14ac:dyDescent="0.25">
      <c r="O2921" t="s">
        <v>388</v>
      </c>
      <c r="P2921" t="s">
        <v>3931</v>
      </c>
      <c r="Q2921">
        <v>80</v>
      </c>
    </row>
    <row r="2922" spans="15:17" x14ac:dyDescent="0.25">
      <c r="O2922" t="s">
        <v>2129</v>
      </c>
      <c r="P2922" t="s">
        <v>3931</v>
      </c>
      <c r="Q2922">
        <v>120</v>
      </c>
    </row>
    <row r="2923" spans="15:17" x14ac:dyDescent="0.25">
      <c r="O2923" t="s">
        <v>1879</v>
      </c>
      <c r="P2923" t="s">
        <v>3931</v>
      </c>
      <c r="Q2923">
        <v>80</v>
      </c>
    </row>
    <row r="2924" spans="15:17" x14ac:dyDescent="0.25">
      <c r="O2924" t="s">
        <v>1901</v>
      </c>
      <c r="P2924" t="s">
        <v>3931</v>
      </c>
      <c r="Q2924">
        <v>120</v>
      </c>
    </row>
    <row r="2925" spans="15:17" x14ac:dyDescent="0.25">
      <c r="O2925" t="s">
        <v>2883</v>
      </c>
      <c r="P2925" t="s">
        <v>3931</v>
      </c>
      <c r="Q2925">
        <v>40</v>
      </c>
    </row>
    <row r="2926" spans="15:17" x14ac:dyDescent="0.25">
      <c r="O2926" t="s">
        <v>2075</v>
      </c>
      <c r="P2926" t="s">
        <v>3931</v>
      </c>
      <c r="Q2926">
        <v>40</v>
      </c>
    </row>
    <row r="2927" spans="15:17" x14ac:dyDescent="0.25">
      <c r="O2927" t="s">
        <v>2648</v>
      </c>
      <c r="P2927" t="s">
        <v>3931</v>
      </c>
      <c r="Q2927">
        <v>40</v>
      </c>
    </row>
    <row r="2928" spans="15:17" x14ac:dyDescent="0.25">
      <c r="O2928" t="s">
        <v>69</v>
      </c>
      <c r="P2928" t="s">
        <v>3931</v>
      </c>
      <c r="Q2928">
        <v>120</v>
      </c>
    </row>
    <row r="2929" spans="15:17" x14ac:dyDescent="0.25">
      <c r="O2929" t="s">
        <v>246</v>
      </c>
      <c r="P2929" t="s">
        <v>3931</v>
      </c>
      <c r="Q2929">
        <v>40</v>
      </c>
    </row>
    <row r="2930" spans="15:17" x14ac:dyDescent="0.25">
      <c r="O2930" t="s">
        <v>874</v>
      </c>
      <c r="P2930" t="s">
        <v>3931</v>
      </c>
      <c r="Q2930">
        <v>80</v>
      </c>
    </row>
    <row r="2931" spans="15:17" x14ac:dyDescent="0.25">
      <c r="O2931" t="s">
        <v>438</v>
      </c>
      <c r="P2931" t="s">
        <v>3931</v>
      </c>
      <c r="Q2931">
        <v>80</v>
      </c>
    </row>
    <row r="2932" spans="15:17" x14ac:dyDescent="0.25">
      <c r="O2932" t="s">
        <v>1376</v>
      </c>
      <c r="P2932" t="s">
        <v>3931</v>
      </c>
      <c r="Q2932">
        <v>80</v>
      </c>
    </row>
    <row r="2933" spans="15:17" x14ac:dyDescent="0.25">
      <c r="O2933" t="s">
        <v>97</v>
      </c>
      <c r="P2933" t="s">
        <v>3931</v>
      </c>
      <c r="Q2933">
        <v>80</v>
      </c>
    </row>
    <row r="2934" spans="15:17" x14ac:dyDescent="0.25">
      <c r="O2934" t="s">
        <v>1388</v>
      </c>
      <c r="P2934" t="s">
        <v>3931</v>
      </c>
      <c r="Q2934">
        <v>80</v>
      </c>
    </row>
    <row r="2935" spans="15:17" x14ac:dyDescent="0.25">
      <c r="O2935" t="s">
        <v>2266</v>
      </c>
      <c r="P2935" t="s">
        <v>3931</v>
      </c>
      <c r="Q2935">
        <v>80</v>
      </c>
    </row>
    <row r="2936" spans="15:17" x14ac:dyDescent="0.25">
      <c r="O2936" t="s">
        <v>1300</v>
      </c>
      <c r="P2936" t="s">
        <v>3931</v>
      </c>
      <c r="Q2936">
        <v>120</v>
      </c>
    </row>
    <row r="2937" spans="15:17" x14ac:dyDescent="0.25">
      <c r="O2937" t="s">
        <v>665</v>
      </c>
      <c r="P2937" t="s">
        <v>3931</v>
      </c>
      <c r="Q2937">
        <v>40</v>
      </c>
    </row>
    <row r="2938" spans="15:17" x14ac:dyDescent="0.25">
      <c r="O2938" t="s">
        <v>2331</v>
      </c>
      <c r="P2938" t="s">
        <v>3931</v>
      </c>
      <c r="Q2938">
        <v>40</v>
      </c>
    </row>
    <row r="2939" spans="15:17" x14ac:dyDescent="0.25">
      <c r="O2939" t="s">
        <v>1523</v>
      </c>
      <c r="P2939" t="s">
        <v>3931</v>
      </c>
      <c r="Q2939">
        <v>40</v>
      </c>
    </row>
    <row r="2940" spans="15:17" x14ac:dyDescent="0.25">
      <c r="O2940" t="s">
        <v>953</v>
      </c>
      <c r="P2940" t="s">
        <v>3931</v>
      </c>
      <c r="Q2940">
        <v>120</v>
      </c>
    </row>
    <row r="2941" spans="15:17" x14ac:dyDescent="0.25">
      <c r="O2941" t="s">
        <v>1147</v>
      </c>
      <c r="P2941" t="s">
        <v>3931</v>
      </c>
      <c r="Q2941">
        <v>40</v>
      </c>
    </row>
    <row r="2942" spans="15:17" x14ac:dyDescent="0.25">
      <c r="O2942" t="s">
        <v>2716</v>
      </c>
      <c r="P2942" t="s">
        <v>3931</v>
      </c>
      <c r="Q2942">
        <v>40</v>
      </c>
    </row>
    <row r="2943" spans="15:17" x14ac:dyDescent="0.25">
      <c r="O2943" t="s">
        <v>1284</v>
      </c>
      <c r="P2943" t="s">
        <v>3931</v>
      </c>
      <c r="Q2943">
        <v>120</v>
      </c>
    </row>
    <row r="2944" spans="15:17" x14ac:dyDescent="0.25">
      <c r="O2944" t="s">
        <v>472</v>
      </c>
      <c r="P2944" t="s">
        <v>3931</v>
      </c>
      <c r="Q2944">
        <v>80</v>
      </c>
    </row>
    <row r="2945" spans="15:17" x14ac:dyDescent="0.25">
      <c r="O2945" t="s">
        <v>2324</v>
      </c>
      <c r="P2945" t="s">
        <v>3931</v>
      </c>
      <c r="Q2945">
        <v>80</v>
      </c>
    </row>
    <row r="2946" spans="15:17" x14ac:dyDescent="0.25">
      <c r="O2946" t="s">
        <v>1487</v>
      </c>
      <c r="P2946" t="s">
        <v>3931</v>
      </c>
      <c r="Q2946">
        <v>40</v>
      </c>
    </row>
    <row r="2947" spans="15:17" x14ac:dyDescent="0.25">
      <c r="O2947" t="s">
        <v>1007</v>
      </c>
      <c r="P2947" t="s">
        <v>3931</v>
      </c>
      <c r="Q2947">
        <v>40</v>
      </c>
    </row>
    <row r="2948" spans="15:17" x14ac:dyDescent="0.25">
      <c r="O2948" t="s">
        <v>2831</v>
      </c>
      <c r="P2948" t="s">
        <v>3931</v>
      </c>
      <c r="Q2948">
        <v>120</v>
      </c>
    </row>
    <row r="2949" spans="15:17" x14ac:dyDescent="0.25">
      <c r="O2949" t="s">
        <v>3005</v>
      </c>
      <c r="P2949" t="s">
        <v>3931</v>
      </c>
      <c r="Q2949">
        <v>120</v>
      </c>
    </row>
    <row r="2950" spans="15:17" x14ac:dyDescent="0.25">
      <c r="O2950" t="s">
        <v>2893</v>
      </c>
      <c r="P2950" t="s">
        <v>3931</v>
      </c>
      <c r="Q2950">
        <v>80</v>
      </c>
    </row>
    <row r="2951" spans="15:17" x14ac:dyDescent="0.25">
      <c r="O2951" t="s">
        <v>2897</v>
      </c>
      <c r="P2951" t="s">
        <v>3931</v>
      </c>
      <c r="Q2951">
        <v>80</v>
      </c>
    </row>
    <row r="2952" spans="15:17" x14ac:dyDescent="0.25">
      <c r="O2952" t="s">
        <v>2140</v>
      </c>
      <c r="P2952" t="s">
        <v>3931</v>
      </c>
      <c r="Q2952">
        <v>120</v>
      </c>
    </row>
    <row r="2953" spans="15:17" x14ac:dyDescent="0.25">
      <c r="O2953" t="s">
        <v>2210</v>
      </c>
      <c r="P2953" t="s">
        <v>3931</v>
      </c>
      <c r="Q2953">
        <v>80</v>
      </c>
    </row>
    <row r="2954" spans="15:17" x14ac:dyDescent="0.25">
      <c r="O2954" t="s">
        <v>1278</v>
      </c>
      <c r="P2954" t="s">
        <v>3931</v>
      </c>
      <c r="Q2954">
        <v>80</v>
      </c>
    </row>
    <row r="2955" spans="15:17" x14ac:dyDescent="0.25">
      <c r="O2955" t="s">
        <v>250</v>
      </c>
      <c r="P2955" t="s">
        <v>3931</v>
      </c>
      <c r="Q2955">
        <v>80</v>
      </c>
    </row>
    <row r="2956" spans="15:17" x14ac:dyDescent="0.25">
      <c r="O2956" t="s">
        <v>219</v>
      </c>
      <c r="P2956" t="s">
        <v>3931</v>
      </c>
      <c r="Q2956">
        <v>120</v>
      </c>
    </row>
    <row r="2957" spans="15:17" x14ac:dyDescent="0.25">
      <c r="O2957" t="s">
        <v>1320</v>
      </c>
      <c r="P2957" t="s">
        <v>3931</v>
      </c>
      <c r="Q2957">
        <v>80</v>
      </c>
    </row>
    <row r="2958" spans="15:17" x14ac:dyDescent="0.25">
      <c r="O2958" t="s">
        <v>280</v>
      </c>
      <c r="P2958" t="s">
        <v>3931</v>
      </c>
      <c r="Q2958">
        <v>80</v>
      </c>
    </row>
    <row r="2959" spans="15:17" x14ac:dyDescent="0.25">
      <c r="O2959" t="s">
        <v>802</v>
      </c>
      <c r="P2959" t="s">
        <v>3931</v>
      </c>
      <c r="Q2959">
        <v>120</v>
      </c>
    </row>
    <row r="2960" spans="15:17" x14ac:dyDescent="0.25">
      <c r="O2960" t="s">
        <v>423</v>
      </c>
      <c r="P2960" t="s">
        <v>3931</v>
      </c>
      <c r="Q2960">
        <v>120</v>
      </c>
    </row>
    <row r="2961" spans="15:17" x14ac:dyDescent="0.25">
      <c r="O2961" t="s">
        <v>1394</v>
      </c>
      <c r="P2961" t="s">
        <v>3931</v>
      </c>
      <c r="Q2961">
        <v>80</v>
      </c>
    </row>
    <row r="2962" spans="15:17" x14ac:dyDescent="0.25">
      <c r="O2962" t="s">
        <v>1370</v>
      </c>
      <c r="P2962" t="s">
        <v>3931</v>
      </c>
      <c r="Q2962">
        <v>80</v>
      </c>
    </row>
    <row r="2963" spans="15:17" x14ac:dyDescent="0.25">
      <c r="O2963" t="s">
        <v>1493</v>
      </c>
      <c r="P2963" t="s">
        <v>3931</v>
      </c>
      <c r="Q2963">
        <v>40</v>
      </c>
    </row>
    <row r="2964" spans="15:17" x14ac:dyDescent="0.25">
      <c r="O2964" t="s">
        <v>1152</v>
      </c>
      <c r="P2964" t="s">
        <v>3931</v>
      </c>
      <c r="Q2964">
        <v>40</v>
      </c>
    </row>
    <row r="2965" spans="15:17" x14ac:dyDescent="0.25">
      <c r="O2965" t="s">
        <v>1273</v>
      </c>
      <c r="P2965" t="s">
        <v>3931</v>
      </c>
      <c r="Q2965">
        <v>120</v>
      </c>
    </row>
    <row r="2966" spans="15:17" x14ac:dyDescent="0.25">
      <c r="O2966" t="s">
        <v>566</v>
      </c>
      <c r="P2966" t="s">
        <v>3931</v>
      </c>
      <c r="Q2966">
        <v>80</v>
      </c>
    </row>
    <row r="2967" spans="15:17" x14ac:dyDescent="0.25">
      <c r="O2967" t="s">
        <v>589</v>
      </c>
      <c r="P2967" t="s">
        <v>3931</v>
      </c>
      <c r="Q2967">
        <v>80</v>
      </c>
    </row>
    <row r="2968" spans="15:17" x14ac:dyDescent="0.25">
      <c r="O2968" t="s">
        <v>334</v>
      </c>
      <c r="P2968" t="s">
        <v>3931</v>
      </c>
      <c r="Q2968">
        <v>80</v>
      </c>
    </row>
    <row r="2969" spans="15:17" x14ac:dyDescent="0.25">
      <c r="O2969" t="s">
        <v>2180</v>
      </c>
      <c r="P2969" t="s">
        <v>3931</v>
      </c>
      <c r="Q2969">
        <v>120</v>
      </c>
    </row>
    <row r="2970" spans="15:17" x14ac:dyDescent="0.25">
      <c r="O2970" t="s">
        <v>358</v>
      </c>
      <c r="P2970" t="s">
        <v>3931</v>
      </c>
      <c r="Q2970">
        <v>80</v>
      </c>
    </row>
    <row r="2971" spans="15:17" x14ac:dyDescent="0.25">
      <c r="O2971" t="s">
        <v>1262</v>
      </c>
      <c r="P2971" t="s">
        <v>3931</v>
      </c>
      <c r="Q2971">
        <v>120</v>
      </c>
    </row>
    <row r="2972" spans="15:17" x14ac:dyDescent="0.25">
      <c r="O2972" t="s">
        <v>1157</v>
      </c>
      <c r="P2972" t="s">
        <v>3931</v>
      </c>
      <c r="Q2972">
        <v>40</v>
      </c>
    </row>
    <row r="2973" spans="15:17" x14ac:dyDescent="0.25">
      <c r="O2973" t="s">
        <v>579</v>
      </c>
      <c r="P2973" t="s">
        <v>3931</v>
      </c>
      <c r="Q2973">
        <v>80</v>
      </c>
    </row>
    <row r="2974" spans="15:17" x14ac:dyDescent="0.25">
      <c r="O2974" t="s">
        <v>1306</v>
      </c>
      <c r="P2974" t="s">
        <v>3931</v>
      </c>
      <c r="Q2974">
        <v>80</v>
      </c>
    </row>
    <row r="2975" spans="15:17" x14ac:dyDescent="0.25">
      <c r="O2975" t="s">
        <v>2246</v>
      </c>
      <c r="P2975" t="s">
        <v>3931</v>
      </c>
      <c r="Q2975">
        <v>80</v>
      </c>
    </row>
    <row r="2976" spans="15:17" x14ac:dyDescent="0.25">
      <c r="O2976" t="s">
        <v>1891</v>
      </c>
      <c r="P2976" t="s">
        <v>3931</v>
      </c>
      <c r="Q2976">
        <v>80</v>
      </c>
    </row>
    <row r="2977" spans="15:17" x14ac:dyDescent="0.25">
      <c r="O2977" t="s">
        <v>73</v>
      </c>
      <c r="P2977" t="s">
        <v>3931</v>
      </c>
      <c r="Q2977">
        <v>120</v>
      </c>
    </row>
    <row r="2978" spans="15:17" x14ac:dyDescent="0.25">
      <c r="O2978" t="s">
        <v>428</v>
      </c>
      <c r="P2978" t="s">
        <v>3931</v>
      </c>
      <c r="Q2978">
        <v>80</v>
      </c>
    </row>
    <row r="2979" spans="15:17" x14ac:dyDescent="0.25">
      <c r="O2979" t="s">
        <v>433</v>
      </c>
      <c r="P2979" t="s">
        <v>3931</v>
      </c>
      <c r="Q2979">
        <v>120</v>
      </c>
    </row>
    <row r="2980" spans="15:17" x14ac:dyDescent="0.25">
      <c r="O2980" t="s">
        <v>1162</v>
      </c>
      <c r="P2980" t="s">
        <v>3931</v>
      </c>
      <c r="Q2980">
        <v>40</v>
      </c>
    </row>
    <row r="2981" spans="15:17" x14ac:dyDescent="0.25">
      <c r="O2981" t="s">
        <v>1268</v>
      </c>
      <c r="P2981" t="s">
        <v>3931</v>
      </c>
      <c r="Q2981">
        <v>80</v>
      </c>
    </row>
    <row r="2982" spans="15:17" x14ac:dyDescent="0.25">
      <c r="O2982" t="s">
        <v>2939</v>
      </c>
      <c r="P2982" t="s">
        <v>3931</v>
      </c>
      <c r="Q2982">
        <v>80</v>
      </c>
    </row>
    <row r="2983" spans="15:17" x14ac:dyDescent="0.25">
      <c r="O2983" t="s">
        <v>1405</v>
      </c>
      <c r="P2983" t="s">
        <v>3931</v>
      </c>
      <c r="Q2983">
        <v>120</v>
      </c>
    </row>
    <row r="2984" spans="15:17" x14ac:dyDescent="0.25">
      <c r="O2984" t="s">
        <v>1499</v>
      </c>
      <c r="P2984" t="s">
        <v>3931</v>
      </c>
      <c r="Q2984">
        <v>40</v>
      </c>
    </row>
    <row r="2985" spans="15:17" x14ac:dyDescent="0.25">
      <c r="O2985" t="s">
        <v>2162</v>
      </c>
      <c r="P2985" t="s">
        <v>3931</v>
      </c>
      <c r="Q2985">
        <v>80</v>
      </c>
    </row>
    <row r="2986" spans="15:17" x14ac:dyDescent="0.25">
      <c r="O2986" t="s">
        <v>1199</v>
      </c>
      <c r="P2986" t="s">
        <v>3931</v>
      </c>
      <c r="Q2986">
        <v>80</v>
      </c>
    </row>
    <row r="2987" spans="15:17" x14ac:dyDescent="0.25">
      <c r="O2987" t="s">
        <v>1068</v>
      </c>
      <c r="P2987" t="s">
        <v>3931</v>
      </c>
      <c r="Q2987">
        <v>120</v>
      </c>
    </row>
    <row r="2988" spans="15:17" x14ac:dyDescent="0.25">
      <c r="O2988" t="s">
        <v>2046</v>
      </c>
      <c r="P2988" t="s">
        <v>3931</v>
      </c>
      <c r="Q2988">
        <v>80</v>
      </c>
    </row>
    <row r="2989" spans="15:17" x14ac:dyDescent="0.25">
      <c r="O2989" t="s">
        <v>2173</v>
      </c>
      <c r="P2989" t="s">
        <v>3931</v>
      </c>
      <c r="Q2989">
        <v>80</v>
      </c>
    </row>
    <row r="2990" spans="15:17" x14ac:dyDescent="0.25">
      <c r="O2990" t="s">
        <v>989</v>
      </c>
      <c r="P2990" t="s">
        <v>3931</v>
      </c>
      <c r="Q2990">
        <v>80</v>
      </c>
    </row>
    <row r="2991" spans="15:17" x14ac:dyDescent="0.25">
      <c r="O2991" t="s">
        <v>2708</v>
      </c>
      <c r="P2991" t="s">
        <v>3931</v>
      </c>
      <c r="Q2991">
        <v>80</v>
      </c>
    </row>
    <row r="2992" spans="15:17" x14ac:dyDescent="0.25">
      <c r="O2992" t="s">
        <v>2560</v>
      </c>
      <c r="P2992" t="s">
        <v>3931</v>
      </c>
      <c r="Q2992">
        <v>80</v>
      </c>
    </row>
    <row r="2993" spans="15:17" x14ac:dyDescent="0.25">
      <c r="O2993" t="s">
        <v>2058</v>
      </c>
      <c r="P2993" t="s">
        <v>3931</v>
      </c>
      <c r="Q2993">
        <v>80</v>
      </c>
    </row>
    <row r="2994" spans="15:17" x14ac:dyDescent="0.25">
      <c r="O2994" t="s">
        <v>2798</v>
      </c>
      <c r="P2994" t="s">
        <v>3931</v>
      </c>
      <c r="Q2994">
        <v>80</v>
      </c>
    </row>
    <row r="2995" spans="15:17" x14ac:dyDescent="0.25">
      <c r="O2995" t="s">
        <v>2956</v>
      </c>
      <c r="P2995" t="s">
        <v>3931</v>
      </c>
      <c r="Q2995">
        <v>80</v>
      </c>
    </row>
    <row r="2996" spans="15:17" x14ac:dyDescent="0.25">
      <c r="O2996" t="s">
        <v>2969</v>
      </c>
      <c r="P2996" t="s">
        <v>3931</v>
      </c>
      <c r="Q2996">
        <v>80</v>
      </c>
    </row>
    <row r="2997" spans="15:17" x14ac:dyDescent="0.25">
      <c r="O2997" t="s">
        <v>2810</v>
      </c>
      <c r="P2997" t="s">
        <v>3931</v>
      </c>
      <c r="Q2997">
        <v>80</v>
      </c>
    </row>
    <row r="2998" spans="15:17" x14ac:dyDescent="0.25">
      <c r="O2998" t="s">
        <v>2317</v>
      </c>
      <c r="P2998" t="s">
        <v>3931</v>
      </c>
      <c r="Q2998">
        <v>80</v>
      </c>
    </row>
    <row r="2999" spans="15:17" x14ac:dyDescent="0.25">
      <c r="O2999" t="s">
        <v>2962</v>
      </c>
      <c r="P2999" t="s">
        <v>3931</v>
      </c>
      <c r="Q2999">
        <v>80</v>
      </c>
    </row>
    <row r="3000" spans="15:17" x14ac:dyDescent="0.25">
      <c r="O3000" t="s">
        <v>2792</v>
      </c>
      <c r="P3000" t="s">
        <v>3931</v>
      </c>
      <c r="Q3000">
        <v>80</v>
      </c>
    </row>
    <row r="3001" spans="15:17" x14ac:dyDescent="0.25">
      <c r="O3001" t="s">
        <v>1459</v>
      </c>
      <c r="P3001" t="s">
        <v>3931</v>
      </c>
      <c r="Q3001">
        <v>40</v>
      </c>
    </row>
    <row r="3002" spans="15:17" x14ac:dyDescent="0.25">
      <c r="O3002" t="s">
        <v>1845</v>
      </c>
      <c r="P3002" t="s">
        <v>3931</v>
      </c>
      <c r="Q3002">
        <v>40</v>
      </c>
    </row>
    <row r="3003" spans="15:17" x14ac:dyDescent="0.25">
      <c r="O3003" t="s">
        <v>1850</v>
      </c>
      <c r="P3003" t="s">
        <v>3931</v>
      </c>
      <c r="Q3003">
        <v>40</v>
      </c>
    </row>
    <row r="3004" spans="15:17" x14ac:dyDescent="0.25">
      <c r="O3004" t="s">
        <v>2533</v>
      </c>
      <c r="P3004" t="s">
        <v>3931</v>
      </c>
      <c r="Q3004">
        <v>80</v>
      </c>
    </row>
    <row r="3005" spans="15:17" x14ac:dyDescent="0.25">
      <c r="O3005" t="s">
        <v>1855</v>
      </c>
      <c r="P3005" t="s">
        <v>3931</v>
      </c>
      <c r="Q3005">
        <v>80</v>
      </c>
    </row>
    <row r="3006" spans="15:17" x14ac:dyDescent="0.25">
      <c r="O3006" t="s">
        <v>2546</v>
      </c>
      <c r="P3006" t="s">
        <v>3931</v>
      </c>
      <c r="Q3006">
        <v>80</v>
      </c>
    </row>
    <row r="3007" spans="15:17" x14ac:dyDescent="0.25">
      <c r="O3007" t="s">
        <v>2587</v>
      </c>
      <c r="P3007" t="s">
        <v>3931</v>
      </c>
      <c r="Q3007">
        <v>120</v>
      </c>
    </row>
    <row r="3008" spans="15:17" x14ac:dyDescent="0.25">
      <c r="O3008" t="s">
        <v>3121</v>
      </c>
      <c r="P3008" t="s">
        <v>3931</v>
      </c>
      <c r="Q3008">
        <v>40</v>
      </c>
    </row>
    <row r="3009" spans="15:17" x14ac:dyDescent="0.25">
      <c r="O3009" t="s">
        <v>879</v>
      </c>
      <c r="P3009" t="s">
        <v>3931</v>
      </c>
      <c r="Q3009">
        <v>120</v>
      </c>
    </row>
    <row r="3010" spans="15:17" x14ac:dyDescent="0.25">
      <c r="O3010" t="s">
        <v>2263</v>
      </c>
      <c r="P3010" t="s">
        <v>3931</v>
      </c>
      <c r="Q3010">
        <v>80</v>
      </c>
    </row>
    <row r="3011" spans="15:17" x14ac:dyDescent="0.25">
      <c r="O3011" t="s">
        <v>968</v>
      </c>
      <c r="P3011" t="s">
        <v>3931</v>
      </c>
      <c r="Q3011">
        <v>40</v>
      </c>
    </row>
    <row r="3012" spans="15:17" x14ac:dyDescent="0.25">
      <c r="O3012" t="s">
        <v>850</v>
      </c>
      <c r="P3012" t="s">
        <v>3931</v>
      </c>
      <c r="Q3012">
        <v>80</v>
      </c>
    </row>
    <row r="3013" spans="15:17" x14ac:dyDescent="0.25">
      <c r="O3013" t="s">
        <v>2951</v>
      </c>
      <c r="P3013" t="s">
        <v>3931</v>
      </c>
      <c r="Q3013">
        <v>80</v>
      </c>
    </row>
    <row r="3014" spans="15:17" x14ac:dyDescent="0.25">
      <c r="O3014" t="s">
        <v>859</v>
      </c>
      <c r="P3014" t="s">
        <v>3931</v>
      </c>
      <c r="Q3014">
        <v>80</v>
      </c>
    </row>
    <row r="3015" spans="15:17" x14ac:dyDescent="0.25">
      <c r="O3015" t="s">
        <v>569</v>
      </c>
      <c r="P3015" t="s">
        <v>3931</v>
      </c>
      <c r="Q3015">
        <v>80</v>
      </c>
    </row>
    <row r="3016" spans="15:17" x14ac:dyDescent="0.25">
      <c r="O3016" t="s">
        <v>2722</v>
      </c>
      <c r="P3016" t="s">
        <v>3931</v>
      </c>
      <c r="Q3016">
        <v>40</v>
      </c>
    </row>
    <row r="3017" spans="15:17" x14ac:dyDescent="0.25">
      <c r="O3017" t="s">
        <v>2567</v>
      </c>
      <c r="P3017" t="s">
        <v>3931</v>
      </c>
      <c r="Q3017">
        <v>80</v>
      </c>
    </row>
    <row r="3018" spans="15:17" x14ac:dyDescent="0.25">
      <c r="O3018" t="s">
        <v>2339</v>
      </c>
      <c r="P3018" t="s">
        <v>3931</v>
      </c>
      <c r="Q3018">
        <v>40</v>
      </c>
    </row>
    <row r="3019" spans="15:17" x14ac:dyDescent="0.25">
      <c r="O3019" t="s">
        <v>3033</v>
      </c>
      <c r="P3019" t="s">
        <v>3931</v>
      </c>
      <c r="Q3019">
        <v>80</v>
      </c>
    </row>
    <row r="3020" spans="15:17" x14ac:dyDescent="0.25">
      <c r="O3020" t="s">
        <v>893</v>
      </c>
      <c r="P3020" t="s">
        <v>3931</v>
      </c>
      <c r="Q3020">
        <v>80</v>
      </c>
    </row>
    <row r="3021" spans="15:17" x14ac:dyDescent="0.25">
      <c r="O3021" t="s">
        <v>2630</v>
      </c>
      <c r="P3021" t="s">
        <v>3931</v>
      </c>
      <c r="Q3021">
        <v>80</v>
      </c>
    </row>
    <row r="3022" spans="15:17" x14ac:dyDescent="0.25">
      <c r="O3022" t="s">
        <v>898</v>
      </c>
      <c r="P3022" t="s">
        <v>3931</v>
      </c>
      <c r="Q3022">
        <v>40</v>
      </c>
    </row>
    <row r="3023" spans="15:17" x14ac:dyDescent="0.25">
      <c r="O3023" t="s">
        <v>2909</v>
      </c>
      <c r="P3023" t="s">
        <v>3931</v>
      </c>
      <c r="Q3023">
        <v>80</v>
      </c>
    </row>
    <row r="3024" spans="15:17" x14ac:dyDescent="0.25">
      <c r="O3024" t="s">
        <v>53</v>
      </c>
      <c r="P3024" t="s">
        <v>3931</v>
      </c>
      <c r="Q3024">
        <v>120</v>
      </c>
    </row>
    <row r="3025" spans="15:17" x14ac:dyDescent="0.25">
      <c r="O3025" t="s">
        <v>363</v>
      </c>
      <c r="P3025" t="s">
        <v>3931</v>
      </c>
      <c r="Q3025">
        <v>120</v>
      </c>
    </row>
    <row r="3026" spans="15:17" x14ac:dyDescent="0.25">
      <c r="O3026" t="s">
        <v>1017</v>
      </c>
      <c r="P3026" t="s">
        <v>3931</v>
      </c>
      <c r="Q3026">
        <v>80</v>
      </c>
    </row>
    <row r="3027" spans="15:17" x14ac:dyDescent="0.25">
      <c r="O3027" t="s">
        <v>2052</v>
      </c>
      <c r="P3027" t="s">
        <v>3931</v>
      </c>
      <c r="Q3027">
        <v>80</v>
      </c>
    </row>
    <row r="3028" spans="15:17" x14ac:dyDescent="0.25">
      <c r="O3028" t="s">
        <v>2222</v>
      </c>
      <c r="P3028" t="s">
        <v>3931</v>
      </c>
      <c r="Q3028">
        <v>120</v>
      </c>
    </row>
    <row r="3029" spans="15:17" x14ac:dyDescent="0.25">
      <c r="O3029" t="s">
        <v>2696</v>
      </c>
      <c r="P3029" t="s">
        <v>3931</v>
      </c>
      <c r="Q3029">
        <v>80</v>
      </c>
    </row>
    <row r="3030" spans="15:17" x14ac:dyDescent="0.25">
      <c r="O3030" t="s">
        <v>2932</v>
      </c>
      <c r="P3030" t="s">
        <v>3931</v>
      </c>
      <c r="Q3030">
        <v>120</v>
      </c>
    </row>
    <row r="3031" spans="15:17" x14ac:dyDescent="0.25">
      <c r="O3031" t="s">
        <v>1049</v>
      </c>
      <c r="P3031" t="s">
        <v>3931</v>
      </c>
      <c r="Q3031">
        <v>160</v>
      </c>
    </row>
    <row r="3032" spans="15:17" x14ac:dyDescent="0.25">
      <c r="O3032" t="s">
        <v>2156</v>
      </c>
      <c r="P3032" t="s">
        <v>3931</v>
      </c>
      <c r="Q3032">
        <v>80</v>
      </c>
    </row>
    <row r="3033" spans="15:17" x14ac:dyDescent="0.25">
      <c r="O3033" t="s">
        <v>2653</v>
      </c>
      <c r="P3033" t="s">
        <v>3931</v>
      </c>
      <c r="Q3033">
        <v>80</v>
      </c>
    </row>
    <row r="3034" spans="15:17" x14ac:dyDescent="0.25">
      <c r="O3034" t="s">
        <v>2135</v>
      </c>
      <c r="P3034" t="s">
        <v>3931</v>
      </c>
      <c r="Q3034">
        <v>160</v>
      </c>
    </row>
    <row r="3035" spans="15:17" x14ac:dyDescent="0.25">
      <c r="O3035" t="s">
        <v>3088</v>
      </c>
      <c r="P3035" t="s">
        <v>3931</v>
      </c>
      <c r="Q3035">
        <v>120</v>
      </c>
    </row>
    <row r="3036" spans="15:17" x14ac:dyDescent="0.25">
      <c r="O3036" t="s">
        <v>368</v>
      </c>
      <c r="P3036" t="s">
        <v>3931</v>
      </c>
      <c r="Q3036">
        <v>80</v>
      </c>
    </row>
    <row r="3037" spans="15:17" x14ac:dyDescent="0.25">
      <c r="O3037" t="s">
        <v>2241</v>
      </c>
      <c r="P3037" t="s">
        <v>3931</v>
      </c>
      <c r="Q3037">
        <v>120</v>
      </c>
    </row>
    <row r="3038" spans="15:17" x14ac:dyDescent="0.25">
      <c r="O3038" t="s">
        <v>1813</v>
      </c>
      <c r="P3038" t="s">
        <v>3931</v>
      </c>
      <c r="Q3038">
        <v>120</v>
      </c>
    </row>
    <row r="3039" spans="15:17" x14ac:dyDescent="0.25">
      <c r="O3039" t="s">
        <v>2636</v>
      </c>
      <c r="P3039" t="s">
        <v>3931</v>
      </c>
      <c r="Q3039">
        <v>40</v>
      </c>
    </row>
    <row r="3040" spans="15:17" x14ac:dyDescent="0.25">
      <c r="O3040" t="s">
        <v>2755</v>
      </c>
      <c r="P3040" t="s">
        <v>3931</v>
      </c>
      <c r="Q3040">
        <v>80</v>
      </c>
    </row>
    <row r="3041" spans="15:17" x14ac:dyDescent="0.25">
      <c r="O3041" t="s">
        <v>2217</v>
      </c>
      <c r="P3041" t="s">
        <v>3931</v>
      </c>
      <c r="Q3041">
        <v>120</v>
      </c>
    </row>
    <row r="3042" spans="15:17" x14ac:dyDescent="0.25">
      <c r="O3042" t="s">
        <v>2658</v>
      </c>
      <c r="P3042" t="s">
        <v>3931</v>
      </c>
      <c r="Q3042">
        <v>80</v>
      </c>
    </row>
    <row r="3043" spans="15:17" x14ac:dyDescent="0.25">
      <c r="O3043" t="s">
        <v>779</v>
      </c>
      <c r="P3043" t="s">
        <v>3931</v>
      </c>
      <c r="Q3043">
        <v>40</v>
      </c>
    </row>
    <row r="3044" spans="15:17" x14ac:dyDescent="0.25">
      <c r="O3044" t="s">
        <v>2454</v>
      </c>
      <c r="P3044" t="s">
        <v>3931</v>
      </c>
      <c r="Q3044">
        <v>40</v>
      </c>
    </row>
    <row r="3045" spans="15:17" x14ac:dyDescent="0.25">
      <c r="O3045" t="s">
        <v>1762</v>
      </c>
      <c r="P3045" t="s">
        <v>3931</v>
      </c>
      <c r="Q3045">
        <v>80</v>
      </c>
    </row>
    <row r="3046" spans="15:17" x14ac:dyDescent="0.25">
      <c r="O3046" t="s">
        <v>188</v>
      </c>
      <c r="P3046" t="s">
        <v>3931</v>
      </c>
      <c r="Q3046">
        <v>40</v>
      </c>
    </row>
    <row r="3047" spans="15:17" x14ac:dyDescent="0.25">
      <c r="O3047" t="s">
        <v>2093</v>
      </c>
      <c r="P3047" t="s">
        <v>3931</v>
      </c>
      <c r="Q3047">
        <v>80</v>
      </c>
    </row>
    <row r="3048" spans="15:17" x14ac:dyDescent="0.25">
      <c r="O3048" t="s">
        <v>2035</v>
      </c>
      <c r="P3048" t="s">
        <v>3931</v>
      </c>
      <c r="Q3048">
        <v>120</v>
      </c>
    </row>
    <row r="3049" spans="15:17" x14ac:dyDescent="0.25">
      <c r="O3049" t="s">
        <v>2471</v>
      </c>
      <c r="P3049" t="s">
        <v>3931</v>
      </c>
      <c r="Q3049">
        <v>80</v>
      </c>
    </row>
    <row r="3050" spans="15:17" x14ac:dyDescent="0.25">
      <c r="O3050" t="s">
        <v>1957</v>
      </c>
      <c r="P3050" t="s">
        <v>3931</v>
      </c>
      <c r="Q3050">
        <v>80</v>
      </c>
    </row>
    <row r="3051" spans="15:17" x14ac:dyDescent="0.25">
      <c r="O3051" t="s">
        <v>1961</v>
      </c>
      <c r="P3051" t="s">
        <v>3931</v>
      </c>
      <c r="Q3051">
        <v>80</v>
      </c>
    </row>
    <row r="3052" spans="15:17" x14ac:dyDescent="0.25">
      <c r="O3052" t="s">
        <v>1973</v>
      </c>
      <c r="P3052" t="s">
        <v>3931</v>
      </c>
      <c r="Q3052">
        <v>40</v>
      </c>
    </row>
    <row r="3053" spans="15:17" x14ac:dyDescent="0.25">
      <c r="O3053" t="s">
        <v>1994</v>
      </c>
      <c r="P3053" t="s">
        <v>3931</v>
      </c>
      <c r="Q3053">
        <v>80</v>
      </c>
    </row>
    <row r="3054" spans="15:17" x14ac:dyDescent="0.25">
      <c r="O3054" t="s">
        <v>3059</v>
      </c>
      <c r="P3054" t="s">
        <v>3931</v>
      </c>
      <c r="Q3054">
        <v>120</v>
      </c>
    </row>
    <row r="3055" spans="15:17" x14ac:dyDescent="0.25">
      <c r="O3055" t="s">
        <v>3065</v>
      </c>
      <c r="P3055" t="s">
        <v>3931</v>
      </c>
      <c r="Q3055">
        <v>120</v>
      </c>
    </row>
    <row r="3056" spans="15:17" x14ac:dyDescent="0.25">
      <c r="O3056" t="s">
        <v>945</v>
      </c>
      <c r="P3056" t="s">
        <v>3931</v>
      </c>
      <c r="Q3056">
        <v>80</v>
      </c>
    </row>
    <row r="3057" spans="15:17" x14ac:dyDescent="0.25">
      <c r="O3057" t="s">
        <v>2762</v>
      </c>
      <c r="P3057" t="s">
        <v>3931</v>
      </c>
      <c r="Q3057">
        <v>80</v>
      </c>
    </row>
    <row r="3058" spans="15:17" x14ac:dyDescent="0.25">
      <c r="O3058" t="s">
        <v>1963</v>
      </c>
      <c r="P3058" t="s">
        <v>3931</v>
      </c>
      <c r="Q3058">
        <v>40</v>
      </c>
    </row>
    <row r="3059" spans="15:17" x14ac:dyDescent="0.25">
      <c r="O3059" t="s">
        <v>1942</v>
      </c>
      <c r="P3059" t="s">
        <v>3931</v>
      </c>
      <c r="Q3059">
        <v>120</v>
      </c>
    </row>
    <row r="3060" spans="15:17" x14ac:dyDescent="0.25">
      <c r="O3060" t="s">
        <v>2600</v>
      </c>
      <c r="P3060" t="s">
        <v>3931</v>
      </c>
      <c r="Q3060">
        <v>80</v>
      </c>
    </row>
    <row r="3061" spans="15:17" x14ac:dyDescent="0.25">
      <c r="O3061" t="s">
        <v>927</v>
      </c>
      <c r="P3061" t="s">
        <v>3931</v>
      </c>
      <c r="Q3061">
        <v>80</v>
      </c>
    </row>
    <row r="3062" spans="15:17" x14ac:dyDescent="0.25">
      <c r="O3062" t="s">
        <v>2594</v>
      </c>
      <c r="P3062" t="s">
        <v>3931</v>
      </c>
      <c r="Q3062">
        <v>120</v>
      </c>
    </row>
    <row r="3063" spans="15:17" x14ac:dyDescent="0.25">
      <c r="O3063" t="s">
        <v>2944</v>
      </c>
      <c r="P3063" t="s">
        <v>3931</v>
      </c>
      <c r="Q3063">
        <v>80</v>
      </c>
    </row>
    <row r="3064" spans="15:17" x14ac:dyDescent="0.25">
      <c r="O3064" t="s">
        <v>2204</v>
      </c>
      <c r="P3064" t="s">
        <v>3931</v>
      </c>
      <c r="Q3064">
        <v>80</v>
      </c>
    </row>
    <row r="3065" spans="15:17" x14ac:dyDescent="0.25">
      <c r="O3065" t="s">
        <v>2000</v>
      </c>
      <c r="P3065" t="s">
        <v>3931</v>
      </c>
      <c r="Q3065">
        <v>80</v>
      </c>
    </row>
    <row r="3066" spans="15:17" x14ac:dyDescent="0.25">
      <c r="O3066" t="s">
        <v>792</v>
      </c>
      <c r="P3066" t="s">
        <v>3931</v>
      </c>
      <c r="Q3066">
        <v>80</v>
      </c>
    </row>
    <row r="3067" spans="15:17" x14ac:dyDescent="0.25">
      <c r="O3067" t="s">
        <v>2618</v>
      </c>
      <c r="P3067" t="s">
        <v>3931</v>
      </c>
      <c r="Q3067">
        <v>40</v>
      </c>
    </row>
    <row r="3068" spans="15:17" x14ac:dyDescent="0.25">
      <c r="O3068" t="s">
        <v>1768</v>
      </c>
      <c r="P3068" t="s">
        <v>3931</v>
      </c>
      <c r="Q3068">
        <v>80</v>
      </c>
    </row>
    <row r="3069" spans="15:17" x14ac:dyDescent="0.25">
      <c r="O3069" t="s">
        <v>997</v>
      </c>
      <c r="P3069" t="s">
        <v>3931</v>
      </c>
      <c r="Q3069">
        <v>40</v>
      </c>
    </row>
    <row r="3070" spans="15:17" x14ac:dyDescent="0.25">
      <c r="O3070" t="s">
        <v>204</v>
      </c>
      <c r="P3070" t="s">
        <v>3931</v>
      </c>
      <c r="Q3070">
        <v>40</v>
      </c>
    </row>
    <row r="3071" spans="15:17" x14ac:dyDescent="0.25">
      <c r="O3071" t="s">
        <v>207</v>
      </c>
      <c r="P3071" t="s">
        <v>3931</v>
      </c>
      <c r="Q3071">
        <v>40</v>
      </c>
    </row>
    <row r="3072" spans="15:17" x14ac:dyDescent="0.25">
      <c r="O3072" t="s">
        <v>1979</v>
      </c>
      <c r="P3072" t="s">
        <v>3931</v>
      </c>
      <c r="Q3072">
        <v>80</v>
      </c>
    </row>
    <row r="3073" spans="15:17" x14ac:dyDescent="0.25">
      <c r="O3073" t="s">
        <v>2574</v>
      </c>
      <c r="P3073" t="s">
        <v>3931</v>
      </c>
      <c r="Q3073">
        <v>120</v>
      </c>
    </row>
    <row r="3074" spans="15:17" x14ac:dyDescent="0.25">
      <c r="O3074" t="s">
        <v>1984</v>
      </c>
      <c r="P3074" t="s">
        <v>3931</v>
      </c>
      <c r="Q3074">
        <v>80</v>
      </c>
    </row>
    <row r="3075" spans="15:17" x14ac:dyDescent="0.25">
      <c r="O3075" t="s">
        <v>2625</v>
      </c>
      <c r="P3075" t="s">
        <v>3931</v>
      </c>
      <c r="Q3075">
        <v>120</v>
      </c>
    </row>
    <row r="3076" spans="15:17" x14ac:dyDescent="0.25">
      <c r="O3076" t="s">
        <v>2540</v>
      </c>
      <c r="P3076" t="s">
        <v>3931</v>
      </c>
      <c r="Q3076">
        <v>120</v>
      </c>
    </row>
    <row r="3077" spans="15:17" x14ac:dyDescent="0.25">
      <c r="O3077" t="s">
        <v>2504</v>
      </c>
      <c r="P3077" t="s">
        <v>3931</v>
      </c>
      <c r="Q3077">
        <v>120</v>
      </c>
    </row>
    <row r="3078" spans="15:17" x14ac:dyDescent="0.25">
      <c r="O3078" t="s">
        <v>770</v>
      </c>
      <c r="P3078" t="s">
        <v>3931</v>
      </c>
      <c r="Q3078">
        <v>80</v>
      </c>
    </row>
    <row r="3079" spans="15:17" x14ac:dyDescent="0.25">
      <c r="O3079" t="s">
        <v>807</v>
      </c>
      <c r="P3079" t="s">
        <v>3931</v>
      </c>
      <c r="Q3079">
        <v>120</v>
      </c>
    </row>
    <row r="3080" spans="15:17" x14ac:dyDescent="0.25">
      <c r="O3080" t="s">
        <v>1861</v>
      </c>
      <c r="P3080" t="s">
        <v>3931</v>
      </c>
      <c r="Q3080">
        <v>40</v>
      </c>
    </row>
    <row r="3081" spans="15:17" x14ac:dyDescent="0.25">
      <c r="O3081" t="s">
        <v>2902</v>
      </c>
      <c r="P3081" t="s">
        <v>3931</v>
      </c>
      <c r="Q3081">
        <v>40</v>
      </c>
    </row>
    <row r="3082" spans="15:17" x14ac:dyDescent="0.25">
      <c r="O3082" t="s">
        <v>1224</v>
      </c>
      <c r="P3082" t="s">
        <v>3931</v>
      </c>
      <c r="Q3082">
        <v>80</v>
      </c>
    </row>
    <row r="3083" spans="15:17" x14ac:dyDescent="0.25">
      <c r="O3083" t="s">
        <v>2737</v>
      </c>
      <c r="P3083" t="s">
        <v>3931</v>
      </c>
      <c r="Q3083">
        <v>80</v>
      </c>
    </row>
    <row r="3084" spans="15:17" x14ac:dyDescent="0.25">
      <c r="O3084" t="s">
        <v>2730</v>
      </c>
      <c r="P3084" t="s">
        <v>3931</v>
      </c>
      <c r="Q3084">
        <v>80</v>
      </c>
    </row>
    <row r="3085" spans="15:17" x14ac:dyDescent="0.25">
      <c r="O3085" t="s">
        <v>1948</v>
      </c>
      <c r="P3085" t="s">
        <v>3931</v>
      </c>
      <c r="Q3085">
        <v>80</v>
      </c>
    </row>
    <row r="3086" spans="15:17" x14ac:dyDescent="0.25">
      <c r="O3086" t="s">
        <v>2783</v>
      </c>
      <c r="P3086" t="s">
        <v>3931</v>
      </c>
      <c r="Q3086">
        <v>80</v>
      </c>
    </row>
    <row r="3087" spans="15:17" x14ac:dyDescent="0.25">
      <c r="O3087" t="s">
        <v>2187</v>
      </c>
      <c r="P3087" t="s">
        <v>3931</v>
      </c>
      <c r="Q3087">
        <v>80</v>
      </c>
    </row>
    <row r="3088" spans="15:17" x14ac:dyDescent="0.25">
      <c r="O3088" t="s">
        <v>2743</v>
      </c>
      <c r="P3088" t="s">
        <v>3931</v>
      </c>
      <c r="Q3088">
        <v>80</v>
      </c>
    </row>
    <row r="3089" spans="15:17" x14ac:dyDescent="0.25">
      <c r="O3089" t="s">
        <v>2748</v>
      </c>
      <c r="P3089" t="s">
        <v>3931</v>
      </c>
      <c r="Q3089">
        <v>80</v>
      </c>
    </row>
    <row r="3090" spans="15:17" x14ac:dyDescent="0.25">
      <c r="O3090" t="s">
        <v>2198</v>
      </c>
      <c r="P3090" t="s">
        <v>3931</v>
      </c>
      <c r="Q3090">
        <v>80</v>
      </c>
    </row>
    <row r="3091" spans="15:17" x14ac:dyDescent="0.25">
      <c r="O3091" t="s">
        <v>1989</v>
      </c>
      <c r="P3091" t="s">
        <v>3931</v>
      </c>
      <c r="Q3091">
        <v>40</v>
      </c>
    </row>
    <row r="3092" spans="15:17" x14ac:dyDescent="0.25">
      <c r="O3092" t="s">
        <v>2063</v>
      </c>
      <c r="P3092" t="s">
        <v>3931</v>
      </c>
      <c r="Q3092">
        <v>40</v>
      </c>
    </row>
    <row r="3093" spans="15:17" x14ac:dyDescent="0.25">
      <c r="O3093" t="s">
        <v>949</v>
      </c>
      <c r="P3093" t="s">
        <v>3931</v>
      </c>
      <c r="Q3093">
        <v>40</v>
      </c>
    </row>
    <row r="3094" spans="15:17" x14ac:dyDescent="0.25">
      <c r="O3094" t="s">
        <v>2005</v>
      </c>
      <c r="P3094" t="s">
        <v>3931</v>
      </c>
      <c r="Q3094">
        <v>40</v>
      </c>
    </row>
    <row r="3095" spans="15:17" x14ac:dyDescent="0.25">
      <c r="O3095" t="s">
        <v>2922</v>
      </c>
      <c r="P3095" t="s">
        <v>3931</v>
      </c>
      <c r="Q3095">
        <v>80</v>
      </c>
    </row>
    <row r="3096" spans="15:17" x14ac:dyDescent="0.25">
      <c r="O3096" t="s">
        <v>2915</v>
      </c>
      <c r="P3096" t="s">
        <v>3931</v>
      </c>
      <c r="Q3096">
        <v>120</v>
      </c>
    </row>
    <row r="3097" spans="15:17" x14ac:dyDescent="0.25">
      <c r="O3097" t="s">
        <v>1930</v>
      </c>
      <c r="P3097" t="s">
        <v>3931</v>
      </c>
      <c r="Q3097">
        <v>120</v>
      </c>
    </row>
    <row r="3098" spans="15:17" x14ac:dyDescent="0.25">
      <c r="O3098" t="s">
        <v>932</v>
      </c>
      <c r="P3098" t="s">
        <v>3931</v>
      </c>
      <c r="Q3098">
        <v>40</v>
      </c>
    </row>
    <row r="3099" spans="15:17" x14ac:dyDescent="0.25">
      <c r="O3099" t="s">
        <v>936</v>
      </c>
      <c r="P3099" t="s">
        <v>3931</v>
      </c>
      <c r="Q3099">
        <v>40</v>
      </c>
    </row>
    <row r="3100" spans="15:17" x14ac:dyDescent="0.25">
      <c r="O3100" t="s">
        <v>2605</v>
      </c>
      <c r="P3100" t="s">
        <v>3931</v>
      </c>
      <c r="Q3100">
        <v>120</v>
      </c>
    </row>
    <row r="3101" spans="15:17" x14ac:dyDescent="0.25">
      <c r="O3101" t="s">
        <v>2612</v>
      </c>
      <c r="P3101" t="s">
        <v>3931</v>
      </c>
      <c r="Q3101">
        <v>120</v>
      </c>
    </row>
    <row r="3102" spans="15:17" x14ac:dyDescent="0.25">
      <c r="O3102" t="s">
        <v>3146</v>
      </c>
      <c r="Q3102" t="s">
        <v>3146</v>
      </c>
    </row>
  </sheetData>
  <autoFilter ref="A1:M591" xr:uid="{FB7A557C-ED35-4103-BF4A-5F40FCA825BB}"/>
  <sortState xmlns:xlrd2="http://schemas.microsoft.com/office/spreadsheetml/2017/richdata2" ref="A2:M590">
    <sortCondition ref="A3:A590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1AAF4-469E-4974-9492-29D7BC237E51}">
  <sheetPr codeName="Hoja2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C'!$C$36," ",'ACTA GRADO C'!$B$36)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C'!$D$36=0,"",'ACTA GRADO C'!$D$36)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9mPpzcKCcT/c7951mlLbXN0Vmu+enPl7mYhF+ETn/X9fvEmGTrNnJEZhgC0FsNK+fPbEqhSmqzkv2ydxg5HXA==" saltValue="KVpIt3W3faFchmRAGhYId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45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457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EC84B-383D-415B-8526-12B9C3C96B60}">
  <sheetPr codeName="Hoja2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C'!$C$37," ",'ACTA GRADO C'!$B$37)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C'!$D$37=0,"",'ACTA GRADO C'!$D$37)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0lUYRS2ePgOkClxt4aQWYMpRROEzRSo16GsZemv8iVW9X+N+DujzMOm+VcK7OSPzdgpF9w/p1VWQ4PFVv8gOg==" saltValue="Hpj1l4rdOWE/lvnr73QxB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56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560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80B77-F639-4A0F-B970-CDFFC935734B}">
  <sheetPr codeName="Hoja2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C'!$C$38," ",'ACTA GRADO C'!$B$38)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C'!$D$38=0,"",'ACTA GRADO C'!$D$38)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e9iZdFesz8yjJJmJMP62Nvo9RzdEuZKebwqDM/TqnuP/j8GiLnu7H90a4U9Fnt2N3vgerDIfCP/hQ2ombkAHw==" saltValue="gTm0Mf7dOA5nq2JpJbR27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66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662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1E472-670D-4C4C-9BCA-406E6F2C7035}">
  <sheetPr codeName="Hoja2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C'!$C$39," ",'ACTA GRADO C'!$B$39)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C'!$D$39=0,"",'ACTA GRADO C'!$D$39)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AOhqIndYt37Y5ChDAIFTpsOjEFuDSHZJxuVlV+DybfkU+rEhzZu4HB99grOKmjJNVX1/sGSBC63p8GpNHrAPg==" saltValue="xN5783dYtyvL47Uc7jlUj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76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764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8569-5AAD-44A1-876F-E7BE074C543B}">
  <sheetPr codeName="Hoja2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C'!$C$40," ",'ACTA GRADO C'!$B$40)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C'!$D$40=0,"",'ACTA GRADO C'!$D$40)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k29sfl7GM0m4J73JWvHqvMg+zgMEREXkrLcoCCiv8+/3Ep6mOBM6V2yMX21MKJDb7gkN1zL8+gNLJaj3+RrGng==" saltValue="Bf+sMwnvEKYsMSuOu+3yr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86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867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ECF1-8C0B-4DF7-A41F-84A94BA748CA}">
  <sheetPr codeName="Hoja2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C'!$C$41," ",'ACTA GRADO C'!$B$41)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C'!$D$41=0,"",'ACTA GRADO C'!$D$41)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k34Iw03vkXVfViEg/zFSh27x4xZo6jn3L+64qX32EGvqP4+CDtO86L7O+47vk/MIxv2CaYihIIFVFKjFQlS4g==" saltValue="EEozM1JQ65EYh6YR2Pbd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96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9697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D9DF9-17AE-4EA7-880D-22560A186677}">
  <sheetPr codeName="Hoja2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C'!$C$42," ",'ACTA GRADO C'!$B$42)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C'!$D$42=0,"",'ACTA GRADO C'!$D$42)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XKSNxXd5G1fsNU0azJloEVEK9iQ9AyO8EYX6xmPoeFCsjN27cKtBMbQXHVQf7se1QR9vrA/ghWjd7ni5rPnsQ==" saltValue="5kL+kGWJCLjeWekSbgviD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07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2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03670-0F5D-4D62-956B-A11CB96B917A}">
  <sheetPr codeName="Hoja2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C'!$C$43," ",'ACTA GRADO C'!$B$43)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C'!$D$43=0,"",'ACTA GRADO C'!$D$43)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3FksFKzcgv9XPhV6GB95s3pvlpKz5DKL0RmZhXTCfZ5xq9fv/SP6+Av3BOGeeEIFia6++R20vfwJe+dMRbtrw==" saltValue="rhxJ1koBbEbiUgcT58mfF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17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1745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C46-0FBE-4870-B1E0-CE9A8BB04B36}">
  <sheetPr codeName="Hoja2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C'!$C$44," ",'ACTA GRADO C'!$B$44)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C'!$D$44=0,"",'ACTA GRADO C'!$D$44)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3+NLAEDcpZ98zGB5Y03XMrpmQ8zwBDo4No7DhNXzVwvOLfVc7urUsyG+OpJR1rL48EsNl4GF21TMEwXp4mK9PQ==" saltValue="1bNcBpju3JsT3ra8YoRTZ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27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276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FFB3-99DA-4D36-9461-83034CC613D1}">
  <sheetPr codeName="Hoja3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C'!$C$45," ",'ACTA GRADO C'!$B$45)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C'!$D$45=0,"",'ACTA GRADO C'!$D$45)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TQ6gCELs4eqUCCK4H3GoWIrhRY0tOtVBTAT1S2U6qC+ssd376iGMG9QMLp5CHzpxQ7uAO0elYGFsbkK2rYuuw==" saltValue="LZTpZKW4lgHE64LHWiXEo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37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379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104F-36DE-421D-AB59-9BC71DA3CA5B}">
  <sheetPr codeName="Hoja2">
    <pageSetUpPr fitToPage="1"/>
  </sheetPr>
  <dimension ref="A1:R48"/>
  <sheetViews>
    <sheetView showGridLines="0" topLeftCell="A4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97" t="str">
        <f>CONCATENATE('ACTA GRADO C'!C20," ",'ACTA GRADO C'!B20)</f>
        <v xml:space="preserve"> 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01" t="str">
        <f>IF('ACTA GRADO C'!D20=0,"",'ACTA GRADO C'!D20)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IF(OR('ACTA GRADO C'!E20="NS - 1",'ACTA GRADO C'!E20="NS - 2",'ACTA GRADO C'!E20="NS - 3",'ACTA GRADO C'!E20="NS - 4"),"No superado",'ACTA GRADO C'!E20)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04">
        <f>IF(OR('ACTA GRADO C'!F20="NS - 1",'ACTA GRADO C'!F20="NS - 2",'ACTA GRADO C'!F20="NS - 3",'ACTA GRADO C'!F20="NS - 4"),"No superado",'ACTA GRADO C'!F20)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IF(OR('ACTA GRADO C'!G20="NS - 1",'ACTA GRADO C'!G20="NS - 2",'ACTA GRADO C'!G20="NS - 3",'ACTA GRADO C'!G20="NS - 4"),"No superado",'ACTA GRADO C'!G20)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04">
        <f>IF(OR('ACTA GRADO C'!H20="NS - 1",'ACTA GRADO C'!H20="NS - 2",'ACTA GRADO C'!H20="NS - 3",'ACTA GRADO C'!H20="NS - 4"),"No superado",'ACTA GRADO C'!H20)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IF(OR('ACTA GRADO C'!I20="NS - 1",'ACTA GRADO C'!I20="NS - 2",'ACTA GRADO C'!I20="NS - 3",'ACTA GRADO C'!I20="NS - 4"),"No superado",'ACTA GRADO C'!I20)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04">
        <f>IF(OR('ACTA GRADO C'!J20="NS - 1",'ACTA GRADO C'!J20="NS - 2",'ACTA GRADO C'!J20="NS - 3",'ACTA GRADO C'!J20="NS - 4"),"No superado",'ACTA GRADO C'!J20)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IF(OR('ACTA GRADO C'!K20="NS - 1",'ACTA GRADO C'!K20="NS - 2",'ACTA GRADO C'!K20="NS - 3",'ACTA GRADO C'!K20="NS - 4"),"No superado",'ACTA GRADO C'!K20)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04">
        <f>IF(OR('ACTA GRADO C'!L20="NS - 1",'ACTA GRADO C'!L20="NS - 2",'ACTA GRADO C'!L20="NS - 3",'ACTA GRADO C'!L20="NS - 4"),"No superado",'ACTA GRADO C'!L20)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IF(OR('ACTA GRADO C'!M20="NS - 1",'ACTA GRADO C'!M20="NS - 2",'ACTA GRADO C'!M20="NS - 3",'ACTA GRADO C'!M20="NS - 4"),"No superado",'ACTA GRADO C'!M20)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04">
        <f>IF(OR('ACTA GRADO C'!N20="NS - 1",'ACTA GRADO C'!N20="NS - 2",'ACTA GRADO C'!N20="NS - 3",'ACTA GRADO C'!N20="NS - 4"),"No superado",'ACTA GRADO C'!N20)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83">
        <f>'ACTA GRADO C'!O20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11" t="str">
        <f>'ACTA GRADO C'!P20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OP4IxbCwXUF5z5DmKM1AbJRFWLcjVEieVWSJnMw+MJPhXyM4uXrV7B31EzteUdrMLlFZeA2Bd2gvlM1mzYKsg==" saltValue="4rhdPv9/elXMefNCSi7Vgw==" spinCount="100000" sheet="1" objects="1" scenarios="1"/>
  <mergeCells count="32">
    <mergeCell ref="A47:H47"/>
    <mergeCell ref="A21:G21"/>
    <mergeCell ref="A46:H46"/>
    <mergeCell ref="B33:F33"/>
    <mergeCell ref="B32:F32"/>
    <mergeCell ref="B31:F31"/>
    <mergeCell ref="B30:F30"/>
    <mergeCell ref="B29:F29"/>
    <mergeCell ref="B28:F28"/>
    <mergeCell ref="B27:F27"/>
    <mergeCell ref="B26:F26"/>
    <mergeCell ref="B25:F25"/>
    <mergeCell ref="B24:F24"/>
    <mergeCell ref="B23:F23"/>
    <mergeCell ref="B22:F22"/>
    <mergeCell ref="H21:H22"/>
    <mergeCell ref="D1:H1"/>
    <mergeCell ref="A4:H4"/>
    <mergeCell ref="B6:H6"/>
    <mergeCell ref="B18:F18"/>
    <mergeCell ref="B7:H7"/>
    <mergeCell ref="D2:H2"/>
    <mergeCell ref="F10:G10"/>
    <mergeCell ref="B19:F19"/>
    <mergeCell ref="E35:G35"/>
    <mergeCell ref="E42:G42"/>
    <mergeCell ref="E43:G43"/>
    <mergeCell ref="E37:G37"/>
    <mergeCell ref="E38:G38"/>
    <mergeCell ref="E39:G39"/>
    <mergeCell ref="E40:H40"/>
    <mergeCell ref="E41:G41"/>
  </mergeCells>
  <pageMargins left="0.70866141732283472" right="0.11811023622047245" top="0.35433070866141736" bottom="0.23622047244094491" header="0" footer="0"/>
  <pageSetup paperSize="9" scale="86" orientation="portrait" r:id="rId1"/>
  <ignoredErrors>
    <ignoredError sqref="H28:H32 A36" emptyCellReference="1"/>
  </ignoredErrors>
  <drawing r:id="rId2"/>
  <legacyDrawing r:id="rId3"/>
  <oleObjects>
    <mc:AlternateContent xmlns:mc="http://schemas.openxmlformats.org/markup-compatibility/2006">
      <mc:Choice Requires="x14">
        <oleObject progId="Document" shapeId="3074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4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D93BD-FB4A-4E9D-A84C-030F55BBC1DE}">
  <sheetPr codeName="Hoja3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C'!$C$46," ",'ACTA GRADO C'!$B$46)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C'!$D$46=0,"",'ACTA GRADO C'!$D$46)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LD5iu/KXULASiUA6pAOIJf8stpCqzFmxnAr/cNlcNWxrk/RUfGszUYtpIUOTA08tf2KiizSR+GjJ9DDG9RrpQ==" saltValue="Jq6qDN1UtP8tUQyWpHgD1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48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4817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F8282-350B-43FD-8420-B205C499C8B7}">
  <sheetPr codeName="Hoja3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C'!$C$47," ",'ACTA GRADO C'!$B$47)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C'!$D$47=0,"",'ACTA GRADO C'!$D$47)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iDImvXRgzjVjFJTGKqmEdCLc7suWaHg8Z1078EMTmqaJeARr0TMKCa11goOqmt4HQX7wJ4r0dM3l2T+xnLBSg==" saltValue="NDwci0mF/fSlFlPFlpktf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58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584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B9CA-E3F5-4F09-92E6-388FA9DDA759}">
  <sheetPr codeName="Hoja3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C'!$C$48," ",'ACTA GRADO C'!$B$48)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C'!$D$48=0,"",'ACTA GRADO C'!$D$48)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2RnCPpQxtUw2Hd4BYjL8iUY5BefVY38Q3WQjmyOTk7I8+jcFeNkVdSOnep9SThDpLdwErS8XjSwOJu9yRjDjHw==" saltValue="9j9g0mbDqPb/h6sMKkNj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68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6865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C3FA8-4204-4AC7-A9DB-4D7876CCB9AF}">
  <sheetPr codeName="Hoja3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C'!$C$49," ",'ACTA GRADO C'!$B$49)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C'!$D$49=0,"",'ACTA GRADO C'!$D$49)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9CTmuCVnL/zyIaMNK9jD7vn//NddqSG4IhhXC/fK8e4CPoRZUTTCi7Rogxn2XKJs67tN6O6PEavFydg0AtpyfA==" saltValue="sa5pl9YoSgldymsQDCtd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78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788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8776-4654-4679-A935-08196D4C12F9}">
  <sheetPr codeName="Hoja3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C'!$C$50," ",'ACTA GRADO C'!$B$50)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C'!$D$50=0,"",'ACTA GRADO C'!$D$50)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JaO5VAd1YGWnq/pVPDgjtIJ4sBr/+VUk/Y0ADS/z0VJiN907121sfK59pJIFOlLCI7DyOAk8WFXJiazOz49jw==" saltValue="f7CVdsFYE2fU7QIRuVSK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89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8913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F1AF4-576B-4EF4-B414-25EA0E35E4A7}">
  <sheetPr codeName="Hoja3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C'!$C$51," ",'ACTA GRADO C'!$B$51)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C'!$D$51=0,"",'ACTA GRADO C'!$D$51)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4Aqi7udYZYY8IkpSnWTyRwoVU+WU+sSowiJhSFqRO0i/qXE0sBXcQvnibJrdWp7qj2lYaBH8gvg8E1WAS/RiQ==" saltValue="QzBz+xAc5/NqZ3wLPCvuN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99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993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51BAF-8C63-4476-B89C-573C10FB04FF}">
  <sheetPr codeName="Hoja3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C'!$C$52," ",'ACTA GRADO C'!$B$52)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C'!$D$52=0,"",'ACTA GRADO C'!$D$52)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yPwNtUprsYMJUenQcBr58JrpYIfZAOlojzxcEWE32NVb2UKOl5ZS97h7G9dz4paYL6SSUVLOrdb47NVDcme3Rw==" saltValue="ORP4X3aFSCOYuAZhaBMs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09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096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C2EF8-ACC6-413A-A471-E6B0028B96D4}">
  <sheetPr codeName="Hoja3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C'!$C$53," ",'ACTA GRADO C'!$B$53)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C'!$D$53=0,"",'ACTA GRADO C'!$D$53)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1LROXp5L/8u/EaXM/R95FUqi5Dvq2lGzkq3Y/S6E/QdPsnR6D37qsEMhNzIgp4HkgiIQe6eLa/iVuHLgwTguw==" saltValue="+0cP03gdj6FvRXUfbwE7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19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1985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8971A-D58A-4293-9B04-B31433B2934A}">
  <sheetPr codeName="Hoja3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C'!$C$54," ",'ACTA GRADO C'!$B$54)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C'!$D$54=0,"",'ACTA GRADO C'!$D$54)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lj5TouQE603P6CM1XiNQY0lWSVTEv1WBkQ2FpFKCf/DXgxZUCPRLo3iMFiyOirvngX10Ip8mMavq3i6RMebQA==" saltValue="j6t9dC+E6ldd4DX0IQlGx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30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3009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55943-1506-4F19-8449-29775B2F5421}">
  <sheetPr codeName="Hoja4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C'!$C$55," ",'ACTA GRADO C'!$B$55)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C'!$D$55=0,"",'ACTA GRADO C'!$D$55)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52xRB/IvkIM2go7QFcSvZuQayVw6Jf7aWxkBOUGVqgmbtAm940GfSdpZzEaUr6QvGEGN1OODzwOX3jHL3kzc0g==" saltValue="GKvgElZk8+JcI0K35shYX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40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40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6E76-1ABC-4B11-8370-BAA72C35EC1E}">
  <sheetPr codeName="Hoja4"/>
  <dimension ref="A2:V54"/>
  <sheetViews>
    <sheetView topLeftCell="A2" zoomScale="90" zoomScaleNormal="90" workbookViewId="0">
      <selection activeCell="H10" sqref="H10"/>
    </sheetView>
  </sheetViews>
  <sheetFormatPr baseColWidth="10" defaultRowHeight="15" x14ac:dyDescent="0.25"/>
  <cols>
    <col min="8" max="8" width="17" customWidth="1"/>
    <col min="10" max="10" width="15.42578125" customWidth="1"/>
    <col min="11" max="11" width="15.85546875" customWidth="1"/>
    <col min="13" max="13" width="24.42578125" customWidth="1"/>
  </cols>
  <sheetData>
    <row r="2" spans="1:22" x14ac:dyDescent="0.25">
      <c r="A2" t="s">
        <v>3846</v>
      </c>
      <c r="B2" t="s">
        <v>3867</v>
      </c>
      <c r="D2" t="s">
        <v>3848</v>
      </c>
      <c r="E2" t="s">
        <v>3849</v>
      </c>
      <c r="F2" t="s">
        <v>3851</v>
      </c>
      <c r="G2" t="s">
        <v>3857</v>
      </c>
      <c r="H2" t="s">
        <v>3858</v>
      </c>
      <c r="I2" t="s">
        <v>3859</v>
      </c>
      <c r="J2" t="s">
        <v>3861</v>
      </c>
      <c r="K2" t="s">
        <v>3862</v>
      </c>
      <c r="L2" t="s">
        <v>3863</v>
      </c>
      <c r="M2" t="s">
        <v>3850</v>
      </c>
      <c r="N2" t="s">
        <v>3856</v>
      </c>
      <c r="O2" t="s">
        <v>3847</v>
      </c>
      <c r="P2" t="s">
        <v>3855</v>
      </c>
      <c r="Q2" t="s">
        <v>3860</v>
      </c>
      <c r="R2" t="s">
        <v>3854</v>
      </c>
      <c r="S2" t="s">
        <v>3864</v>
      </c>
      <c r="T2" t="s">
        <v>3853</v>
      </c>
      <c r="U2" t="s">
        <v>3846</v>
      </c>
      <c r="V2" t="s">
        <v>3852</v>
      </c>
    </row>
    <row r="3" spans="1:22" x14ac:dyDescent="0.25">
      <c r="A3" t="s">
        <v>3847</v>
      </c>
      <c r="B3" t="s">
        <v>3868</v>
      </c>
      <c r="D3" t="s">
        <v>3871</v>
      </c>
      <c r="E3" t="s">
        <v>3849</v>
      </c>
      <c r="F3" t="s">
        <v>3851</v>
      </c>
      <c r="G3" t="s">
        <v>3894</v>
      </c>
      <c r="H3" t="s">
        <v>3896</v>
      </c>
      <c r="I3" t="s">
        <v>3897</v>
      </c>
      <c r="J3" t="s">
        <v>3861</v>
      </c>
      <c r="K3" t="s">
        <v>3862</v>
      </c>
      <c r="L3" t="s">
        <v>3863</v>
      </c>
      <c r="M3" t="s">
        <v>3900</v>
      </c>
      <c r="N3" t="s">
        <v>3873</v>
      </c>
      <c r="O3" t="s">
        <v>3889</v>
      </c>
      <c r="P3" t="s">
        <v>3868</v>
      </c>
      <c r="Q3" t="s">
        <v>3870</v>
      </c>
      <c r="R3" t="s">
        <v>3874</v>
      </c>
      <c r="S3" t="s">
        <v>3882</v>
      </c>
      <c r="T3" t="s">
        <v>3867</v>
      </c>
      <c r="U3" t="s">
        <v>3869</v>
      </c>
      <c r="V3" t="s">
        <v>3872</v>
      </c>
    </row>
    <row r="4" spans="1:22" x14ac:dyDescent="0.25">
      <c r="A4" t="s">
        <v>3848</v>
      </c>
      <c r="B4" t="s">
        <v>3869</v>
      </c>
      <c r="D4" t="s">
        <v>3146</v>
      </c>
      <c r="E4" t="s">
        <v>3146</v>
      </c>
      <c r="F4" t="s">
        <v>3146</v>
      </c>
      <c r="G4" t="s">
        <v>3146</v>
      </c>
      <c r="H4" t="s">
        <v>3146</v>
      </c>
      <c r="I4" t="s">
        <v>3146</v>
      </c>
      <c r="J4" t="s">
        <v>3146</v>
      </c>
      <c r="K4" t="s">
        <v>3146</v>
      </c>
      <c r="L4" t="s">
        <v>3146</v>
      </c>
      <c r="M4" t="s">
        <v>3903</v>
      </c>
      <c r="N4" t="s">
        <v>3877</v>
      </c>
      <c r="O4" t="s">
        <v>3913</v>
      </c>
      <c r="P4" t="s">
        <v>3879</v>
      </c>
      <c r="Q4" t="s">
        <v>3875</v>
      </c>
      <c r="R4" t="s">
        <v>3885</v>
      </c>
      <c r="S4" t="s">
        <v>3893</v>
      </c>
      <c r="T4" t="s">
        <v>3880</v>
      </c>
      <c r="U4" t="s">
        <v>3878</v>
      </c>
      <c r="V4" t="s">
        <v>3876</v>
      </c>
    </row>
    <row r="5" spans="1:22" x14ac:dyDescent="0.25">
      <c r="A5" t="s">
        <v>3849</v>
      </c>
      <c r="B5" t="s">
        <v>3870</v>
      </c>
      <c r="M5" t="s">
        <v>3146</v>
      </c>
      <c r="N5" t="s">
        <v>3146</v>
      </c>
      <c r="O5" t="s">
        <v>3908</v>
      </c>
      <c r="P5" t="s">
        <v>3910</v>
      </c>
      <c r="Q5" t="s">
        <v>3884</v>
      </c>
      <c r="R5" t="s">
        <v>3892</v>
      </c>
      <c r="S5" t="s">
        <v>3898</v>
      </c>
      <c r="T5" t="s">
        <v>3883</v>
      </c>
      <c r="U5" t="s">
        <v>3881</v>
      </c>
      <c r="V5" t="s">
        <v>3891</v>
      </c>
    </row>
    <row r="6" spans="1:22" x14ac:dyDescent="0.25">
      <c r="A6" t="s">
        <v>3850</v>
      </c>
      <c r="B6" t="s">
        <v>3871</v>
      </c>
      <c r="O6" t="s">
        <v>3146</v>
      </c>
      <c r="P6" t="s">
        <v>3146</v>
      </c>
      <c r="Q6" t="s">
        <v>3146</v>
      </c>
      <c r="R6" t="s">
        <v>3907</v>
      </c>
      <c r="S6" t="s">
        <v>3901</v>
      </c>
      <c r="T6" t="s">
        <v>3887</v>
      </c>
      <c r="U6" t="s">
        <v>3886</v>
      </c>
      <c r="V6" t="s">
        <v>3899</v>
      </c>
    </row>
    <row r="7" spans="1:22" x14ac:dyDescent="0.25">
      <c r="A7" t="s">
        <v>3851</v>
      </c>
      <c r="B7" t="s">
        <v>3872</v>
      </c>
      <c r="R7" t="s">
        <v>3146</v>
      </c>
      <c r="S7" t="s">
        <v>3146</v>
      </c>
      <c r="T7" t="s">
        <v>3909</v>
      </c>
      <c r="U7" t="s">
        <v>3888</v>
      </c>
      <c r="V7" t="s">
        <v>3902</v>
      </c>
    </row>
    <row r="8" spans="1:22" x14ac:dyDescent="0.25">
      <c r="A8" t="s">
        <v>3852</v>
      </c>
      <c r="B8" t="s">
        <v>3873</v>
      </c>
      <c r="T8" t="s">
        <v>3146</v>
      </c>
      <c r="U8" t="s">
        <v>3890</v>
      </c>
      <c r="V8" t="s">
        <v>3904</v>
      </c>
    </row>
    <row r="9" spans="1:22" x14ac:dyDescent="0.25">
      <c r="A9" t="s">
        <v>3853</v>
      </c>
      <c r="B9" t="s">
        <v>3849</v>
      </c>
      <c r="U9" t="s">
        <v>3895</v>
      </c>
      <c r="V9" t="s">
        <v>3906</v>
      </c>
    </row>
    <row r="10" spans="1:22" x14ac:dyDescent="0.25">
      <c r="A10" t="s">
        <v>3854</v>
      </c>
      <c r="B10" t="s">
        <v>3874</v>
      </c>
      <c r="U10" t="s">
        <v>3905</v>
      </c>
      <c r="V10" t="s">
        <v>3911</v>
      </c>
    </row>
    <row r="11" spans="1:22" x14ac:dyDescent="0.25">
      <c r="A11" t="s">
        <v>3855</v>
      </c>
      <c r="B11" t="s">
        <v>3875</v>
      </c>
      <c r="U11" t="s">
        <v>3146</v>
      </c>
      <c r="V11" t="s">
        <v>3912</v>
      </c>
    </row>
    <row r="12" spans="1:22" x14ac:dyDescent="0.25">
      <c r="A12" t="s">
        <v>3856</v>
      </c>
      <c r="B12" t="s">
        <v>3876</v>
      </c>
      <c r="V12" t="s">
        <v>3146</v>
      </c>
    </row>
    <row r="13" spans="1:22" x14ac:dyDescent="0.25">
      <c r="A13" t="s">
        <v>3864</v>
      </c>
      <c r="B13" t="s">
        <v>3877</v>
      </c>
    </row>
    <row r="14" spans="1:22" x14ac:dyDescent="0.25">
      <c r="A14" t="s">
        <v>3857</v>
      </c>
      <c r="B14" t="s">
        <v>3878</v>
      </c>
    </row>
    <row r="15" spans="1:22" x14ac:dyDescent="0.25">
      <c r="A15" t="s">
        <v>3858</v>
      </c>
      <c r="B15" t="s">
        <v>3851</v>
      </c>
    </row>
    <row r="16" spans="1:22" x14ac:dyDescent="0.25">
      <c r="A16" t="s">
        <v>3859</v>
      </c>
      <c r="B16" t="s">
        <v>3879</v>
      </c>
    </row>
    <row r="17" spans="1:2" x14ac:dyDescent="0.25">
      <c r="A17" t="s">
        <v>3860</v>
      </c>
      <c r="B17" t="s">
        <v>3880</v>
      </c>
    </row>
    <row r="18" spans="1:2" x14ac:dyDescent="0.25">
      <c r="A18" t="s">
        <v>3861</v>
      </c>
      <c r="B18" t="s">
        <v>3881</v>
      </c>
    </row>
    <row r="19" spans="1:2" x14ac:dyDescent="0.25">
      <c r="A19" t="s">
        <v>3862</v>
      </c>
      <c r="B19" t="s">
        <v>3882</v>
      </c>
    </row>
    <row r="20" spans="1:2" x14ac:dyDescent="0.25">
      <c r="A20" t="s">
        <v>3863</v>
      </c>
      <c r="B20" t="s">
        <v>3883</v>
      </c>
    </row>
    <row r="21" spans="1:2" x14ac:dyDescent="0.25">
      <c r="B21" t="s">
        <v>3884</v>
      </c>
    </row>
    <row r="22" spans="1:2" x14ac:dyDescent="0.25">
      <c r="B22" t="s">
        <v>3885</v>
      </c>
    </row>
    <row r="23" spans="1:2" x14ac:dyDescent="0.25">
      <c r="B23" t="s">
        <v>3886</v>
      </c>
    </row>
    <row r="24" spans="1:2" x14ac:dyDescent="0.25">
      <c r="B24" t="s">
        <v>3887</v>
      </c>
    </row>
    <row r="25" spans="1:2" x14ac:dyDescent="0.25">
      <c r="B25" t="s">
        <v>3888</v>
      </c>
    </row>
    <row r="26" spans="1:2" x14ac:dyDescent="0.25">
      <c r="B26" t="s">
        <v>3889</v>
      </c>
    </row>
    <row r="27" spans="1:2" x14ac:dyDescent="0.25">
      <c r="B27" t="s">
        <v>3890</v>
      </c>
    </row>
    <row r="28" spans="1:2" x14ac:dyDescent="0.25">
      <c r="B28" t="s">
        <v>3891</v>
      </c>
    </row>
    <row r="29" spans="1:2" x14ac:dyDescent="0.25">
      <c r="B29" t="s">
        <v>3892</v>
      </c>
    </row>
    <row r="30" spans="1:2" x14ac:dyDescent="0.25">
      <c r="B30" t="s">
        <v>3893</v>
      </c>
    </row>
    <row r="31" spans="1:2" x14ac:dyDescent="0.25">
      <c r="B31" t="s">
        <v>3894</v>
      </c>
    </row>
    <row r="32" spans="1:2" x14ac:dyDescent="0.25">
      <c r="B32" t="s">
        <v>3895</v>
      </c>
    </row>
    <row r="33" spans="2:2" x14ac:dyDescent="0.25">
      <c r="B33" t="s">
        <v>3896</v>
      </c>
    </row>
    <row r="34" spans="2:2" x14ac:dyDescent="0.25">
      <c r="B34" t="s">
        <v>3897</v>
      </c>
    </row>
    <row r="35" spans="2:2" x14ac:dyDescent="0.25">
      <c r="B35" t="s">
        <v>3898</v>
      </c>
    </row>
    <row r="36" spans="2:2" x14ac:dyDescent="0.25">
      <c r="B36" t="s">
        <v>3899</v>
      </c>
    </row>
    <row r="37" spans="2:2" x14ac:dyDescent="0.25">
      <c r="B37" t="s">
        <v>3900</v>
      </c>
    </row>
    <row r="38" spans="2:2" x14ac:dyDescent="0.25">
      <c r="B38" t="s">
        <v>3901</v>
      </c>
    </row>
    <row r="39" spans="2:2" x14ac:dyDescent="0.25">
      <c r="B39" t="s">
        <v>3861</v>
      </c>
    </row>
    <row r="40" spans="2:2" x14ac:dyDescent="0.25">
      <c r="B40" t="s">
        <v>3902</v>
      </c>
    </row>
    <row r="41" spans="2:2" x14ac:dyDescent="0.25">
      <c r="B41" t="s">
        <v>3903</v>
      </c>
    </row>
    <row r="42" spans="2:2" x14ac:dyDescent="0.25">
      <c r="B42" t="s">
        <v>3904</v>
      </c>
    </row>
    <row r="43" spans="2:2" x14ac:dyDescent="0.25">
      <c r="B43" t="s">
        <v>3905</v>
      </c>
    </row>
    <row r="44" spans="2:2" x14ac:dyDescent="0.25">
      <c r="B44" t="s">
        <v>3906</v>
      </c>
    </row>
    <row r="45" spans="2:2" x14ac:dyDescent="0.25">
      <c r="B45" t="s">
        <v>3907</v>
      </c>
    </row>
    <row r="46" spans="2:2" x14ac:dyDescent="0.25">
      <c r="B46" t="s">
        <v>3908</v>
      </c>
    </row>
    <row r="47" spans="2:2" x14ac:dyDescent="0.25">
      <c r="B47" t="s">
        <v>3909</v>
      </c>
    </row>
    <row r="48" spans="2:2" x14ac:dyDescent="0.25">
      <c r="B48" t="s">
        <v>3910</v>
      </c>
    </row>
    <row r="49" spans="2:2" x14ac:dyDescent="0.25">
      <c r="B49" t="s">
        <v>3911</v>
      </c>
    </row>
    <row r="50" spans="2:2" x14ac:dyDescent="0.25">
      <c r="B50" t="s">
        <v>3912</v>
      </c>
    </row>
    <row r="51" spans="2:2" x14ac:dyDescent="0.25">
      <c r="B51" t="s">
        <v>3913</v>
      </c>
    </row>
    <row r="52" spans="2:2" x14ac:dyDescent="0.25">
      <c r="B52" t="s">
        <v>3862</v>
      </c>
    </row>
    <row r="53" spans="2:2" x14ac:dyDescent="0.25">
      <c r="B53" t="s">
        <v>3863</v>
      </c>
    </row>
    <row r="54" spans="2:2" x14ac:dyDescent="0.25">
      <c r="B54" t="s">
        <v>3146</v>
      </c>
    </row>
  </sheetData>
  <sheetProtection algorithmName="SHA-512" hashValue="hbimIHUUMtgP7XLr6NmOUfuCosCtzlXSK0MJQU5IHfgAAfsMKD/1OatKLeP/k2uqXrgNzDJGzjsilQcdrU9dhA==" saltValue="S9ETGwuS+fkdW7Ks55eJAw==" spinCount="100000" sheet="1" objects="1" scenarios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08C2C-8CB3-4C89-8B3C-AA243982DC90}">
  <sheetPr codeName="Hoja4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C'!$C$56," ",'ACTA GRADO C'!$B$56)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C'!$D$56=0,"",'ACTA GRADO C'!$D$56)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wvaDpSVl8Ja3SH/itv+ggjaLAIqMR8MKhcm9yA2RIusuB2/5iim854VL2QKkC1riDReI7owIGjNgS0JkTLeUQ==" saltValue="nVdzMfO3umFSVqScyPu1b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50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5057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07D8-67FA-4C12-97B6-5115D7DC825E}">
  <sheetPr codeName="Hoja4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C'!$C$57," ",'ACTA GRADO C'!$B$57)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C'!$D$57=0,"",'ACTA GRADO C'!$D$57)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rN/xiYLEkPW0yz/+F8uHA9QL8mxdN3ppBlvwXl+CPj+7VKwqgRv/NAtGr9hDNky5BaCBDgmIGH6FgP1CcvT5Eg==" saltValue="5eWW1nQaVyfMMXyNl2l4d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60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6081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FEF51-1AD4-421B-82A5-781EB3270B35}">
  <sheetPr codeName="Hoja4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C'!$C$58," ",'ACTA GRADO C'!$B$58)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C'!$D$58=0,"",'ACTA GRADO C'!$D$58)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LvTu8eC2eG+gqyBBIKD8NhVbFjzJ5DXf7emVDxonjO5wr0nhDjG187sgYq3TrZmDDaPbx5WWtT50HuMZEsHdw==" saltValue="TMNDKUnTjyph+tq9Dw0Pb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71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7105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C5DBA-31AA-4CFF-8143-B8C0582C0EE8}">
  <sheetPr codeName="Hoja4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C'!$C$59," ",'ACTA GRADO C'!$B$59)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C'!$D$59=0,"",'ACTA GRADO C'!$D$59)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vG6leotgTw4oyZFAfbnaDWnkpWb0BSDpl0edUyVgXs9EWqTrs+aPQ8aKjAKgPchVjCtrG5efEZTmQCyulKo0g==" saltValue="deCMIpPQwyGfpupriInLq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81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8129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94709-6894-4637-9DC0-40CF6F4FA93C}">
  <sheetPr codeName="Hoja4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C'!$C$60," ",'ACTA GRADO C'!$B$60)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C'!$D$60=0,"",'ACTA GRADO C'!$D$60)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iFrFfx5JBYUKEimjOLtnOc2L0ZcLfkctTp1DmXam8x+sV4oZB0jyBtKM4kDLXsjW/LrNKDbQSfJDAbF/2A141g==" saltValue="XVpiy4qUuL2jd1sEjdtUc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91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9153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77D2-F29A-49F7-89A4-C55FAB4DB31C}">
  <sheetPr codeName="Hoja4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C'!$C$61," ",'ACTA GRADO C'!$B$61)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C'!$D$61=0,"",'ACTA GRADO C'!$D$61)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HfV9DYo4jGVWwf8BMu1fFkKip8gK99JgNx95k/mKmEe46w0sqUTW2eIEeMGRS1r6kq7dZD9CAowOFqfi7ylUg==" saltValue="I4VPKqyqV0UNcuoqxdSsr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01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0177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74AF7-55A7-4013-800E-D5BBBCA6B365}">
  <sheetPr codeName="Hoja4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C'!$C$62," ",'ACTA GRADO C'!$B$62)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C'!$D$62=0,"",'ACTA GRADO C'!$D$62)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EnqZymGJRcwTJHA0th3u3uUgngmw6x9DWabfUc2XZpxtS3wFotkYWtWe00uHIWTtpCLp8YVIlyYRORx8ZWt2w==" saltValue="jip2MLj0420NzgLu0UNqa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12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1201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1ED89-4316-4341-96A0-0C42812AE3ED}">
  <sheetPr codeName="Hoja4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C'!$C$63," ",'ACTA GRADO C'!$B$63)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C'!$D$63=0,"",'ACTA GRADO C'!$D$63)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haQnCrKh2JU+kkrJ0Np5vsrq+IJ8Fu3EWZdyYWatg1MjmMRonBzcPbtu2UP0ZvojcJoJFb4kPqmfLf4WSWnlKQ==" saltValue="NstvqybxvDskshgAQ+o3a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22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2225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88F83-DC9E-4172-B14D-307C92EADE15}">
  <sheetPr codeName="Hoja4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C'!$C$64," ",'ACTA GRADO C'!$B$64)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C'!$D$64=0,"",'ACTA GRADO C'!$D$64)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HNb6AQD4JK4RJxUmo45zlXaUu1ULPFs/fZtmelWKBzT2wqx/aRarkM5HE7GoQ0ZT9h4t5cWBfdc7GVyVD2ncA==" saltValue="Evvy0qER1EfvmYyf7li4a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32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3249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C75BB-A289-4906-91C0-E57235EF256B}">
  <sheetPr codeName="Hoja5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C'!$C$65," ",'ACTA GRADO C'!$B$65)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C'!$D$65=0,"",'ACTA GRADO C'!$D$65)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82RWQ1wECwYFjrBEcjJ27WKFVu+jrRCZq3PUd3z08qFqiLF4WMy23xQ5LL0GElxl/OR2ZEidDPRmtBBzxByxA==" saltValue="FiXp/v5h+XhPkoDhEBJem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42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42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88BA9-9459-43C2-B8AE-A99E37B1BEB0}">
  <sheetPr codeName="Hoja5">
    <pageSetUpPr fitToPage="1"/>
  </sheetPr>
  <dimension ref="A1:R48"/>
  <sheetViews>
    <sheetView showGridLines="0" topLeftCell="A16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C'!$C$21," ",'ACTA GRADO C'!$B$21)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C'!$D$21=0,"",'ACTA GRADO C'!$D$21)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sdQiGPi4N/NYwZ/3ni9sD0wbeZcDftmZPPs02ck4cDd6JEW5rDdtR3lD+tEUyOVj/nTHZUO8wC3tedINI5Nvw==" saltValue="ixWWtdpgNPQCDnMAM+M95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828675</xdr:colOff>
                <xdr:row>46</xdr:row>
                <xdr:rowOff>57150</xdr:rowOff>
              </to>
            </anchor>
          </objectPr>
        </oleObject>
      </mc:Choice>
      <mc:Fallback>
        <oleObject progId="Document" shapeId="7169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779-2181-4403-B4EE-02746487DC3E}">
  <sheetPr codeName="Hoja5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C'!$C$66," ",'ACTA GRADO C'!$B$66)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C'!$D$66=0,"",'ACTA GRADO C'!$D$66)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cRuvzhCRS4NEENp4Bc56UzPMs8r7WkO6CJGBvlQ3wJC87ZGEEsahEHD2rQL+VNmaLg2YfKAsp9nWuaeBdvQ+jQ==" saltValue="wwGFjtBcc8CKW7EPJTha8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52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5297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F2151-BDF5-449B-99E1-4B20BC734AC5}">
  <sheetPr codeName="Hoja5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C'!$C$67," ",'ACTA GRADO C'!$B$67)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C'!$D$67=0,"",'ACTA GRADO C'!$D$67)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BX6/vRQrRepn4BJTtWMiOLxBTCiQwSn8Kk0gYke2vjvqXYEFzdcFy3LSz0Q8dGmsiJdkVu8pYhsjLNxxnAHGw==" saltValue="WQGLgIubJHhuAAUzLM9Me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63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6321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83A1-3C5F-4410-B6F3-F46E8119BE99}">
  <sheetPr codeName="Hoja5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C'!$C$68," ",'ACTA GRADO C'!$B$68)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C'!$D$68=0,"",'ACTA GRADO C'!$D$68)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gEIRXkjPEUI8myJXgvwO8x2TBamUHGKkSRzm/Ofr6Cx116NU+IWQvQbi7Y68XUiSaSUHq9VuMHWXuBsXaMhHg==" saltValue="y+DJ83dGgbAuE/FJrb2Jj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73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7345" r:id="rId4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8146-BF18-4F38-B292-B47A1D626BD4}">
  <sheetPr codeName="Hoja5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C'!$C$69," ",'ACTA GRADO C'!$B$69)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C'!$D$69=0,"",'ACTA GRADO C'!$D$69)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CMwdb5g8O5x3T/7BtkU0PPem6qIkf/8QIEbm96kKUTpdgvB/01GK3+hLmyWdVNWclFz7tAF9M8qAvl1p4CEPBw==" saltValue="NCIt00utkD6+rYAKNYTp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83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8369" r:id="rId4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3FD8-6A2F-4F7C-996D-AECC63622D3A}">
  <sheetPr codeName="Hoja5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C'!$C$70," ",'ACTA GRADO C'!$B$70)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C'!$D$70=0,"",'ACTA GRADO C'!$D$70)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+teaQc6FMo6rYmUcIiYwEY1NZAX8A7APjB/MHWehmYmqfDle0TUFRmcBdbCxjQ6/wECNScncTgQuLGyfj8QBQ==" saltValue="BzbvpYD1z9/x3taLU1OFm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93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9393" r:id="rId4"/>
      </mc:Fallback>
    </mc:AlternateContent>
  </oleObjec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C5000-2FA8-4089-B610-F9BE77968B98}">
  <sheetPr codeName="Hoja5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C'!$C$71," ",'ACTA GRADO C'!$B$71)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C'!$D$71=0,"",'ACTA GRADO C'!$D$71)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mSJqZA667HWtVmdUlVgXRoPN1r3X/tBGxbHYFgZgjjn2j2RxYKWETpIaBhFjbVg29n1nidwTgl4+p/LpoEWHA==" saltValue="QVeTty8fbL25puj4MfItr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04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0417" r:id="rId4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A1300-AFEE-4793-8DAF-FEF6FE1A1AE7}">
  <sheetPr codeName="Hoja5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C'!$C$72," ",'ACTA GRADO C'!$B$72)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C'!$D$72=0,"",'ACTA GRADO C'!$D$72)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1QT91eKqO9qqxH8F6B9VamwW9T7G9QuBhpx9xUQdJqSK8fMUAbs+Rzha0AvdrHaWmD/1xu99uGCSslxsyU1mmg==" saltValue="VM62fjDprOVzPHPJ1SOTZ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14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1441" r:id="rId4"/>
      </mc:Fallback>
    </mc:AlternateContent>
  </oleObject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4EAD7-7E6E-4C95-BD5F-4181918DFDF1}">
  <sheetPr codeName="Hoja58">
    <pageSetUpPr fitToPage="1"/>
  </sheetPr>
  <dimension ref="A1:R48"/>
  <sheetViews>
    <sheetView showGridLines="0" topLeftCell="A3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C'!$C$73," ",'ACTA GRADO C'!$B$73)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C'!$D$73=0,"",'ACTA GRADO C'!$D$73)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OeUVoTVEt0buhT4va5G36ih/J74g7Q6UvTchsEPDLNlQg9m/7x0Xhpfx6Va7M2APKRQvOINBa4OHyIBdNMsNyA==" saltValue="c9CnChkwClvGYNnYJwBqf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24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2465" r:id="rId4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BA7D7-9C23-49B6-BECC-C718936E7B2D}">
  <sheetPr codeName="Hoja5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C'!$C$74," ",'ACTA GRADO C'!$B$74)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C'!$D$74=0,"",'ACTA GRADO C'!$D$74)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liN4mgCPn3FwQYI8GeFjbCt8emwP6hTgBg8jlcSzcN+B23pcBs/K/CkKznULHt7fcihw7NGMVoXdpeK1TZB/w==" saltValue="0nIbSBVgwW+DFeCFavkPT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34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3489" r:id="rId4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DCAD-5035-43D7-9FE7-CB6665EBE2E0}">
  <sheetPr codeName="Hoja6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C'!$C$75," ",'ACTA GRADO C'!$B$75)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C'!$D$75=0,"",'ACTA GRADO C'!$D$75)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jFilKZVTn9arxVdGRqY/qZgyHvtOu/1nZgA8Du7zu7vlDoG2hm6N4sRrn/EdbGvDgJoO6JCimDRivge7/36qvg==" saltValue="mNGHFX86NxY/9znRoNuWP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45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451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2DD8D-E651-4480-B8F7-9572C08E4980}">
  <sheetPr codeName="Hoja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C'!$C$22," ",'ACTA GRADO C'!$B$22)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C'!$D$22=0,"",'ACTA GRADO C'!$D$22)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PSUIPWNClKM74TfxlU+aM/VjmtYptMTQkrcuTHZ3NRclOij7B7emE4btbabE+dyck27Ysw8V4RlWZB/4Gx8Pfg==" saltValue="A31zKu9FQQ419w32okrap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2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828675</xdr:colOff>
                <xdr:row>46</xdr:row>
                <xdr:rowOff>57150</xdr:rowOff>
              </to>
            </anchor>
          </objectPr>
        </oleObject>
      </mc:Choice>
      <mc:Fallback>
        <oleObject progId="Document" shapeId="10241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406E-7A54-4AE5-AA37-D4074733279C}">
  <sheetPr codeName="Hoja6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C'!$C$76," ",'ACTA GRADO C'!$B$76)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C'!$D$76=0,"",'ACTA GRADO C'!$D$76)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Ib4hrS6BWJEhP0E4GhIzXYYKZmVB/Da3E8Yqs1zq41JUcnmDr3saAdxYqycVDXIIQ1or3VV7KX2QD0f8pTWKZA==" saltValue="Bwd3l7CjE0WhbN6iy0QEQ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55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5537" r:id="rId4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1E1D1-DA85-4FDF-806E-D1C2FEFE9C08}">
  <sheetPr codeName="Hoja6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C'!$C$77," ",'ACTA GRADO C'!$B$77)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C'!$D$77=0,"",'ACTA GRADO C'!$D$77)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ZsvyaD6lo2qRg35axP7jFhDn53tMv+dtMWKafKlYY4xxq00ncUON3f7r+TF0bW1iIOLw4I0oClkFmbEcogebg==" saltValue="50KJm9giNQ6V+XvdeYufM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65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6561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96BD-070C-4885-A3E4-0DFEE4900790}">
  <sheetPr codeName="Hoja6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C'!$C$78," ",'ACTA GRADO C'!$B$78)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C'!$D$78=0,"",'ACTA GRADO C'!$D$78)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TNZ0IT3XMfC+SxpUe81e4AX32eojI9tt02/ru9sN5zrDCgmem2E/wbZm1jaHkTq8fjemUNSFmGw3ktW1g65aw==" saltValue="YSTIN448emBX8PjR1sSTG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75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7585" r:id="rId4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2D511-15C2-4AD2-B0BF-26F9E9C0B322}">
  <sheetPr codeName="Hoja6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C'!$C$79," ",'ACTA GRADO C'!$B$79)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C'!$D$79=0,"",'ACTA GRADO C'!$D$79)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pXy6YpOjQrbpbrxGmKcKGWxI3Sl9KcK80vAYKYsCdniWPwr5jS3pqylxOr/m/qEEoiXRnc3GTXSh9VfD5S3Ow==" saltValue="dvlvREpWly36T0f3cmj/7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86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8609" r:id="rId4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85E82-EFE1-4F66-A07C-CEBFE2E4375A}">
  <sheetPr codeName="Hoja6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C'!$C$80," ",'ACTA GRADO C'!$B$80)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C'!$D$80=0,"",'ACTA GRADO C'!$D$80)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Hmp8OXzk4C4iTh4jBERTrmRoxpWFVyDkm8W1EzClcDIWYfCB1PJ2GwrwF3DkhtzimCy+VsPbaup4LYNbOtuew==" saltValue="Xh2rLd86av+OlvBiyHSYC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96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9633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807DD-31D1-40F3-B83C-DCAA35A80E97}">
  <sheetPr codeName="Hoja6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C'!$C$81," ",'ACTA GRADO C'!$B$81)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C'!$D$81=0,"",'ACTA GRADO C'!$D$81)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LHetWTL47jK8F+XVtxOKSvL6Tq5V8pMDsslDM+4+hiiDB8bXTCOnGmasYghAQl2+bqkfQVrNAHpa+FeC4wFnQ==" saltValue="JWDu03c6BYX2g5TCupZwy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06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0657" r:id="rId4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B71D-1E0F-4970-B3BB-C7EADAA9D4AF}">
  <sheetPr codeName="Hoja6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C'!$C$82," ",'ACTA GRADO C'!$B$82)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C'!$D$82=0,"",'ACTA GRADO C'!$D$82)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phnVDUvvMsBojaPif6uQJC9k458cQOHHsTsWbDQp82IKgEyurvQhc12fEieAg0qrkt66RHQE73JHM3+fykhWOQ==" saltValue="8wYtJqM49CsS7/hZ1PAm2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1681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7088B-768A-4FAC-9D7B-D7C794EC31A5}">
  <sheetPr codeName="Hoja6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C'!$C$83," ",'ACTA GRADO C'!$B$83)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C'!$D$83=0,"",'ACTA GRADO C'!$D$83)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Hsp994deXl5g8zzMho2O7hjokd/K2wubeg6twpJxuX69oY1kCMdD+f5r/C1TSFjWeU2mU5Zo2oE6wjEt/k0bg==" saltValue="5NFM1gazYXbsLz541F9Cc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27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2705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8FBB-2EC2-4771-B44D-A212B53F70D5}">
  <sheetPr codeName="Hoja6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C'!$C$84," ",'ACTA GRADO C'!$B$84)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C'!$D$84=0,"",'ACTA GRADO C'!$D$84)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j6L6aWztrHlGa8a1jxnZMSJFU2cN4+3AA0wFtkvD4H4zNSgfMkNVC5RiejVFwEK/L05zrXO1wQ0ChyAET13EpQ==" saltValue="V/YWk9myVauxCbRmeX5mh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37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3729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69533-271F-4976-A27E-62A027BA76A6}">
  <sheetPr codeName="Hoja7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C'!$C$85," ",'ACTA GRADO C'!$B$85)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C'!$D$85=0,"",'ACTA GRADO C'!$D$85)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NoJuhHQ6iqc8sRfbF6DYquKfBewDa74+ctROu9EngYapzW1i2HdmnE+wq7YhgtgfDY83gcyJZFWV9BnCkqugQ==" saltValue="R9OJm3oYyBAI3AP9xu7F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47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475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C2B7-5B7D-4383-B767-54E7C3158EC4}">
  <sheetPr codeName="Hoja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C'!$C$23," ",'ACTA GRADO C'!$B$23)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C'!$D$23=0,"",'ACTA GRADO C'!$D$23)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deoRodWTUAkUp4Cxf6jDHVCc0rZb6hjeiaAbNqad5pNQrhxR5t9rYVpFw1e0sS7CbBn/Gh0fKkW6sEKlR+tefQ==" saltValue="4lzs7VDoy8nQuXhyJKaJp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12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1265" r:id="rId4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B5EDE-148D-477E-84D1-984B188A7793}">
  <sheetPr codeName="Hoja7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C'!$C$86," ",'ACTA GRADO C'!$B$86)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C'!$D$86=0,"",'ACTA GRADO C'!$D$86)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xKJagApSGgCuiCMDyTJPv+JGyTyc4c1ooWoOM+mRstK0KAYmPI8/NYVJc0u8UP+hHGgdMIiVc8UKRBf2KbdIKA==" saltValue="MDhx+dt5Y+Iva2JTHz3D3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57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5777" r:id="rId4"/>
      </mc:Fallback>
    </mc:AlternateContent>
  </oleObject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220D-2B03-450B-A3E3-EA8B6A3FD7C7}">
  <sheetPr codeName="Hoja7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C'!$C$87," ",'ACTA GRADO C'!$B$87)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C'!$D$87=0,"",'ACTA GRADO C'!$D$87)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kpVuSZtG/Cok0HetGsv/yJFSfMoR0zOv5ZTPJHoBXr/be0pwqD1sk6pNSGjiFxiqJz4nCcZAdB/WZnVXQo6FlA==" saltValue="H21MooURYsBHXqQTezUy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68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6801" r:id="rId4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F126F-E59B-4825-A737-1EC7F5B0FF44}">
  <sheetPr codeName="Hoja7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C'!$C$88," ",'ACTA GRADO C'!$B$88)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C'!$D$88=0,"",'ACTA GRADO C'!$D$88)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pMuJzluqI8Wu1gZldBz544ksmygTOxFUqLmtdC54XQjYpZWd7+NfUPbVLnUJeUoTstYNzkIWTy+xnecKPID8A==" saltValue="dMfJc8j1RwF6LHPifHrmU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78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7825" r:id="rId4"/>
      </mc:Fallback>
    </mc:AlternateContent>
  </oleObjec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8B9B1-75A9-4366-8AED-67CEBF0F10A8}">
  <sheetPr codeName="Hoja7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C'!$C$89," ",'ACTA GRADO C'!$B$89)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C'!$D$89=0,"",'ACTA GRADO C'!$D$89)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PKcksGFaEWvB6yDrOZwiVTjFXUaLMmdolG+95HD8FHiiIj1ygQaNcXmlyOKig/WpB0S+VN+8iAdRGncbFWv7A==" saltValue="uwxVqlNssaNMvRbvBptcu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88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8849" r:id="rId4"/>
      </mc:Fallback>
    </mc:AlternateContent>
  </oleObject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A11E1-EE4F-4B0F-9718-D80C8D1C0F7C}">
  <sheetPr codeName="Hoja7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C'!$C$90," ",'ACTA GRADO C'!$B$90)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C'!$D$90=0,"",'ACTA GRADO C'!$D$90)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hA6WS9G7zbDWP3H/I8NF523PVvJDSQy3GjJu/xeEdjsLduC/VrCitXPx78zuAKWEPLFP1eJNupjXolsRJ2K3cw==" saltValue="zgu59rM7movsOvbPHklFJ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98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9873" r:id="rId4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AD9AE-1EFA-467D-998E-26226A2D8B1E}">
  <sheetPr codeName="Hoja7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C'!$C$91," ",'ACTA GRADO C'!$B$91)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C'!$D$91=0,"",'ACTA GRADO C'!$D$91)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tlfiQg43EhUfm/SJ9jSFKvgjCWsxK/IwiKJB7RNwyNr7kPWKuyuForLdcB/600ccnSWmt/p7KZMFM/o6YkHNQ==" saltValue="q09zCztcyc39HRXjcSzx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08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0897" r:id="rId4"/>
      </mc:Fallback>
    </mc:AlternateContent>
  </oleObject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B8E7A-9E9F-40A3-844F-417F482103AE}">
  <sheetPr codeName="Hoja7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C'!$C$92," ",'ACTA GRADO C'!$B$92)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C'!$D$92=0,"",'ACTA GRADO C'!$D$92)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rxwdWJ1OxVIeX39Vl1YwKSXxt3xVtH4fF6tO4Hp0hg9Tz37E2Hsp4OrW+cVKeWNgAJgYUNgWn6qik6/HD9i8HQ==" saltValue="fRhire2Ee3DS0qk9QhLNY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19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1921" r:id="rId4"/>
      </mc:Fallback>
    </mc:AlternateContent>
  </oleObject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7373A-1540-4608-BA16-FB1823C9863F}">
  <sheetPr codeName="Hoja7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C'!$C$93," ",'ACTA GRADO C'!$B$93)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C'!$D$93=0,"",'ACTA GRADO C'!$D$93)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/oY4g/O/aYl0d8IFq2sMxRrn5OPa/x4PID96IdFjQE8izhStfvONMGPK45/co4ueZve+zWzi4ItkLl3IkYU2Q==" saltValue="IuA7j3TSjLPaXOZKhDP4R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29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2945" r:id="rId4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87147-E0E5-41AD-BEFA-5CD6D03A3B8F}">
  <sheetPr codeName="Hoja7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C'!$C$94," ",'ACTA GRADO C'!$B$94)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C'!$D$94=0,"",'ACTA GRADO C'!$D$94)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yGhrj76vh9SUXmtET57OMfw7EmMN/e10CN9DqLY4I14E1Xg64uRgNs/y6Upv1MNKNvH1hCrNa56ITx0NojvbQ==" saltValue="bdeSdoiQGUf4q/FUL36vO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39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3969" r:id="rId4"/>
      </mc:Fallback>
    </mc:AlternateContent>
  </oleObject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7922-2D3D-4A96-A7E6-A3BE6489328D}">
  <sheetPr codeName="Hoja8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C'!$C$95," ",'ACTA GRADO C'!$B$95)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C'!$D$95=0,"",'ACTA GRADO C'!$D$95)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hQ26nHLk/GsaOyUEtGD2PmWz4XKdYZ9XOygN/FiYDobqqh4p0WaEMTga/aQ+XnfJoLVJyjx2RonsaZxUJ8x0A==" saltValue="e54kReAmibT8rjbnyNvl8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49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499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CE55-0BAF-4E91-841D-C3901B771AFB}">
  <sheetPr codeName="Hoja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C'!$C$24," ",'ACTA GRADO C'!$B$24)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C'!$D$24=0,"",'ACTA GRADO C'!$D$24)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ojsx2eI1+QhiNXqsCfFekYY9Q6Q/YvNF3L2xATejrroqFUaIEfziE6n46MxF6T22z77vUkLAnYfOUBmhsdizg==" saltValue="3HSGoQrV73fwwzYZymmsn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22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2289" r:id="rId4"/>
      </mc:Fallback>
    </mc:AlternateContent>
  </oleObject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6AB6C-8379-4CBF-8B3A-DD7B842A6335}">
  <sheetPr codeName="Hoja8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C'!$C$96," ",'ACTA GRADO C'!$B$96)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C'!$D$96=0,"",'ACTA GRADO C'!$D$96)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2GHx0wCRzusiAbKitgLssyon/02z+Z2zazYZvMK+L5BDx72UIzqvoo8rzRFD2LdRQMdaao9GxycgLUbKcnV2wg==" saltValue="KTxVhy9dyIVfRIv38pSDC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60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6017" r:id="rId4"/>
      </mc:Fallback>
    </mc:AlternateContent>
  </oleObject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39BC-6045-4719-8901-266AA2586471}">
  <sheetPr codeName="Hoja8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C'!$C$97," ",'ACTA GRADO C'!$B$97)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C'!$D$97=0,"",'ACTA GRADO C'!$D$97)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yC0r8buNiOfR5OkTC76F2LA8CCLKPfOBavJ6IvHwS4+rLWHWraBeQ/SSiLoZWJp7UXzVRXQTz9oe2n9bKH9sVw==" saltValue="4xqecZZitkvf4JdS630vf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70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7041" r:id="rId4"/>
      </mc:Fallback>
    </mc:AlternateContent>
  </oleObject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092D4-158F-441A-BF09-899FEFDA73A9}">
  <sheetPr codeName="Hoja8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C'!$C$98," ",'ACTA GRADO C'!$B$98)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C'!$D$98=0,"",'ACTA GRADO C'!$D$98)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Z2xjtaJyKCGuL7jDDX7Mp8wQsB86EMBCf1HoH4ycEsW3f4I5UFuFV+P6JSMN1wd/7ccpLfKBYeoe2mrHm8z9g==" saltValue="feZjaOS+FmN1YPofXAOcq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80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8065" r:id="rId4"/>
      </mc:Fallback>
    </mc:AlternateContent>
  </oleObject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9FE0D-4F70-445D-A3CC-49359EF8E899}">
  <sheetPr codeName="Hoja8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C'!$C$99," ",'ACTA GRADO C'!$B$99)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C'!$D$99=0,"",'ACTA GRADO C'!$D$99)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E3reLiJKQlkLZGxwN2AVSLKSbk5ITSY3zhtBg5cWRLWFngcphs49DHcD4skLGR7ZVAQVWH8UrpI+gxVhFjbXg==" saltValue="/cr9MNdtBDjYSvcuGlJE9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90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908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3282-5278-4570-8048-4BFA78976AF9}">
  <sheetPr codeName="Hoja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C'!$C$25," ",'ACTA GRADO C'!$B$25)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C'!$D$25=0,"",'ACTA GRADO C'!$D$25)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gqCOxtXPCeAXWWuCAlJLwgnVtwjejQIyzRVvKM/Qs+K4qGbqryQDnApaOlpsQbfFbTEXmE2/S8B7rESJUdp7Q==" saltValue="VLUMMF3BppHXiwYrNnXZW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33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331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83</vt:i4>
      </vt:variant>
      <vt:variant>
        <vt:lpstr>Rangos con nombre</vt:lpstr>
      </vt:variant>
      <vt:variant>
        <vt:i4>20</vt:i4>
      </vt:variant>
    </vt:vector>
  </HeadingPairs>
  <TitlesOfParts>
    <vt:vector size="103" baseType="lpstr">
      <vt:lpstr>ACTA GRADO C</vt:lpstr>
      <vt:lpstr>Auxiliar</vt:lpstr>
      <vt:lpstr>Certif_C_1</vt:lpstr>
      <vt:lpstr>CCAA-Provincias-INE</vt:lpstr>
      <vt:lpstr>Certif_C_2</vt:lpstr>
      <vt:lpstr>Certif_C_3</vt:lpstr>
      <vt:lpstr>Certif_C_4</vt:lpstr>
      <vt:lpstr>Certif_C_5</vt:lpstr>
      <vt:lpstr>Certif_C_6</vt:lpstr>
      <vt:lpstr>Certif_C_7</vt:lpstr>
      <vt:lpstr>Certif_C_8</vt:lpstr>
      <vt:lpstr>Certif_C_9</vt:lpstr>
      <vt:lpstr>Certif_C_10</vt:lpstr>
      <vt:lpstr>Certif_C_11</vt:lpstr>
      <vt:lpstr>Certif_C_12</vt:lpstr>
      <vt:lpstr>Certif_C_13</vt:lpstr>
      <vt:lpstr>Certif_C_14</vt:lpstr>
      <vt:lpstr>Certif_C_15</vt:lpstr>
      <vt:lpstr>Certif_C_16</vt:lpstr>
      <vt:lpstr>Certif_C_17</vt:lpstr>
      <vt:lpstr>Certif_C_18</vt:lpstr>
      <vt:lpstr>Certif_C_19</vt:lpstr>
      <vt:lpstr>Certif_C_20</vt:lpstr>
      <vt:lpstr>Certif_C_21</vt:lpstr>
      <vt:lpstr>Certif_C_22</vt:lpstr>
      <vt:lpstr>Certif_C_23</vt:lpstr>
      <vt:lpstr>Certif_C_24</vt:lpstr>
      <vt:lpstr>Certif_C_25</vt:lpstr>
      <vt:lpstr>Certif_C_26</vt:lpstr>
      <vt:lpstr>Certif_C_27</vt:lpstr>
      <vt:lpstr>Certif_C_28</vt:lpstr>
      <vt:lpstr>Certif_C_29</vt:lpstr>
      <vt:lpstr>Certif_C_30</vt:lpstr>
      <vt:lpstr>Certif_C_31</vt:lpstr>
      <vt:lpstr>Certif_C_32</vt:lpstr>
      <vt:lpstr>Certif_C_33</vt:lpstr>
      <vt:lpstr>Certif_C_34</vt:lpstr>
      <vt:lpstr>Certif_C_35</vt:lpstr>
      <vt:lpstr>Certif_C_36</vt:lpstr>
      <vt:lpstr>Certif_C_37</vt:lpstr>
      <vt:lpstr>Certif_C_38</vt:lpstr>
      <vt:lpstr>Certif_C_39</vt:lpstr>
      <vt:lpstr>Certif_C_40</vt:lpstr>
      <vt:lpstr>Certif_C_41</vt:lpstr>
      <vt:lpstr>Certif_C_42</vt:lpstr>
      <vt:lpstr>Certif_C_43</vt:lpstr>
      <vt:lpstr>Certif_C_44</vt:lpstr>
      <vt:lpstr>Certif_C_45</vt:lpstr>
      <vt:lpstr>Certif_C_46</vt:lpstr>
      <vt:lpstr>Certif_C_47</vt:lpstr>
      <vt:lpstr>Certif_C_48</vt:lpstr>
      <vt:lpstr>Certif_C_49</vt:lpstr>
      <vt:lpstr>Certif_C_50</vt:lpstr>
      <vt:lpstr>Certif_C_51</vt:lpstr>
      <vt:lpstr>Certif_C_52</vt:lpstr>
      <vt:lpstr>Certif_C_53</vt:lpstr>
      <vt:lpstr>Certif_C_54</vt:lpstr>
      <vt:lpstr>Certif_C_55</vt:lpstr>
      <vt:lpstr>Certif_C_56</vt:lpstr>
      <vt:lpstr>Certif_C_57</vt:lpstr>
      <vt:lpstr>Certif_C_58</vt:lpstr>
      <vt:lpstr>Certif_C_59</vt:lpstr>
      <vt:lpstr>Certif_C_60</vt:lpstr>
      <vt:lpstr>Certif_C_61</vt:lpstr>
      <vt:lpstr>Certif_C_62</vt:lpstr>
      <vt:lpstr>Certif_C_63</vt:lpstr>
      <vt:lpstr>Certif_C_64</vt:lpstr>
      <vt:lpstr>Certif_C_65</vt:lpstr>
      <vt:lpstr>Certif_C_66</vt:lpstr>
      <vt:lpstr>Certif_C_67</vt:lpstr>
      <vt:lpstr>Certif_C_68</vt:lpstr>
      <vt:lpstr>Certif_C_69</vt:lpstr>
      <vt:lpstr>Certif_C_70</vt:lpstr>
      <vt:lpstr>Certif_C_71</vt:lpstr>
      <vt:lpstr>Certif_C_72</vt:lpstr>
      <vt:lpstr>Certif_C_73</vt:lpstr>
      <vt:lpstr>Certif_C_74</vt:lpstr>
      <vt:lpstr>Certif_C_75</vt:lpstr>
      <vt:lpstr>Certif_C_76</vt:lpstr>
      <vt:lpstr>Certif_C_77</vt:lpstr>
      <vt:lpstr>Certif_C_78</vt:lpstr>
      <vt:lpstr>Certif_C_79</vt:lpstr>
      <vt:lpstr>Certif_C_80</vt:lpstr>
      <vt:lpstr>Andalucía</vt:lpstr>
      <vt:lpstr>Aragón</vt:lpstr>
      <vt:lpstr>'ACTA GRADO C'!Área_de_impresión</vt:lpstr>
      <vt:lpstr>Asturias__Principado_de</vt:lpstr>
      <vt:lpstr>Balears__Illes</vt:lpstr>
      <vt:lpstr>Canarias</vt:lpstr>
      <vt:lpstr>Cantabria</vt:lpstr>
      <vt:lpstr>Castilla___La_Mancha</vt:lpstr>
      <vt:lpstr>Castilla_y_León</vt:lpstr>
      <vt:lpstr>Cataluña</vt:lpstr>
      <vt:lpstr>Ceuta</vt:lpstr>
      <vt:lpstr>Comunitat_Valenciana</vt:lpstr>
      <vt:lpstr>Extremadura</vt:lpstr>
      <vt:lpstr>Galicia</vt:lpstr>
      <vt:lpstr>Madrid__Comunidad_de</vt:lpstr>
      <vt:lpstr>Melilla</vt:lpstr>
      <vt:lpstr>Murcia__Región_de</vt:lpstr>
      <vt:lpstr>Navarra__Comunidad_Foral_de</vt:lpstr>
      <vt:lpstr>País_Vasco</vt:lpstr>
      <vt:lpstr>Rioja__La</vt:lpstr>
    </vt:vector>
  </TitlesOfParts>
  <Company>MEYFP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Álvarez Eduardo</dc:creator>
  <cp:lastModifiedBy>Alemany Rubio Luis Fernando</cp:lastModifiedBy>
  <cp:lastPrinted>2025-02-07T07:02:35Z</cp:lastPrinted>
  <dcterms:created xsi:type="dcterms:W3CDTF">2024-02-27T12:07:13Z</dcterms:created>
  <dcterms:modified xsi:type="dcterms:W3CDTF">2025-05-20T09:41:52Z</dcterms:modified>
</cp:coreProperties>
</file>