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V:\02-OficEstad\usuarios\martha\LAS CIFRAS\Edición 2008\"/>
    </mc:Choice>
  </mc:AlternateContent>
  <bookViews>
    <workbookView xWindow="0" yWindow="0" windowWidth="28800" windowHeight="12300" tabRatio="863"/>
  </bookViews>
  <sheets>
    <sheet name="Índice" sheetId="34532" r:id="rId1"/>
    <sheet name="B5.1" sheetId="34515" r:id="rId2"/>
    <sheet name="B5.2" sheetId="34522" r:id="rId3"/>
    <sheet name="B5.3" sheetId="34523" r:id="rId4"/>
    <sheet name="B5.4" sheetId="34524" r:id="rId5"/>
    <sheet name="B5.5" sheetId="50" r:id="rId6"/>
    <sheet name="B5.6" sheetId="30" r:id="rId7"/>
    <sheet name="B5.7" sheetId="34521" r:id="rId8"/>
    <sheet name="B5.8" sheetId="20" r:id="rId9"/>
    <sheet name="B5.9" sheetId="34527" r:id="rId10"/>
    <sheet name="B5.10" sheetId="34528" r:id="rId11"/>
    <sheet name="B5.11" sheetId="34529" r:id="rId12"/>
  </sheets>
  <externalReferences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</externalReferences>
  <definedNames>
    <definedName name="_2">[14]A!#REF!</definedName>
    <definedName name="_4">[14]A!#REF!</definedName>
    <definedName name="_6">[14]A!#REF!</definedName>
    <definedName name="_8">[14]A!#REF!</definedName>
    <definedName name="_1_24_BecasCAAdmTipounivTotal" localSheetId="10">'B5.10'!$A$4:$I$23</definedName>
    <definedName name="_2_24_BecasCAAdmTipounivTotal" localSheetId="11">'B5.11'!$A$3:$K$22</definedName>
    <definedName name="_3_24_BecasCAAdmTipounivTotal" localSheetId="9">'B5.9'!$A$4:$H$23</definedName>
    <definedName name="A_impresión_IM" localSheetId="1">#REF!</definedName>
    <definedName name="A_impresión_IM" localSheetId="2">#REF!</definedName>
    <definedName name="A_impresión_IM" localSheetId="3">#REF!</definedName>
    <definedName name="A_impresión_IM" localSheetId="4">#REF!</definedName>
    <definedName name="A_impresión_IM" localSheetId="5">#REF!</definedName>
    <definedName name="A_impresión_IM">#REF!</definedName>
    <definedName name="edee">'[11]especial básica'!$C$6:$K$47</definedName>
    <definedName name="edpri">#REF!</definedName>
    <definedName name="eetit">#REF!</definedName>
    <definedName name="espectit">#REF!</definedName>
    <definedName name="esped" localSheetId="1">#REF!</definedName>
    <definedName name="esped" localSheetId="2">#REF!</definedName>
    <definedName name="esped" localSheetId="3">#REF!</definedName>
    <definedName name="esped" localSheetId="4">#REF!</definedName>
    <definedName name="esped" localSheetId="5">#REF!</definedName>
    <definedName name="esped">#REF!</definedName>
    <definedName name="FTAMAN">#N/A</definedName>
    <definedName name="GSOCIAL" localSheetId="1">#REF!</definedName>
    <definedName name="GSOCIAL" localSheetId="2">#REF!</definedName>
    <definedName name="GSOCIAL" localSheetId="3">#REF!</definedName>
    <definedName name="GSOCIAL" localSheetId="4">#REF!</definedName>
    <definedName name="GSOCIAL" localSheetId="5">#REF!</definedName>
    <definedName name="GSOCIAL">#REF!</definedName>
    <definedName name="Imprimir_área_IM">#REF!</definedName>
    <definedName name="infed">#REF!</definedName>
    <definedName name="Mercedes">#REF!</definedName>
    <definedName name="XYZ">#REF!</definedName>
    <definedName name="YO">#REF!</definedName>
  </definedNames>
  <calcPr calcId="162913"/>
  <customWorkbookViews>
    <customWorkbookView name="Pilar Martín Jiménez - Vista personalizada" guid="{CA912AC3-6AF8-11D1-8FEF-444553540000}" mergeInterval="0" personalView="1" maximized="1" windowWidth="763" windowHeight="416" activeSheetId="1"/>
    <customWorkbookView name="ATC - Vista personalizada" guid="{14140FA1-5F4B-11D1-8493-0000E817B77B}" mergeInterval="0" personalView="1" maximized="1" windowWidth="796" windowHeight="413" activeSheetId="1"/>
    <customWorkbookView name="S.G.T.I. - Vista personalizada" guid="{BFDD2851-7205-11D1-A4BA-08002BF16341}" mergeInterval="0" personalView="1" maximized="1" windowWidth="796" windowHeight="466" activeSheetId="2"/>
    <customWorkbookView name="César D. Lobejón - Vista personalizada" guid="{DBB3CF26-55C4-11D1-8962-08002BF1624B}" mergeInterval="0" personalView="1" includePrintSettings="0" maximized="1" windowWidth="1020" windowHeight="583" activeSheetId="1"/>
  </customWorkbookViews>
</workbook>
</file>

<file path=xl/calcChain.xml><?xml version="1.0" encoding="utf-8"?>
<calcChain xmlns="http://schemas.openxmlformats.org/spreadsheetml/2006/main">
  <c r="I25" i="20" l="1"/>
  <c r="I24" i="20"/>
  <c r="I23" i="20"/>
  <c r="I22" i="20"/>
  <c r="I21" i="20"/>
  <c r="I20" i="20"/>
  <c r="I19" i="20"/>
  <c r="I18" i="20"/>
  <c r="I17" i="20"/>
  <c r="I16" i="20"/>
  <c r="I15" i="20"/>
  <c r="I14" i="20"/>
  <c r="I13" i="20"/>
  <c r="I12" i="20"/>
  <c r="I11" i="20"/>
  <c r="I10" i="20"/>
  <c r="I9" i="20"/>
  <c r="I5" i="20"/>
  <c r="H5" i="20"/>
  <c r="H25" i="20"/>
  <c r="G5" i="20"/>
  <c r="G22" i="20"/>
  <c r="F5" i="20"/>
  <c r="F25" i="20"/>
  <c r="E5" i="20"/>
  <c r="E22" i="20"/>
  <c r="D5" i="20"/>
  <c r="D25" i="20"/>
  <c r="C5" i="20"/>
  <c r="C22" i="20"/>
  <c r="B5" i="20"/>
  <c r="B25" i="20"/>
  <c r="G80" i="34521"/>
  <c r="E80" i="34521"/>
  <c r="D80" i="34521"/>
  <c r="C80" i="34521" s="1"/>
  <c r="G79" i="34521"/>
  <c r="E79" i="34521"/>
  <c r="D79" i="34521"/>
  <c r="C79" i="34521"/>
  <c r="G78" i="34521"/>
  <c r="E78" i="34521"/>
  <c r="D78" i="34521"/>
  <c r="C78" i="34521"/>
  <c r="G77" i="34521"/>
  <c r="E77" i="34521"/>
  <c r="D77" i="34521"/>
  <c r="C77" i="34521" s="1"/>
  <c r="G76" i="34521"/>
  <c r="E76" i="34521"/>
  <c r="D76" i="34521"/>
  <c r="C76" i="34521" s="1"/>
  <c r="G75" i="34521"/>
  <c r="E75" i="34521"/>
  <c r="D75" i="34521"/>
  <c r="C75" i="34521" s="1"/>
  <c r="G74" i="34521"/>
  <c r="E74" i="34521"/>
  <c r="D74" i="34521"/>
  <c r="C74" i="34521" s="1"/>
  <c r="G73" i="34521"/>
  <c r="E73" i="34521"/>
  <c r="D73" i="34521"/>
  <c r="C73" i="34521" s="1"/>
  <c r="G72" i="34521"/>
  <c r="E72" i="34521"/>
  <c r="D72" i="34521"/>
  <c r="C72" i="34521" s="1"/>
  <c r="G71" i="34521"/>
  <c r="E71" i="34521"/>
  <c r="D71" i="34521"/>
  <c r="C71" i="34521" s="1"/>
  <c r="G70" i="34521"/>
  <c r="E70" i="34521"/>
  <c r="D70" i="34521"/>
  <c r="C70" i="34521" s="1"/>
  <c r="G69" i="34521"/>
  <c r="E69" i="34521"/>
  <c r="D69" i="34521"/>
  <c r="C69" i="34521" s="1"/>
  <c r="G68" i="34521"/>
  <c r="E68" i="34521"/>
  <c r="D68" i="34521"/>
  <c r="C68" i="34521" s="1"/>
  <c r="G67" i="34521"/>
  <c r="E67" i="34521"/>
  <c r="D67" i="34521"/>
  <c r="C67" i="34521" s="1"/>
  <c r="G66" i="34521"/>
  <c r="E66" i="34521"/>
  <c r="D66" i="34521"/>
  <c r="C66" i="34521" s="1"/>
  <c r="G65" i="34521"/>
  <c r="E65" i="34521"/>
  <c r="D65" i="34521"/>
  <c r="C65" i="34521" s="1"/>
  <c r="G64" i="34521"/>
  <c r="E64" i="34521"/>
  <c r="D64" i="34521"/>
  <c r="C64" i="34521" s="1"/>
  <c r="G63" i="34521"/>
  <c r="E63" i="34521"/>
  <c r="D63" i="34521"/>
  <c r="C63" i="34521" s="1"/>
  <c r="G62" i="34521"/>
  <c r="E62" i="34521"/>
  <c r="D62" i="34521"/>
  <c r="C62" i="34521" s="1"/>
  <c r="G61" i="34521"/>
  <c r="E61" i="34521"/>
  <c r="D61" i="34521"/>
  <c r="C61" i="34521" s="1"/>
  <c r="G60" i="34521"/>
  <c r="E60" i="34521"/>
  <c r="D60" i="34521"/>
  <c r="C60" i="34521" s="1"/>
  <c r="G59" i="34521"/>
  <c r="E59" i="34521"/>
  <c r="D59" i="34521"/>
  <c r="C59" i="34521" s="1"/>
  <c r="G58" i="34521"/>
  <c r="E58" i="34521"/>
  <c r="D58" i="34521"/>
  <c r="C58" i="34521" s="1"/>
  <c r="G57" i="34521"/>
  <c r="E57" i="34521"/>
  <c r="D57" i="34521"/>
  <c r="C57" i="34521" s="1"/>
  <c r="G56" i="34521"/>
  <c r="E56" i="34521"/>
  <c r="D56" i="34521"/>
  <c r="C56" i="34521" s="1"/>
  <c r="G55" i="34521"/>
  <c r="E55" i="34521"/>
  <c r="D55" i="34521"/>
  <c r="C55" i="34521" s="1"/>
  <c r="G54" i="34521"/>
  <c r="E54" i="34521"/>
  <c r="D54" i="34521"/>
  <c r="C54" i="34521" s="1"/>
  <c r="G53" i="34521"/>
  <c r="E53" i="34521"/>
  <c r="D53" i="34521"/>
  <c r="C53" i="34521" s="1"/>
  <c r="G52" i="34521"/>
  <c r="E52" i="34521"/>
  <c r="D52" i="34521"/>
  <c r="C52" i="34521" s="1"/>
  <c r="G51" i="34521"/>
  <c r="E51" i="34521"/>
  <c r="D51" i="34521"/>
  <c r="C51" i="34521" s="1"/>
  <c r="G50" i="34521"/>
  <c r="E50" i="34521"/>
  <c r="D50" i="34521"/>
  <c r="C50" i="34521" s="1"/>
  <c r="G49" i="34521"/>
  <c r="E49" i="34521"/>
  <c r="D49" i="34521"/>
  <c r="C49" i="34521" s="1"/>
  <c r="G48" i="34521"/>
  <c r="E48" i="34521"/>
  <c r="D48" i="34521"/>
  <c r="C48" i="34521" s="1"/>
  <c r="G47" i="34521"/>
  <c r="E47" i="34521"/>
  <c r="D47" i="34521"/>
  <c r="C47" i="34521" s="1"/>
  <c r="G46" i="34521"/>
  <c r="E46" i="34521"/>
  <c r="D46" i="34521"/>
  <c r="C46" i="34521" s="1"/>
  <c r="G45" i="34521"/>
  <c r="E45" i="34521"/>
  <c r="D45" i="34521"/>
  <c r="C45" i="34521" s="1"/>
  <c r="G44" i="34521"/>
  <c r="E44" i="34521"/>
  <c r="D44" i="34521"/>
  <c r="C44" i="34521" s="1"/>
  <c r="G43" i="34521"/>
  <c r="E43" i="34521"/>
  <c r="D43" i="34521"/>
  <c r="C43" i="34521" s="1"/>
  <c r="G42" i="34521"/>
  <c r="E42" i="34521"/>
  <c r="D42" i="34521"/>
  <c r="C42" i="34521" s="1"/>
  <c r="G41" i="34521"/>
  <c r="E41" i="34521"/>
  <c r="D41" i="34521"/>
  <c r="C41" i="34521" s="1"/>
  <c r="G40" i="34521"/>
  <c r="E40" i="34521"/>
  <c r="D40" i="34521"/>
  <c r="C40" i="34521" s="1"/>
  <c r="G39" i="34521"/>
  <c r="E39" i="34521"/>
  <c r="D39" i="34521"/>
  <c r="C39" i="34521" s="1"/>
  <c r="G38" i="34521"/>
  <c r="E38" i="34521"/>
  <c r="D38" i="34521"/>
  <c r="C38" i="34521" s="1"/>
  <c r="G37" i="34521"/>
  <c r="E37" i="34521"/>
  <c r="D37" i="34521"/>
  <c r="C37" i="34521" s="1"/>
  <c r="G36" i="34521"/>
  <c r="E36" i="34521"/>
  <c r="D36" i="34521"/>
  <c r="C36" i="34521" s="1"/>
  <c r="G35" i="34521"/>
  <c r="E35" i="34521"/>
  <c r="D35" i="34521"/>
  <c r="C35" i="34521" s="1"/>
  <c r="G34" i="34521"/>
  <c r="E34" i="34521"/>
  <c r="D34" i="34521"/>
  <c r="C34" i="34521" s="1"/>
  <c r="G33" i="34521"/>
  <c r="E33" i="34521"/>
  <c r="D33" i="34521"/>
  <c r="C33" i="34521" s="1"/>
  <c r="G32" i="34521"/>
  <c r="E32" i="34521"/>
  <c r="D32" i="34521"/>
  <c r="C32" i="34521" s="1"/>
  <c r="G31" i="34521"/>
  <c r="E31" i="34521"/>
  <c r="D31" i="34521"/>
  <c r="C31" i="34521" s="1"/>
  <c r="G30" i="34521"/>
  <c r="E30" i="34521"/>
  <c r="D30" i="34521"/>
  <c r="C30" i="34521" s="1"/>
  <c r="G29" i="34521"/>
  <c r="E29" i="34521"/>
  <c r="D29" i="34521"/>
  <c r="C29" i="34521" s="1"/>
  <c r="G28" i="34521"/>
  <c r="E28" i="34521"/>
  <c r="D28" i="34521"/>
  <c r="C28" i="34521" s="1"/>
  <c r="G27" i="34521"/>
  <c r="E27" i="34521"/>
  <c r="D27" i="34521"/>
  <c r="C27" i="34521" s="1"/>
  <c r="G26" i="34521"/>
  <c r="E26" i="34521"/>
  <c r="D26" i="34521"/>
  <c r="C26" i="34521" s="1"/>
  <c r="G25" i="34521"/>
  <c r="E25" i="34521"/>
  <c r="D25" i="34521"/>
  <c r="C25" i="34521" s="1"/>
  <c r="G24" i="34521"/>
  <c r="E24" i="34521"/>
  <c r="D24" i="34521"/>
  <c r="C24" i="34521" s="1"/>
  <c r="G23" i="34521"/>
  <c r="E23" i="34521"/>
  <c r="D23" i="34521"/>
  <c r="C23" i="34521" s="1"/>
  <c r="G22" i="34521"/>
  <c r="E22" i="34521"/>
  <c r="D22" i="34521"/>
  <c r="C22" i="34521" s="1"/>
  <c r="G21" i="34521"/>
  <c r="E21" i="34521"/>
  <c r="D21" i="34521"/>
  <c r="C21" i="34521" s="1"/>
  <c r="G20" i="34521"/>
  <c r="E20" i="34521"/>
  <c r="D20" i="34521"/>
  <c r="C20" i="34521" s="1"/>
  <c r="G19" i="34521"/>
  <c r="E19" i="34521"/>
  <c r="D19" i="34521"/>
  <c r="C19" i="34521" s="1"/>
  <c r="G18" i="34521"/>
  <c r="E18" i="34521"/>
  <c r="D18" i="34521"/>
  <c r="C18" i="34521" s="1"/>
  <c r="G17" i="34521"/>
  <c r="E17" i="34521"/>
  <c r="D17" i="34521"/>
  <c r="C17" i="34521" s="1"/>
  <c r="G16" i="34521"/>
  <c r="E16" i="34521"/>
  <c r="D16" i="34521"/>
  <c r="C16" i="34521" s="1"/>
  <c r="G15" i="34521"/>
  <c r="E15" i="34521"/>
  <c r="D15" i="34521"/>
  <c r="C15" i="34521" s="1"/>
  <c r="G14" i="34521"/>
  <c r="E14" i="34521"/>
  <c r="D14" i="34521"/>
  <c r="C14" i="34521" s="1"/>
  <c r="G13" i="34521"/>
  <c r="E13" i="34521"/>
  <c r="D13" i="34521"/>
  <c r="C13" i="34521" s="1"/>
  <c r="G12" i="34521"/>
  <c r="E12" i="34521"/>
  <c r="D12" i="34521"/>
  <c r="C12" i="34521" s="1"/>
  <c r="G11" i="34521"/>
  <c r="E11" i="34521"/>
  <c r="D11" i="34521"/>
  <c r="C11" i="34521" s="1"/>
  <c r="G10" i="34521"/>
  <c r="E10" i="34521"/>
  <c r="D10" i="34521"/>
  <c r="C10" i="34521" s="1"/>
  <c r="G9" i="34521"/>
  <c r="E9" i="34521"/>
  <c r="D9" i="34521"/>
  <c r="C9" i="34521" s="1"/>
  <c r="G8" i="34521"/>
  <c r="E8" i="34521"/>
  <c r="D8" i="34521"/>
  <c r="C8" i="34521" s="1"/>
  <c r="G7" i="34521"/>
  <c r="E7" i="34521"/>
  <c r="D7" i="34521"/>
  <c r="C7" i="34521" s="1"/>
  <c r="G6" i="34521"/>
  <c r="E6" i="34521"/>
  <c r="D6" i="34521"/>
  <c r="C6" i="34521" s="1"/>
  <c r="G80" i="30"/>
  <c r="F80" i="30"/>
  <c r="G79" i="30"/>
  <c r="F79" i="30"/>
  <c r="D79" i="30"/>
  <c r="G78" i="30"/>
  <c r="F78" i="30"/>
  <c r="D78" i="30"/>
  <c r="G77" i="30"/>
  <c r="F77" i="30"/>
  <c r="D77" i="30"/>
  <c r="G76" i="30"/>
  <c r="F76" i="30"/>
  <c r="D76" i="30"/>
  <c r="G75" i="30"/>
  <c r="F75" i="30"/>
  <c r="D75" i="30"/>
  <c r="G74" i="30"/>
  <c r="F74" i="30"/>
  <c r="D74" i="30"/>
  <c r="G73" i="30"/>
  <c r="F73" i="30"/>
  <c r="D73" i="30"/>
  <c r="G72" i="30"/>
  <c r="F72" i="30"/>
  <c r="D72" i="30"/>
  <c r="G71" i="30"/>
  <c r="F71" i="30"/>
  <c r="D71" i="30"/>
  <c r="G70" i="30"/>
  <c r="F70" i="30"/>
  <c r="D70" i="30"/>
  <c r="G69" i="30"/>
  <c r="F69" i="30"/>
  <c r="D69" i="30"/>
  <c r="G68" i="30"/>
  <c r="F68" i="30"/>
  <c r="D68" i="30"/>
  <c r="G67" i="30"/>
  <c r="F67" i="30"/>
  <c r="D67" i="30"/>
  <c r="G66" i="30"/>
  <c r="F66" i="30"/>
  <c r="D66" i="30"/>
  <c r="G65" i="30"/>
  <c r="F65" i="30"/>
  <c r="D65" i="30"/>
  <c r="G64" i="30"/>
  <c r="F64" i="30"/>
  <c r="D64" i="30"/>
  <c r="G63" i="30"/>
  <c r="F63" i="30"/>
  <c r="D63" i="30"/>
  <c r="G62" i="30"/>
  <c r="F62" i="30"/>
  <c r="D62" i="30"/>
  <c r="G61" i="30"/>
  <c r="F61" i="30"/>
  <c r="D61" i="30"/>
  <c r="G60" i="30"/>
  <c r="F60" i="30"/>
  <c r="D60" i="30"/>
  <c r="G59" i="30"/>
  <c r="F59" i="30"/>
  <c r="D59" i="30"/>
  <c r="G58" i="30"/>
  <c r="F58" i="30"/>
  <c r="D58" i="30"/>
  <c r="G57" i="30"/>
  <c r="G56" i="30" s="1"/>
  <c r="F57" i="30"/>
  <c r="D57" i="30"/>
  <c r="F56" i="30"/>
  <c r="E56" i="30"/>
  <c r="B56" i="30"/>
  <c r="D56" i="30" s="1"/>
  <c r="F55" i="30"/>
  <c r="D55" i="30"/>
  <c r="F54" i="30"/>
  <c r="D54" i="30"/>
  <c r="F53" i="30"/>
  <c r="D53" i="30"/>
  <c r="F52" i="30"/>
  <c r="D52" i="30"/>
  <c r="F51" i="30"/>
  <c r="D51" i="30"/>
  <c r="F50" i="30"/>
  <c r="D50" i="30"/>
  <c r="F49" i="30"/>
  <c r="D49" i="30"/>
  <c r="F48" i="30"/>
  <c r="D48" i="30"/>
  <c r="F47" i="30"/>
  <c r="D47" i="30"/>
  <c r="F46" i="30"/>
  <c r="D46" i="30"/>
  <c r="F45" i="30"/>
  <c r="D45" i="30"/>
  <c r="F44" i="30"/>
  <c r="D44" i="30"/>
  <c r="F43" i="30"/>
  <c r="D43" i="30"/>
  <c r="F42" i="30"/>
  <c r="D42" i="30"/>
  <c r="F41" i="30"/>
  <c r="D41" i="30"/>
  <c r="F40" i="30"/>
  <c r="D40" i="30"/>
  <c r="F39" i="30"/>
  <c r="D39" i="30"/>
  <c r="F38" i="30"/>
  <c r="D38" i="30"/>
  <c r="F37" i="30"/>
  <c r="D37" i="30"/>
  <c r="F36" i="30"/>
  <c r="D36" i="30"/>
  <c r="F35" i="30"/>
  <c r="D35" i="30"/>
  <c r="F34" i="30"/>
  <c r="D34" i="30"/>
  <c r="F33" i="30"/>
  <c r="D33" i="30"/>
  <c r="F32" i="30"/>
  <c r="D32" i="30"/>
  <c r="F31" i="30"/>
  <c r="D31" i="30"/>
  <c r="F30" i="30"/>
  <c r="D30" i="30"/>
  <c r="F29" i="30"/>
  <c r="D29" i="30"/>
  <c r="F28" i="30"/>
  <c r="D28" i="30"/>
  <c r="F27" i="30"/>
  <c r="D27" i="30"/>
  <c r="F26" i="30"/>
  <c r="D26" i="30"/>
  <c r="F25" i="30"/>
  <c r="D25" i="30"/>
  <c r="F24" i="30"/>
  <c r="D24" i="30"/>
  <c r="F23" i="30"/>
  <c r="D23" i="30"/>
  <c r="F22" i="30"/>
  <c r="D22" i="30"/>
  <c r="F21" i="30"/>
  <c r="D21" i="30"/>
  <c r="F20" i="30"/>
  <c r="D20" i="30"/>
  <c r="F19" i="30"/>
  <c r="D19" i="30"/>
  <c r="F18" i="30"/>
  <c r="D18" i="30"/>
  <c r="F17" i="30"/>
  <c r="D17" i="30"/>
  <c r="F16" i="30"/>
  <c r="D16" i="30"/>
  <c r="F15" i="30"/>
  <c r="D15" i="30"/>
  <c r="F14" i="30"/>
  <c r="D14" i="30"/>
  <c r="F13" i="30"/>
  <c r="D13" i="30"/>
  <c r="F12" i="30"/>
  <c r="D12" i="30"/>
  <c r="F11" i="30"/>
  <c r="D11" i="30"/>
  <c r="F10" i="30"/>
  <c r="D10" i="30"/>
  <c r="F9" i="30"/>
  <c r="D9" i="30"/>
  <c r="F8" i="30"/>
  <c r="F7" i="30" s="1"/>
  <c r="F6" i="30" s="1"/>
  <c r="D8" i="30"/>
  <c r="G7" i="30"/>
  <c r="G6" i="30" s="1"/>
  <c r="E7" i="30"/>
  <c r="E6" i="30" s="1"/>
  <c r="B7" i="30"/>
  <c r="D7" i="30"/>
  <c r="B6" i="30"/>
  <c r="C9" i="20"/>
  <c r="E9" i="20"/>
  <c r="G9" i="20"/>
  <c r="C10" i="20"/>
  <c r="E10" i="20"/>
  <c r="G10" i="20"/>
  <c r="C11" i="20"/>
  <c r="E11" i="20"/>
  <c r="G11" i="20"/>
  <c r="C12" i="20"/>
  <c r="E12" i="20"/>
  <c r="G12" i="20"/>
  <c r="C13" i="20"/>
  <c r="E13" i="20"/>
  <c r="G13" i="20"/>
  <c r="C14" i="20"/>
  <c r="E14" i="20"/>
  <c r="G14" i="20"/>
  <c r="C15" i="20"/>
  <c r="E15" i="20"/>
  <c r="G15" i="20"/>
  <c r="C16" i="20"/>
  <c r="E16" i="20"/>
  <c r="G16" i="20"/>
  <c r="B22" i="20"/>
  <c r="D22" i="20"/>
  <c r="F22" i="20"/>
  <c r="H22" i="20"/>
  <c r="C24" i="20"/>
  <c r="E24" i="20"/>
  <c r="G24" i="20"/>
  <c r="C25" i="20"/>
  <c r="E25" i="20"/>
  <c r="G25" i="20"/>
  <c r="B9" i="20"/>
  <c r="D9" i="20"/>
  <c r="F9" i="20"/>
  <c r="H9" i="20"/>
  <c r="B10" i="20"/>
  <c r="D10" i="20"/>
  <c r="F10" i="20"/>
  <c r="H10" i="20"/>
  <c r="B11" i="20"/>
  <c r="D11" i="20"/>
  <c r="F11" i="20"/>
  <c r="H11" i="20"/>
  <c r="B12" i="20"/>
  <c r="D12" i="20"/>
  <c r="F12" i="20"/>
  <c r="H12" i="20"/>
  <c r="B13" i="20"/>
  <c r="D13" i="20"/>
  <c r="F13" i="20"/>
  <c r="H13" i="20"/>
  <c r="B14" i="20"/>
  <c r="D14" i="20"/>
  <c r="F14" i="20"/>
  <c r="H14" i="20"/>
  <c r="B15" i="20"/>
  <c r="D15" i="20"/>
  <c r="F15" i="20"/>
  <c r="H15" i="20"/>
  <c r="B16" i="20"/>
  <c r="D16" i="20"/>
  <c r="F16" i="20"/>
  <c r="H16" i="20"/>
  <c r="B24" i="20"/>
  <c r="D24" i="20"/>
  <c r="F24" i="20"/>
  <c r="H24" i="20"/>
  <c r="C10" i="30"/>
  <c r="C18" i="30"/>
  <c r="C26" i="30"/>
  <c r="C32" i="30"/>
  <c r="C36" i="30"/>
  <c r="C40" i="30"/>
  <c r="C44" i="30"/>
  <c r="C48" i="30"/>
  <c r="C52" i="30"/>
  <c r="C57" i="30"/>
  <c r="C59" i="30"/>
  <c r="C61" i="30"/>
  <c r="C63" i="30"/>
  <c r="C65" i="30"/>
  <c r="C67" i="30"/>
  <c r="C69" i="30"/>
  <c r="C71" i="30"/>
  <c r="C73" i="30"/>
  <c r="C75" i="30"/>
  <c r="C77" i="30"/>
  <c r="C79" i="30"/>
  <c r="C9" i="30"/>
  <c r="C13" i="30"/>
  <c r="C17" i="30"/>
  <c r="C21" i="30"/>
  <c r="C25" i="30"/>
  <c r="C29" i="30"/>
  <c r="C33" i="30"/>
  <c r="C37" i="30"/>
  <c r="C41" i="30"/>
  <c r="C45" i="30"/>
  <c r="C49" i="30"/>
  <c r="C53" i="30"/>
  <c r="C55" i="30" l="1"/>
  <c r="C8" i="30"/>
  <c r="C12" i="30"/>
  <c r="C16" i="30"/>
  <c r="C20" i="30"/>
  <c r="C24" i="30"/>
  <c r="C28" i="30"/>
  <c r="C51" i="30"/>
  <c r="C47" i="30"/>
  <c r="C43" i="30"/>
  <c r="C39" i="30"/>
  <c r="C35" i="30"/>
  <c r="C31" i="30"/>
  <c r="C27" i="30"/>
  <c r="C23" i="30"/>
  <c r="C19" i="30"/>
  <c r="C15" i="30"/>
  <c r="C11" i="30"/>
  <c r="C80" i="30"/>
  <c r="C78" i="30"/>
  <c r="C76" i="30"/>
  <c r="C74" i="30"/>
  <c r="C72" i="30"/>
  <c r="C70" i="30"/>
  <c r="C68" i="30"/>
  <c r="C66" i="30"/>
  <c r="C64" i="30"/>
  <c r="C62" i="30"/>
  <c r="C60" i="30"/>
  <c r="C58" i="30"/>
  <c r="C56" i="30" s="1"/>
  <c r="C54" i="30"/>
  <c r="C50" i="30"/>
  <c r="C46" i="30"/>
  <c r="C42" i="30"/>
  <c r="C38" i="30"/>
  <c r="C34" i="30"/>
  <c r="C30" i="30"/>
  <c r="C22" i="30"/>
  <c r="C14" i="30"/>
  <c r="D6" i="30"/>
  <c r="C7" i="30" l="1"/>
  <c r="C6" i="30" s="1"/>
</calcChain>
</file>

<file path=xl/sharedStrings.xml><?xml version="1.0" encoding="utf-8"?>
<sst xmlns="http://schemas.openxmlformats.org/spreadsheetml/2006/main" count="757" uniqueCount="229">
  <si>
    <t>TOTAL</t>
  </si>
  <si>
    <t>Andalucía</t>
  </si>
  <si>
    <t>Aragón</t>
  </si>
  <si>
    <t>Asturias (Principado de)</t>
  </si>
  <si>
    <t>Canarias</t>
  </si>
  <si>
    <t>Cantabria</t>
  </si>
  <si>
    <t>Castilla y León</t>
  </si>
  <si>
    <t>Castilla-La Mancha</t>
  </si>
  <si>
    <t>Cataluña</t>
  </si>
  <si>
    <t>Comunidad Valenciana</t>
  </si>
  <si>
    <t>Extremadura</t>
  </si>
  <si>
    <t>Galicia</t>
  </si>
  <si>
    <t>Madrid (Comunidad de)</t>
  </si>
  <si>
    <t>Murcia (Región de)</t>
  </si>
  <si>
    <t>Navarra (Comunidad Foral de)</t>
  </si>
  <si>
    <t>País Vasco</t>
  </si>
  <si>
    <t>Rioja (La)</t>
  </si>
  <si>
    <t>Ceuta</t>
  </si>
  <si>
    <t>Melilla</t>
  </si>
  <si>
    <t>Alicante</t>
  </si>
  <si>
    <t>Almería</t>
  </si>
  <si>
    <t>Autónoma de Madrid</t>
  </si>
  <si>
    <t>Barcelona</t>
  </si>
  <si>
    <t>Burgos</t>
  </si>
  <si>
    <t>Cádiz</t>
  </si>
  <si>
    <t>Complutense de Madrid</t>
  </si>
  <si>
    <t>Córdoba</t>
  </si>
  <si>
    <t>Deusto</t>
  </si>
  <si>
    <t>Europea de Madrid</t>
  </si>
  <si>
    <t>Girona</t>
  </si>
  <si>
    <t>Granada</t>
  </si>
  <si>
    <t>Huelva</t>
  </si>
  <si>
    <t>La Laguna</t>
  </si>
  <si>
    <t>La Rioja</t>
  </si>
  <si>
    <t>León</t>
  </si>
  <si>
    <t>Murcia</t>
  </si>
  <si>
    <t>Navarra</t>
  </si>
  <si>
    <t>Oviedo</t>
  </si>
  <si>
    <t>Politécnica de Madrid</t>
  </si>
  <si>
    <t>Politécnica de Valencia</t>
  </si>
  <si>
    <t>Pompeu Fabra</t>
  </si>
  <si>
    <t>Pontificia de Comillas</t>
  </si>
  <si>
    <t>Pontificia de Salamanca</t>
  </si>
  <si>
    <t>Pública de Navarra</t>
  </si>
  <si>
    <t>Ramón Llull</t>
  </si>
  <si>
    <t>Salamanca</t>
  </si>
  <si>
    <t>Sevilla</t>
  </si>
  <si>
    <t>U.N.E.D.</t>
  </si>
  <si>
    <t>Valladolid</t>
  </si>
  <si>
    <t>Vigo</t>
  </si>
  <si>
    <t>Zaragoza</t>
  </si>
  <si>
    <t>DISTRIBUCIÓN PORCENTUAL POR ENSEÑANZA</t>
  </si>
  <si>
    <t>DISTRIBUCIÓN PORCENTUAL POR COMUNIDAD AUTÓNOMA</t>
  </si>
  <si>
    <t>Jaén</t>
  </si>
  <si>
    <t>Jaume I de Castellón</t>
  </si>
  <si>
    <t>Málaga</t>
  </si>
  <si>
    <t>Alfonso X El Sabio</t>
  </si>
  <si>
    <t>Antonio de Nebrija</t>
  </si>
  <si>
    <t>Rey Juan Carlos</t>
  </si>
  <si>
    <t>Vic</t>
  </si>
  <si>
    <t>Mondragón</t>
  </si>
  <si>
    <t>Illes Balears</t>
  </si>
  <si>
    <t>E. Especial</t>
  </si>
  <si>
    <t>Balears (Illes)</t>
  </si>
  <si>
    <t>Alcalá de Henares</t>
  </si>
  <si>
    <t>Autónoma de Barcelona</t>
  </si>
  <si>
    <t>Carlos III de Madrid</t>
  </si>
  <si>
    <t>Miguel Hérnandez de Elche</t>
  </si>
  <si>
    <t>Politécnica de Cartagena</t>
  </si>
  <si>
    <t>Santiago de Compostela</t>
  </si>
  <si>
    <t>Valencia Estudi General</t>
  </si>
  <si>
    <t>Católica de Ávila</t>
  </si>
  <si>
    <t>Internacional de Cataluña</t>
  </si>
  <si>
    <t>S.E.K.</t>
  </si>
  <si>
    <t>Exención de precios académicos</t>
  </si>
  <si>
    <t>Enseñanza</t>
  </si>
  <si>
    <t>Compensatoria</t>
  </si>
  <si>
    <t>Transporte</t>
  </si>
  <si>
    <t>Comedor</t>
  </si>
  <si>
    <t>Residencia</t>
  </si>
  <si>
    <t>Libros y material</t>
  </si>
  <si>
    <t>Idioma extranjero</t>
  </si>
  <si>
    <t>Sin especificar</t>
  </si>
  <si>
    <t>Movilidad</t>
  </si>
  <si>
    <t>Becas de colaboración</t>
  </si>
  <si>
    <t>Número de becarios</t>
  </si>
  <si>
    <t>Número de becas</t>
  </si>
  <si>
    <t>Becas pago directo de alumnos</t>
  </si>
  <si>
    <t>Camilo José Cela</t>
  </si>
  <si>
    <t>Exención 
de precios académicos</t>
  </si>
  <si>
    <t>Europea Miguel de Cervantes</t>
  </si>
  <si>
    <t>Francisco de Vitoria</t>
  </si>
  <si>
    <t>FORMACIÓN PROFESIONAL (1)</t>
  </si>
  <si>
    <t>M.E.C.</t>
  </si>
  <si>
    <t>E. Infantil</t>
  </si>
  <si>
    <t>Bachillerato</t>
  </si>
  <si>
    <r>
      <t xml:space="preserve">Importe medio becario </t>
    </r>
    <r>
      <rPr>
        <i/>
        <sz val="7"/>
        <rFont val="Arial"/>
        <family val="2"/>
      </rPr>
      <t>(euros)</t>
    </r>
  </si>
  <si>
    <r>
      <t>Importe medio becario</t>
    </r>
    <r>
      <rPr>
        <i/>
        <sz val="7"/>
        <rFont val="Arial"/>
        <family val="2"/>
      </rPr>
      <t xml:space="preserve"> (euros)</t>
    </r>
  </si>
  <si>
    <t>B5.2. Importe de las ayudas concedidas en enseñanzas obligatorias, E. Infantil y E. Especial</t>
  </si>
  <si>
    <t>B5.1. Número de beneficiarios de ayudas concedidas en enseñanzas obligatorias, E. Infantil y E. Especial</t>
  </si>
  <si>
    <t>B5.3. Número de becarios en enseñanzas postobligatorias no universitarias</t>
  </si>
  <si>
    <t>Intereses de préstamos</t>
  </si>
  <si>
    <t>Distribución porcentual por universidad</t>
  </si>
  <si>
    <t>Sin
especificar</t>
  </si>
  <si>
    <t>-</t>
  </si>
  <si>
    <r>
      <t xml:space="preserve">Importe total </t>
    </r>
    <r>
      <rPr>
        <i/>
        <sz val="7"/>
        <rFont val="MS Sans Serif"/>
        <family val="2"/>
      </rPr>
      <t>(miles de euros)</t>
    </r>
  </si>
  <si>
    <r>
      <t xml:space="preserve">Importe Total 
</t>
    </r>
    <r>
      <rPr>
        <i/>
        <sz val="7"/>
        <rFont val="Arial"/>
        <family val="2"/>
      </rPr>
      <t>(miles de 
euros)</t>
    </r>
  </si>
  <si>
    <t>Distribución porcentual por tipo beca</t>
  </si>
  <si>
    <t>B5.4. Importe de las becas concedidas en enseñanzas postobligatorias no universitarias</t>
  </si>
  <si>
    <t>B5.5. Porcentaje de alumnos becarios e importe medio por becario en bachillerato y formación profesional</t>
  </si>
  <si>
    <t>B5.9. Importe de las ayudas concedidas en enseñanzas obligatorias, E. Infantil y E. Especial por Administración</t>
  </si>
  <si>
    <r>
      <t xml:space="preserve">B5.11. Importe de las becas universitarias por Administración educativa financiadora y tipo de beca </t>
    </r>
    <r>
      <rPr>
        <i/>
        <sz val="9"/>
        <color indexed="18"/>
        <rFont val="Arial"/>
        <family val="2"/>
      </rPr>
      <t>(miles de euros)</t>
    </r>
  </si>
  <si>
    <t>BACHILLERATO</t>
  </si>
  <si>
    <t>B5.8. Porcentaje de becarios que reciben cada clase de beca, en las enseñanzas post-obligatorias</t>
  </si>
  <si>
    <t>% alumnos becarios E. Universitaria</t>
  </si>
  <si>
    <t>B5.6. Número de becarios y becas en Educación Universitaria, por universidad</t>
  </si>
  <si>
    <t>B5.7. Importe de las becas concedidas en Educación Universitaria, por universidad</t>
  </si>
  <si>
    <t>Sin especificar enseñanza</t>
  </si>
  <si>
    <t>% de becarios que reciben cada clase de beca</t>
  </si>
  <si>
    <t>E. Primaria
y E.S.O.</t>
  </si>
  <si>
    <t>NÚMERO DE BENEFICIARIOS</t>
  </si>
  <si>
    <r>
      <t xml:space="preserve">IMPORTE DE LAS AYUDAS </t>
    </r>
    <r>
      <rPr>
        <b/>
        <i/>
        <sz val="7"/>
        <rFont val="Arial"/>
        <family val="2"/>
      </rPr>
      <t>(miles de euros)</t>
    </r>
  </si>
  <si>
    <t>NÚMERO DE BECARIOS</t>
  </si>
  <si>
    <t>C.F. Grado
Medio</t>
  </si>
  <si>
    <t>C.F. Grado
Superior</t>
  </si>
  <si>
    <t>Garantía Social</t>
  </si>
  <si>
    <t>Otras enseñanzas</t>
  </si>
  <si>
    <t>% Alumnos Becarios</t>
  </si>
  <si>
    <t>Universidades públicas</t>
  </si>
  <si>
    <t>Coruña (A)</t>
  </si>
  <si>
    <t>Pablo de Olavide - Sevilla</t>
  </si>
  <si>
    <t>Palmas (Las)</t>
  </si>
  <si>
    <t>Politécnica de Catalunya</t>
  </si>
  <si>
    <t>Rovira i Virgili</t>
  </si>
  <si>
    <t>Universidades privadas</t>
  </si>
  <si>
    <t>Abat Oliba - C.E.U.</t>
  </si>
  <si>
    <t>Cardenal Herrera - C.E.U.</t>
  </si>
  <si>
    <t>Católica San Antonio - Murcia</t>
  </si>
  <si>
    <t>Oberta de Catalunya</t>
  </si>
  <si>
    <t>San Jorge - Zaragoza</t>
  </si>
  <si>
    <t>San Pablo - C.E.U.</t>
  </si>
  <si>
    <t>Sin especificar Universidad</t>
  </si>
  <si>
    <t>Total
Becarios</t>
  </si>
  <si>
    <t>Exención
de precios académicos</t>
  </si>
  <si>
    <t xml:space="preserve">(1) Se presenta información adicional de la exención de precios por servicios académicos universitarios para familias numerosas de tres hijos.  </t>
  </si>
  <si>
    <t>E.
Especial</t>
  </si>
  <si>
    <t>Asturias (Principado de )</t>
  </si>
  <si>
    <t xml:space="preserve">(1) Incluye servicios complementarios sin especificar, desayuno escolar, aula matinal y ayudas individuales de desplazamiento.  </t>
  </si>
  <si>
    <t>(2) Incluye actividades extraescolares, convivencias escolares y ayudas para enfermedad de larga duración</t>
  </si>
  <si>
    <r>
      <t>educativa financiadora y tipo de ayuda</t>
    </r>
    <r>
      <rPr>
        <i/>
        <sz val="9"/>
        <color indexed="18"/>
        <rFont val="Arial"/>
        <family val="2"/>
      </rPr>
      <t xml:space="preserve"> (miles de euros)</t>
    </r>
  </si>
  <si>
    <t>Libros y
material</t>
  </si>
  <si>
    <t>Idioma
extranjero</t>
  </si>
  <si>
    <t xml:space="preserve">(1) Incluye servicios complementarios sin especificar y ayudas individuales de desplazamiento.  </t>
  </si>
  <si>
    <t>Exención precios</t>
  </si>
  <si>
    <t>Intereses préstamos</t>
  </si>
  <si>
    <t>Colabo-ración</t>
  </si>
  <si>
    <t>Programa SÉNECA</t>
  </si>
  <si>
    <t>Compen-satoria</t>
  </si>
  <si>
    <t>Complementos Erasmus</t>
  </si>
  <si>
    <t>E. Uni-versitaria</t>
  </si>
  <si>
    <t>(2) Incluye también Bolsas de tercer ciclo en E. Universitaria.</t>
  </si>
  <si>
    <t>Séneca</t>
  </si>
  <si>
    <t>Servicios complementarios (1)</t>
  </si>
  <si>
    <t>Prog. Garantía Social</t>
  </si>
  <si>
    <t>Otras Enseñanzas</t>
  </si>
  <si>
    <t xml:space="preserve">Idioma extranjero </t>
  </si>
  <si>
    <t>..</t>
  </si>
  <si>
    <t xml:space="preserve">Ayudas Diversas (3) </t>
  </si>
  <si>
    <t>Sin especificar (4)</t>
  </si>
  <si>
    <t xml:space="preserve">Vic </t>
  </si>
  <si>
    <t xml:space="preserve">Oberta de Catalunya </t>
  </si>
  <si>
    <t xml:space="preserve">Internacional de Cataluña </t>
  </si>
  <si>
    <t xml:space="preserve">Abat Oliba - C.E.U. </t>
  </si>
  <si>
    <t xml:space="preserve">Rovira i Virgili </t>
  </si>
  <si>
    <t xml:space="preserve">Pompeu Fabra </t>
  </si>
  <si>
    <t xml:space="preserve">Politécnica de Catalunya </t>
  </si>
  <si>
    <t xml:space="preserve">Barcelona </t>
  </si>
  <si>
    <t xml:space="preserve">Autónoma de Barcelona </t>
  </si>
  <si>
    <t xml:space="preserve">Girona </t>
  </si>
  <si>
    <t>(3) Incluye actividades extraescolares, convivencias escolares, ayudas de carácter especial, excelencia académica, ayudas a emigrantes y otras ayudas diversas.</t>
  </si>
  <si>
    <t>Proyecto fin de estudios (2)</t>
  </si>
  <si>
    <t>Ayudas
diversas
(2)</t>
  </si>
  <si>
    <t>Servicios complemen-tarios (1)</t>
  </si>
  <si>
    <t>Proyecto
Fin de
estudios</t>
  </si>
  <si>
    <t>(1) El dato de Galicia incluye Bolsas de tercer ciclo.</t>
  </si>
  <si>
    <t>(4) Son actividades que no especifican el tipo de ayuda, excepto en el País Vasco que son "Exención de precios".</t>
  </si>
  <si>
    <t>Otro tipo y sin especificar</t>
  </si>
  <si>
    <t xml:space="preserve">Proy. Fin de estudios </t>
  </si>
  <si>
    <t>Comple-mento Erasmus</t>
  </si>
  <si>
    <t>IMPORTE DE LAS BECAS (miles de euros)</t>
  </si>
  <si>
    <t>Exención de precios para familias de 3 hijos (1)</t>
  </si>
  <si>
    <t>Otro tipo y sin especificar (1)</t>
  </si>
  <si>
    <t>Exención precios familias 3 hijos (2)</t>
  </si>
  <si>
    <t xml:space="preserve">Becas pago directo de alumnos </t>
  </si>
  <si>
    <t xml:space="preserve">Compensación
de precios
para familias
de 3 hijos (1) </t>
  </si>
  <si>
    <t>Lleida</t>
  </si>
  <si>
    <t>(1) Incluye Ciclos Formativos de F.P. y de Artes Plásticas y Diseño.</t>
  </si>
  <si>
    <t xml:space="preserve">Lleida </t>
  </si>
  <si>
    <t>Católica San Vicente Mártir - Valencia</t>
  </si>
  <si>
    <t>Consejerías/Departamentos de Educación</t>
  </si>
  <si>
    <t>Las cifras de la educación en España. Estadísticas e indicadores. Edición 2008</t>
  </si>
  <si>
    <t>B. RECURSOS DESTINADOS A LA EDUCACIÓN</t>
  </si>
  <si>
    <t>Fuentes de información:</t>
  </si>
  <si>
    <t>Contenido, notas explicativas y gráficos (ver formato pdf)</t>
  </si>
  <si>
    <t>B5. Las becas y ayudas a la educación</t>
  </si>
  <si>
    <t>B5.1</t>
  </si>
  <si>
    <t>B5.2</t>
  </si>
  <si>
    <t>B5.3</t>
  </si>
  <si>
    <t>B5.4</t>
  </si>
  <si>
    <t>B5.5</t>
  </si>
  <si>
    <t>B5.6</t>
  </si>
  <si>
    <t>B5.7</t>
  </si>
  <si>
    <t>B5.8</t>
  </si>
  <si>
    <t>B5.9</t>
  </si>
  <si>
    <t>B5.10</t>
  </si>
  <si>
    <t>B5.11</t>
  </si>
  <si>
    <t>Número de beneficiarios de ayudas concedidas en enseñanzas obligatorias, E. Infantil y E. Especial</t>
  </si>
  <si>
    <t>Importe de las ayudas concedidas en enseñanzas obligatorias, E. Infantil y E. Especial</t>
  </si>
  <si>
    <t>Número de becarios en enseñanzas postobligatorias no universitarias</t>
  </si>
  <si>
    <t xml:space="preserve"> Importe de las becas concedidas en enseñanzas postobligatorias no universitarias</t>
  </si>
  <si>
    <t>Porcentaje de alumnos becarios e importe medio por becario en bachillerato y formación profesional</t>
  </si>
  <si>
    <t>Número de becarios y becas en Educación Universitaria, por universidad</t>
  </si>
  <si>
    <t>Importe de las becas concedidas en Educación Universitaria, por universidad</t>
  </si>
  <si>
    <t>Porcentaje de becarios que reciben cada clase de beca, en las enseñanzas post-obligatorias</t>
  </si>
  <si>
    <t>Importe de las ayudas concedidas en enseñanzas obligatorias, E. Infantil y E. Especial por Administración educativa financiadora y tipo de ayuda (miles de euros)</t>
  </si>
  <si>
    <t>B5.10.  Importe de las becas en enseñanzas postobligatorias no universitarias por Administración educativa financiadora y tipo de ayuda (miles de euros)</t>
  </si>
  <si>
    <t xml:space="preserve"> Importe de las becas en enseñanzas postobligatorias no universitarias por Administración educativa financiadora y tipo de ayuda (miles de euros)</t>
  </si>
  <si>
    <t xml:space="preserve"> Importe de las becas universitarias por Administración educativa financiadora y tipo de beca (miles de euros)</t>
  </si>
  <si>
    <t>- Estadística de Becas y Ayudas al estudio. Curso 2005-2006. Oficina de Estadística del M.E.C..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</si>
</sst>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7">
    <numFmt numFmtId="41" formatCode="_-* #,##0_-;\-* #,##0_-;_-* &quot;-&quot;_-;_-@_-"/>
    <numFmt numFmtId="43" formatCode="_-* #,##0.00_-;\-* #,##0.00_-;_-* &quot;-&quot;??_-;_-@_-"/>
    <numFmt numFmtId="170" formatCode="#,##0_M"/>
    <numFmt numFmtId="171" formatCode="#,##0_M_M"/>
    <numFmt numFmtId="172" formatCode="General_)"/>
    <numFmt numFmtId="173" formatCode="#,##0_M_M_M_M"/>
    <numFmt numFmtId="174" formatCode="#,##0_J"/>
    <numFmt numFmtId="175" formatCode="#,##0_M_J"/>
    <numFmt numFmtId="176" formatCode="0.0"/>
    <numFmt numFmtId="177" formatCode="#,##0.0"/>
    <numFmt numFmtId="178" formatCode="0.0_M_M"/>
    <numFmt numFmtId="179" formatCode="_-&quot;$&quot;* #,##0_-;\-&quot;$&quot;* #,##0_-;_-&quot;$&quot;* &quot;-&quot;_-;_-@_-"/>
    <numFmt numFmtId="180" formatCode="_-&quot;$&quot;* #,##0.00_-;\-&quot;$&quot;* #,##0.00_-;_-&quot;$&quot;* &quot;-&quot;??_-;_-@_-"/>
    <numFmt numFmtId="181" formatCode="#,##0.0_I"/>
    <numFmt numFmtId="183" formatCode="0.0_J"/>
    <numFmt numFmtId="185" formatCode="#,##0.0_M_M"/>
    <numFmt numFmtId="187" formatCode="#,##0.0_J"/>
    <numFmt numFmtId="188" formatCode="#,##0_M_M_)"/>
    <numFmt numFmtId="189" formatCode="0.0_M_M_)"/>
    <numFmt numFmtId="190" formatCode="#,##0.0_M_M_)"/>
    <numFmt numFmtId="191" formatCode="#,##0.0_M_M_J"/>
    <numFmt numFmtId="192" formatCode="@_M_M_)"/>
    <numFmt numFmtId="193" formatCode="#,##0.0_M_)"/>
    <numFmt numFmtId="194" formatCode="#,##0.0_)"/>
    <numFmt numFmtId="195" formatCode="@_M_M"/>
    <numFmt numFmtId="196" formatCode="@_M_)"/>
    <numFmt numFmtId="197" formatCode="@_)"/>
  </numFmts>
  <fonts count="44">
    <font>
      <sz val="10"/>
      <name val="Arial"/>
    </font>
    <font>
      <sz val="10"/>
      <name val="Arial"/>
      <family val="2"/>
    </font>
    <font>
      <b/>
      <sz val="7"/>
      <name val="Arial"/>
      <family val="2"/>
    </font>
    <font>
      <b/>
      <sz val="7"/>
      <name val="Arial"/>
      <family val="2"/>
    </font>
    <font>
      <sz val="7"/>
      <name val="Arial"/>
      <family val="2"/>
    </font>
    <font>
      <sz val="8"/>
      <name val="Arial"/>
      <family val="2"/>
    </font>
    <font>
      <sz val="10"/>
      <color indexed="8"/>
      <name val="MS Sans Serif"/>
      <family val="2"/>
    </font>
    <font>
      <sz val="8"/>
      <color indexed="8"/>
      <name val="MS Sans Serif"/>
      <family val="2"/>
    </font>
    <font>
      <b/>
      <u/>
      <sz val="8.5"/>
      <color indexed="8"/>
      <name val="MS Sans Serif"/>
      <family val="2"/>
    </font>
    <font>
      <b/>
      <sz val="8.5"/>
      <color indexed="12"/>
      <name val="MS Sans Serif"/>
      <family val="2"/>
    </font>
    <font>
      <b/>
      <sz val="8"/>
      <color indexed="12"/>
      <name val="Arial"/>
      <family val="2"/>
    </font>
    <font>
      <b/>
      <sz val="12"/>
      <color indexed="12"/>
      <name val="Bookman"/>
      <family val="1"/>
    </font>
    <font>
      <b/>
      <i/>
      <u/>
      <sz val="10"/>
      <color indexed="10"/>
      <name val="Bookman"/>
      <family val="1"/>
    </font>
    <font>
      <sz val="8"/>
      <color indexed="8"/>
      <name val="Arial"/>
      <family val="2"/>
    </font>
    <font>
      <sz val="10"/>
      <color indexed="8"/>
      <name val="Arial"/>
      <family val="2"/>
    </font>
    <font>
      <b/>
      <sz val="10"/>
      <color indexed="8"/>
      <name val="MS Sans Serif"/>
      <family val="2"/>
    </font>
    <font>
      <b/>
      <sz val="8"/>
      <color indexed="8"/>
      <name val="MS Sans Serif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b/>
      <sz val="8.5"/>
      <color indexed="8"/>
      <name val="MS Sans Serif"/>
      <family val="2"/>
    </font>
    <font>
      <sz val="12"/>
      <name val="Helv"/>
    </font>
    <font>
      <sz val="10"/>
      <name val="MS Sans Serif"/>
      <family val="2"/>
    </font>
    <font>
      <b/>
      <u/>
      <sz val="10"/>
      <color indexed="8"/>
      <name val="MS Sans Serif"/>
      <family val="2"/>
    </font>
    <font>
      <b/>
      <sz val="8"/>
      <name val="Arial"/>
      <family val="2"/>
    </font>
    <font>
      <b/>
      <sz val="9"/>
      <name val="Arial"/>
      <family val="2"/>
    </font>
    <font>
      <sz val="12"/>
      <name val="Arial"/>
      <family val="2"/>
    </font>
    <font>
      <sz val="6"/>
      <name val="Arial"/>
      <family val="2"/>
    </font>
    <font>
      <sz val="7"/>
      <name val="MS Sans Serif"/>
      <family val="2"/>
    </font>
    <font>
      <b/>
      <sz val="7"/>
      <name val="MS Sans Serif"/>
      <family val="2"/>
    </font>
    <font>
      <b/>
      <sz val="9"/>
      <color indexed="18"/>
      <name val="Arial"/>
      <family val="2"/>
    </font>
    <font>
      <i/>
      <sz val="9"/>
      <color indexed="18"/>
      <name val="Arial"/>
      <family val="2"/>
    </font>
    <font>
      <sz val="10"/>
      <name val="MS Sans Serif"/>
      <family val="2"/>
    </font>
    <font>
      <sz val="9"/>
      <name val="Arial"/>
      <family val="2"/>
    </font>
    <font>
      <i/>
      <sz val="7"/>
      <name val="Arial"/>
      <family val="2"/>
    </font>
    <font>
      <i/>
      <sz val="7"/>
      <name val="MS Sans Serif"/>
      <family val="2"/>
    </font>
    <font>
      <b/>
      <i/>
      <sz val="7"/>
      <name val="Arial"/>
      <family val="2"/>
    </font>
    <font>
      <sz val="7"/>
      <color indexed="18"/>
      <name val="Arial"/>
      <family val="2"/>
    </font>
    <font>
      <sz val="10"/>
      <name val="Courier"/>
      <family val="3"/>
    </font>
    <font>
      <i/>
      <sz val="10"/>
      <name val="Arial"/>
      <family val="2"/>
    </font>
    <font>
      <sz val="16"/>
      <color theme="3"/>
      <name val="Arial"/>
      <family val="2"/>
    </font>
    <font>
      <sz val="12"/>
      <color theme="3"/>
      <name val="Arial"/>
      <family val="2"/>
    </font>
    <font>
      <b/>
      <sz val="12"/>
      <color theme="3"/>
      <name val="Arial"/>
      <family val="2"/>
    </font>
    <font>
      <b/>
      <i/>
      <sz val="10"/>
      <color theme="3"/>
      <name val="Arial"/>
      <family val="2"/>
    </font>
    <font>
      <sz val="10"/>
      <color theme="3" tint="-0.499984740745262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10"/>
        <bgColor indexed="8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2"/>
        <bgColor indexed="8"/>
      </patternFill>
    </fill>
    <fill>
      <patternFill patternType="solid">
        <fgColor indexed="44"/>
        <bgColor indexed="10"/>
      </patternFill>
    </fill>
    <fill>
      <patternFill patternType="solid">
        <fgColor indexed="26"/>
        <bgColor indexed="64"/>
      </patternFill>
    </fill>
    <fill>
      <patternFill patternType="solid">
        <fgColor rgb="FFFFC000"/>
        <bgColor indexed="64"/>
      </patternFill>
    </fill>
  </fills>
  <borders count="37">
    <border>
      <left/>
      <right/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medium">
        <color indexed="64"/>
      </top>
      <bottom/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ck">
        <color rgb="FFFFC000"/>
      </top>
      <bottom style="thick">
        <color rgb="FFFFC000"/>
      </bottom>
      <diagonal/>
    </border>
  </borders>
  <cellStyleXfs count="56">
    <xf numFmtId="0" fontId="0" fillId="0" borderId="0"/>
    <xf numFmtId="0" fontId="5" fillId="2" borderId="1"/>
    <xf numFmtId="0" fontId="5" fillId="0" borderId="2"/>
    <xf numFmtId="0" fontId="7" fillId="3" borderId="3">
      <alignment horizontal="left" vertical="top" wrapText="1"/>
    </xf>
    <xf numFmtId="0" fontId="8" fillId="4" borderId="0">
      <alignment horizontal="center"/>
    </xf>
    <xf numFmtId="0" fontId="9" fillId="4" borderId="0">
      <alignment horizontal="center" vertical="center"/>
    </xf>
    <xf numFmtId="0" fontId="10" fillId="4" borderId="0">
      <alignment horizontal="center"/>
    </xf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0" fontId="6" fillId="5" borderId="2">
      <protection locked="0"/>
    </xf>
    <xf numFmtId="0" fontId="11" fillId="0" borderId="0">
      <alignment horizontal="centerContinuous"/>
    </xf>
    <xf numFmtId="0" fontId="11" fillId="0" borderId="0" applyAlignment="0">
      <alignment horizontal="centerContinuous"/>
    </xf>
    <xf numFmtId="0" fontId="12" fillId="0" borderId="0" applyAlignment="0">
      <alignment horizontal="centerContinuous"/>
    </xf>
    <xf numFmtId="0" fontId="13" fillId="4" borderId="2">
      <alignment horizontal="left"/>
    </xf>
    <xf numFmtId="0" fontId="14" fillId="4" borderId="0">
      <alignment horizontal="left"/>
    </xf>
    <xf numFmtId="0" fontId="15" fillId="6" borderId="0">
      <alignment horizontal="left" vertical="top"/>
    </xf>
    <xf numFmtId="0" fontId="16" fillId="7" borderId="0">
      <alignment horizontal="right" vertical="top" textRotation="90" wrapText="1"/>
    </xf>
    <xf numFmtId="0" fontId="17" fillId="0" borderId="0" applyNumberFormat="0" applyFill="0" applyBorder="0" applyAlignment="0" applyProtection="0">
      <alignment vertical="top"/>
      <protection locked="0"/>
    </xf>
    <xf numFmtId="0" fontId="18" fillId="4" borderId="2">
      <alignment horizontal="centerContinuous" wrapText="1"/>
    </xf>
    <xf numFmtId="0" fontId="19" fillId="6" borderId="0">
      <alignment horizontal="center" wrapText="1"/>
    </xf>
    <xf numFmtId="0" fontId="5" fillId="4" borderId="4">
      <alignment wrapText="1"/>
    </xf>
    <xf numFmtId="0" fontId="5" fillId="4" borderId="5"/>
    <xf numFmtId="0" fontId="5" fillId="4" borderId="6"/>
    <xf numFmtId="0" fontId="5" fillId="4" borderId="7">
      <alignment horizontal="center" wrapText="1"/>
    </xf>
    <xf numFmtId="0" fontId="7" fillId="3" borderId="8">
      <alignment horizontal="left" vertical="top" wrapText="1"/>
    </xf>
    <xf numFmtId="0" fontId="37" fillId="0" borderId="0"/>
    <xf numFmtId="0" fontId="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172" fontId="20" fillId="0" borderId="0"/>
    <xf numFmtId="9" fontId="1" fillId="0" borderId="0" applyFont="0" applyFill="0" applyProtection="0"/>
    <xf numFmtId="0" fontId="5" fillId="4" borderId="2"/>
    <xf numFmtId="0" fontId="9" fillId="4" borderId="0">
      <alignment horizontal="right"/>
    </xf>
    <xf numFmtId="0" fontId="22" fillId="6" borderId="0">
      <alignment horizontal="center"/>
    </xf>
    <xf numFmtId="0" fontId="7" fillId="7" borderId="2">
      <alignment horizontal="left" vertical="top" wrapText="1"/>
    </xf>
    <xf numFmtId="0" fontId="7" fillId="7" borderId="9">
      <alignment horizontal="left" vertical="top" wrapText="1"/>
    </xf>
    <xf numFmtId="0" fontId="7" fillId="7" borderId="10">
      <alignment horizontal="left" vertical="top"/>
    </xf>
    <xf numFmtId="0" fontId="15" fillId="8" borderId="0">
      <alignment horizontal="left"/>
    </xf>
    <xf numFmtId="0" fontId="19" fillId="8" borderId="0">
      <alignment horizontal="left" wrapText="1"/>
    </xf>
    <xf numFmtId="0" fontId="15" fillId="8" borderId="0">
      <alignment horizontal="left"/>
    </xf>
    <xf numFmtId="0" fontId="23" fillId="4" borderId="0"/>
    <xf numFmtId="0" fontId="15" fillId="8" borderId="0">
      <alignment horizontal="left"/>
    </xf>
  </cellStyleXfs>
  <cellXfs count="250">
    <xf numFmtId="0" fontId="0" fillId="0" borderId="0" xfId="0"/>
    <xf numFmtId="0" fontId="0" fillId="0" borderId="0" xfId="0" applyFont="1" applyFill="1" applyBorder="1" applyAlignment="1"/>
    <xf numFmtId="0" fontId="0" fillId="0" borderId="0" xfId="0" applyNumberFormat="1" applyFont="1" applyFill="1" applyBorder="1" applyAlignment="1"/>
    <xf numFmtId="172" fontId="25" fillId="0" borderId="0" xfId="43" applyFont="1"/>
    <xf numFmtId="3" fontId="3" fillId="0" borderId="0" xfId="0" quotePrefix="1" applyNumberFormat="1" applyFont="1" applyBorder="1" applyAlignment="1">
      <alignment horizontal="left"/>
    </xf>
    <xf numFmtId="3" fontId="3" fillId="0" borderId="0" xfId="0" applyNumberFormat="1" applyFont="1" applyBorder="1" applyAlignment="1">
      <alignment horizontal="center"/>
    </xf>
    <xf numFmtId="0" fontId="4" fillId="0" borderId="0" xfId="0" quotePrefix="1" applyFont="1" applyBorder="1" applyAlignment="1">
      <alignment horizontal="left"/>
    </xf>
    <xf numFmtId="0" fontId="3" fillId="0" borderId="0" xfId="0" applyFont="1" applyAlignment="1">
      <alignment horizontal="center"/>
    </xf>
    <xf numFmtId="3" fontId="4" fillId="0" borderId="0" xfId="0" applyNumberFormat="1" applyFont="1"/>
    <xf numFmtId="0" fontId="23" fillId="0" borderId="0" xfId="0" applyFont="1"/>
    <xf numFmtId="0" fontId="4" fillId="0" borderId="0" xfId="0" applyFont="1"/>
    <xf numFmtId="0" fontId="2" fillId="0" borderId="0" xfId="0" applyFont="1"/>
    <xf numFmtId="0" fontId="26" fillId="0" borderId="0" xfId="0" applyFont="1" applyFill="1" applyBorder="1" applyAlignment="1"/>
    <xf numFmtId="0" fontId="4" fillId="0" borderId="0" xfId="0" quotePrefix="1" applyFont="1" applyAlignment="1">
      <alignment horizontal="left"/>
    </xf>
    <xf numFmtId="178" fontId="4" fillId="0" borderId="0" xfId="0" quotePrefix="1" applyNumberFormat="1" applyFont="1" applyBorder="1" applyAlignment="1"/>
    <xf numFmtId="0" fontId="4" fillId="0" borderId="0" xfId="0" applyFont="1" applyAlignment="1">
      <alignment horizontal="left"/>
    </xf>
    <xf numFmtId="0" fontId="4" fillId="0" borderId="0" xfId="0" applyFont="1" applyBorder="1"/>
    <xf numFmtId="0" fontId="0" fillId="0" borderId="11" xfId="0" applyFont="1" applyFill="1" applyBorder="1" applyAlignment="1"/>
    <xf numFmtId="0" fontId="0" fillId="0" borderId="11" xfId="0" applyNumberFormat="1" applyFont="1" applyFill="1" applyBorder="1" applyAlignment="1"/>
    <xf numFmtId="0" fontId="4" fillId="0" borderId="12" xfId="0" applyFont="1" applyFill="1" applyBorder="1" applyAlignment="1">
      <alignment horizontal="center" vertical="center"/>
    </xf>
    <xf numFmtId="0" fontId="27" fillId="0" borderId="0" xfId="40" applyFont="1"/>
    <xf numFmtId="0" fontId="27" fillId="0" borderId="0" xfId="40" applyFont="1" applyBorder="1"/>
    <xf numFmtId="0" fontId="2" fillId="0" borderId="0" xfId="0" applyFont="1" applyBorder="1" applyAlignment="1">
      <alignment horizontal="center"/>
    </xf>
    <xf numFmtId="0" fontId="4" fillId="0" borderId="0" xfId="40" applyFont="1"/>
    <xf numFmtId="0" fontId="4" fillId="0" borderId="11" xfId="40" applyFont="1" applyBorder="1"/>
    <xf numFmtId="0" fontId="2" fillId="0" borderId="6" xfId="40" applyFont="1" applyBorder="1" applyAlignment="1">
      <alignment horizontal="center" vertical="center" wrapText="1"/>
    </xf>
    <xf numFmtId="173" fontId="4" fillId="0" borderId="0" xfId="40" applyNumberFormat="1" applyFont="1"/>
    <xf numFmtId="171" fontId="4" fillId="0" borderId="0" xfId="0" quotePrefix="1" applyNumberFormat="1" applyFont="1" applyBorder="1" applyAlignment="1">
      <alignment horizontal="left"/>
    </xf>
    <xf numFmtId="0" fontId="2" fillId="0" borderId="12" xfId="0" applyFont="1" applyBorder="1" applyAlignment="1">
      <alignment horizontal="center" vertical="center" wrapText="1"/>
    </xf>
    <xf numFmtId="0" fontId="2" fillId="0" borderId="13" xfId="40" applyFont="1" applyBorder="1" applyAlignment="1">
      <alignment horizontal="center" vertical="center" wrapText="1"/>
    </xf>
    <xf numFmtId="174" fontId="4" fillId="0" borderId="0" xfId="0" quotePrefix="1" applyNumberFormat="1" applyFont="1" applyBorder="1" applyAlignment="1"/>
    <xf numFmtId="181" fontId="2" fillId="0" borderId="0" xfId="0" quotePrefix="1" applyNumberFormat="1" applyFont="1" applyBorder="1" applyAlignment="1"/>
    <xf numFmtId="0" fontId="29" fillId="0" borderId="0" xfId="41" applyFont="1"/>
    <xf numFmtId="183" fontId="2" fillId="0" borderId="0" xfId="0" quotePrefix="1" applyNumberFormat="1" applyFont="1" applyBorder="1" applyAlignment="1"/>
    <xf numFmtId="183" fontId="4" fillId="0" borderId="0" xfId="0" quotePrefix="1" applyNumberFormat="1" applyFont="1" applyBorder="1" applyAlignment="1"/>
    <xf numFmtId="0" fontId="4" fillId="0" borderId="0" xfId="0" applyFont="1" applyFill="1" applyBorder="1" applyAlignment="1"/>
    <xf numFmtId="3" fontId="27" fillId="0" borderId="0" xfId="40" applyNumberFormat="1" applyFont="1"/>
    <xf numFmtId="0" fontId="4" fillId="0" borderId="0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3" fontId="2" fillId="0" borderId="0" xfId="0" applyNumberFormat="1" applyFont="1" applyBorder="1" applyAlignment="1">
      <alignment horizontal="center"/>
    </xf>
    <xf numFmtId="171" fontId="2" fillId="0" borderId="0" xfId="0" applyNumberFormat="1" applyFont="1" applyAlignment="1"/>
    <xf numFmtId="171" fontId="4" fillId="0" borderId="0" xfId="0" applyNumberFormat="1" applyFont="1" applyAlignment="1"/>
    <xf numFmtId="176" fontId="4" fillId="0" borderId="0" xfId="0" applyNumberFormat="1" applyFont="1" applyFill="1" applyBorder="1" applyAlignment="1"/>
    <xf numFmtId="171" fontId="0" fillId="0" borderId="0" xfId="0" applyNumberFormat="1"/>
    <xf numFmtId="185" fontId="0" fillId="0" borderId="0" xfId="0" applyNumberFormat="1"/>
    <xf numFmtId="0" fontId="2" fillId="0" borderId="6" xfId="0" applyFont="1" applyFill="1" applyBorder="1" applyAlignment="1">
      <alignment horizontal="center" vertical="center" wrapText="1"/>
    </xf>
    <xf numFmtId="0" fontId="27" fillId="0" borderId="11" xfId="40" applyFont="1" applyBorder="1"/>
    <xf numFmtId="0" fontId="28" fillId="0" borderId="14" xfId="40" applyFont="1" applyBorder="1" applyAlignment="1">
      <alignment horizontal="center" vertical="center" wrapText="1"/>
    </xf>
    <xf numFmtId="0" fontId="4" fillId="0" borderId="0" xfId="39" applyFont="1"/>
    <xf numFmtId="175" fontId="4" fillId="0" borderId="12" xfId="39" applyNumberFormat="1" applyFont="1" applyBorder="1" applyAlignment="1">
      <alignment horizontal="center"/>
    </xf>
    <xf numFmtId="0" fontId="2" fillId="0" borderId="0" xfId="39" applyFont="1"/>
    <xf numFmtId="170" fontId="4" fillId="0" borderId="0" xfId="39" applyNumberFormat="1" applyFont="1"/>
    <xf numFmtId="0" fontId="2" fillId="0" borderId="0" xfId="39" applyFont="1" applyAlignment="1">
      <alignment horizontal="center" vertical="center"/>
    </xf>
    <xf numFmtId="0" fontId="4" fillId="0" borderId="0" xfId="39" applyFont="1" applyAlignment="1"/>
    <xf numFmtId="0" fontId="2" fillId="0" borderId="15" xfId="40" applyFont="1" applyBorder="1" applyAlignment="1">
      <alignment horizontal="center" vertical="center" wrapText="1"/>
    </xf>
    <xf numFmtId="3" fontId="2" fillId="0" borderId="0" xfId="34" applyNumberFormat="1" applyFont="1" applyBorder="1"/>
    <xf numFmtId="0" fontId="28" fillId="0" borderId="16" xfId="40" applyFont="1" applyBorder="1" applyAlignment="1">
      <alignment horizontal="center" vertical="center" wrapText="1"/>
    </xf>
    <xf numFmtId="0" fontId="28" fillId="0" borderId="0" xfId="40" applyFont="1"/>
    <xf numFmtId="0" fontId="2" fillId="0" borderId="17" xfId="40" applyFont="1" applyBorder="1" applyAlignment="1">
      <alignment horizontal="center" vertical="center" wrapText="1"/>
    </xf>
    <xf numFmtId="187" fontId="2" fillId="0" borderId="0" xfId="0" quotePrefix="1" applyNumberFormat="1" applyFont="1" applyBorder="1" applyAlignment="1"/>
    <xf numFmtId="187" fontId="4" fillId="0" borderId="0" xfId="0" quotePrefix="1" applyNumberFormat="1" applyFont="1" applyBorder="1" applyAlignment="1"/>
    <xf numFmtId="3" fontId="4" fillId="0" borderId="0" xfId="40" applyNumberFormat="1" applyFont="1"/>
    <xf numFmtId="185" fontId="2" fillId="0" borderId="0" xfId="0" quotePrefix="1" applyNumberFormat="1" applyFont="1" applyBorder="1" applyAlignment="1">
      <alignment horizontal="right"/>
    </xf>
    <xf numFmtId="185" fontId="4" fillId="0" borderId="0" xfId="0" quotePrefix="1" applyNumberFormat="1" applyFont="1" applyBorder="1" applyAlignment="1">
      <alignment horizontal="right"/>
    </xf>
    <xf numFmtId="0" fontId="4" fillId="0" borderId="0" xfId="33" applyNumberFormat="1" applyFont="1"/>
    <xf numFmtId="188" fontId="2" fillId="0" borderId="0" xfId="0" quotePrefix="1" applyNumberFormat="1" applyFont="1" applyBorder="1" applyAlignment="1"/>
    <xf numFmtId="188" fontId="4" fillId="0" borderId="0" xfId="0" quotePrefix="1" applyNumberFormat="1" applyFont="1" applyBorder="1" applyAlignment="1"/>
    <xf numFmtId="188" fontId="4" fillId="0" borderId="0" xfId="29" quotePrefix="1" applyNumberFormat="1" applyFont="1"/>
    <xf numFmtId="189" fontId="2" fillId="0" borderId="0" xfId="0" quotePrefix="1" applyNumberFormat="1" applyFont="1" applyBorder="1" applyAlignment="1"/>
    <xf numFmtId="189" fontId="4" fillId="0" borderId="0" xfId="0" quotePrefix="1" applyNumberFormat="1" applyFont="1" applyBorder="1" applyAlignment="1"/>
    <xf numFmtId="190" fontId="2" fillId="0" borderId="0" xfId="0" quotePrefix="1" applyNumberFormat="1" applyFont="1" applyBorder="1" applyAlignment="1"/>
    <xf numFmtId="190" fontId="4" fillId="0" borderId="0" xfId="0" quotePrefix="1" applyNumberFormat="1" applyFont="1" applyBorder="1" applyAlignment="1"/>
    <xf numFmtId="190" fontId="4" fillId="0" borderId="0" xfId="29" quotePrefix="1" applyNumberFormat="1" applyFont="1"/>
    <xf numFmtId="174" fontId="2" fillId="0" borderId="0" xfId="0" quotePrefix="1" applyNumberFormat="1" applyFont="1" applyBorder="1" applyAlignment="1"/>
    <xf numFmtId="174" fontId="4" fillId="0" borderId="0" xfId="29" quotePrefix="1" applyNumberFormat="1" applyFont="1"/>
    <xf numFmtId="0" fontId="2" fillId="0" borderId="6" xfId="0" applyNumberFormat="1" applyFont="1" applyBorder="1" applyAlignment="1">
      <alignment horizontal="center" vertical="center" wrapText="1"/>
    </xf>
    <xf numFmtId="0" fontId="2" fillId="0" borderId="6" xfId="30" applyNumberFormat="1" applyFont="1" applyBorder="1" applyAlignment="1">
      <alignment horizontal="center" vertical="center" wrapText="1"/>
    </xf>
    <xf numFmtId="187" fontId="4" fillId="0" borderId="0" xfId="29" quotePrefix="1" applyNumberFormat="1" applyFont="1"/>
    <xf numFmtId="191" fontId="2" fillId="0" borderId="0" xfId="0" quotePrefix="1" applyNumberFormat="1" applyFont="1" applyBorder="1" applyAlignment="1"/>
    <xf numFmtId="191" fontId="4" fillId="0" borderId="0" xfId="0" quotePrefix="1" applyNumberFormat="1" applyFont="1" applyBorder="1" applyAlignment="1"/>
    <xf numFmtId="0" fontId="2" fillId="0" borderId="13" xfId="0" applyFont="1" applyFill="1" applyBorder="1" applyAlignment="1">
      <alignment horizontal="center" vertical="center" wrapText="1"/>
    </xf>
    <xf numFmtId="0" fontId="2" fillId="0" borderId="15" xfId="0" applyFont="1" applyFill="1" applyBorder="1" applyAlignment="1">
      <alignment horizontal="center" vertical="center" wrapText="1"/>
    </xf>
    <xf numFmtId="191" fontId="2" fillId="0" borderId="18" xfId="0" quotePrefix="1" applyNumberFormat="1" applyFont="1" applyBorder="1" applyAlignment="1"/>
    <xf numFmtId="191" fontId="4" fillId="0" borderId="18" xfId="0" quotePrefix="1" applyNumberFormat="1" applyFont="1" applyBorder="1" applyAlignment="1"/>
    <xf numFmtId="0" fontId="2" fillId="0" borderId="0" xfId="33" applyFont="1"/>
    <xf numFmtId="0" fontId="2" fillId="0" borderId="0" xfId="35" applyNumberFormat="1" applyFont="1"/>
    <xf numFmtId="0" fontId="4" fillId="0" borderId="0" xfId="33" quotePrefix="1" applyNumberFormat="1" applyFont="1"/>
    <xf numFmtId="194" fontId="4" fillId="0" borderId="0" xfId="36" applyNumberFormat="1" applyFont="1" applyAlignment="1">
      <alignment vertical="center"/>
    </xf>
    <xf numFmtId="0" fontId="2" fillId="0" borderId="0" xfId="33" applyNumberFormat="1" applyFont="1"/>
    <xf numFmtId="3" fontId="4" fillId="0" borderId="0" xfId="33" applyNumberFormat="1" applyFont="1"/>
    <xf numFmtId="0" fontId="2" fillId="0" borderId="0" xfId="29" applyNumberFormat="1" applyFont="1"/>
    <xf numFmtId="188" fontId="2" fillId="0" borderId="0" xfId="0" applyNumberFormat="1" applyFont="1" applyBorder="1"/>
    <xf numFmtId="188" fontId="4" fillId="0" borderId="0" xfId="0" applyNumberFormat="1" applyFont="1" applyBorder="1"/>
    <xf numFmtId="189" fontId="2" fillId="0" borderId="0" xfId="0" applyNumberFormat="1" applyFont="1" applyBorder="1"/>
    <xf numFmtId="189" fontId="4" fillId="0" borderId="0" xfId="0" applyNumberFormat="1" applyFont="1" applyBorder="1"/>
    <xf numFmtId="189" fontId="2" fillId="0" borderId="19" xfId="40" applyNumberFormat="1" applyFont="1" applyBorder="1"/>
    <xf numFmtId="189" fontId="4" fillId="0" borderId="19" xfId="40" applyNumberFormat="1" applyFont="1" applyBorder="1"/>
    <xf numFmtId="188" fontId="2" fillId="0" borderId="20" xfId="0" applyNumberFormat="1" applyFont="1" applyBorder="1"/>
    <xf numFmtId="188" fontId="4" fillId="0" borderId="20" xfId="0" applyNumberFormat="1" applyFont="1" applyBorder="1"/>
    <xf numFmtId="188" fontId="2" fillId="0" borderId="21" xfId="0" applyNumberFormat="1" applyFont="1" applyBorder="1"/>
    <xf numFmtId="188" fontId="4" fillId="0" borderId="21" xfId="0" applyNumberFormat="1" applyFont="1" applyBorder="1"/>
    <xf numFmtId="192" fontId="2" fillId="0" borderId="19" xfId="40" applyNumberFormat="1" applyFont="1" applyBorder="1" applyAlignment="1">
      <alignment horizontal="right"/>
    </xf>
    <xf numFmtId="0" fontId="36" fillId="0" borderId="0" xfId="40" applyFont="1"/>
    <xf numFmtId="194" fontId="2" fillId="0" borderId="0" xfId="36" applyNumberFormat="1" applyFont="1" applyAlignment="1">
      <alignment vertical="center"/>
    </xf>
    <xf numFmtId="185" fontId="2" fillId="0" borderId="0" xfId="33" quotePrefix="1" applyNumberFormat="1" applyFont="1" applyAlignment="1">
      <alignment horizontal="right"/>
    </xf>
    <xf numFmtId="185" fontId="4" fillId="0" borderId="0" xfId="33" quotePrefix="1" applyNumberFormat="1" applyFont="1" applyAlignment="1">
      <alignment horizontal="right"/>
    </xf>
    <xf numFmtId="185" fontId="2" fillId="0" borderId="19" xfId="33" quotePrefix="1" applyNumberFormat="1" applyFont="1" applyBorder="1" applyAlignment="1">
      <alignment horizontal="right"/>
    </xf>
    <xf numFmtId="189" fontId="2" fillId="0" borderId="22" xfId="0" applyNumberFormat="1" applyFont="1" applyBorder="1"/>
    <xf numFmtId="189" fontId="4" fillId="0" borderId="22" xfId="0" applyNumberFormat="1" applyFont="1" applyBorder="1"/>
    <xf numFmtId="0" fontId="4" fillId="0" borderId="0" xfId="40" applyFont="1" applyAlignment="1">
      <alignment horizontal="right"/>
    </xf>
    <xf numFmtId="3" fontId="4" fillId="0" borderId="0" xfId="40" applyNumberFormat="1" applyFont="1" applyBorder="1"/>
    <xf numFmtId="189" fontId="2" fillId="0" borderId="18" xfId="40" applyNumberFormat="1" applyFont="1" applyBorder="1" applyAlignment="1">
      <alignment vertical="center"/>
    </xf>
    <xf numFmtId="189" fontId="2" fillId="0" borderId="0" xfId="40" applyNumberFormat="1" applyFont="1" applyBorder="1" applyAlignment="1">
      <alignment vertical="center"/>
    </xf>
    <xf numFmtId="189" fontId="4" fillId="0" borderId="18" xfId="40" applyNumberFormat="1" applyFont="1" applyBorder="1" applyAlignment="1">
      <alignment vertical="center"/>
    </xf>
    <xf numFmtId="189" fontId="4" fillId="0" borderId="0" xfId="40" applyNumberFormat="1" applyFont="1" applyBorder="1" applyAlignment="1">
      <alignment vertical="center"/>
    </xf>
    <xf numFmtId="185" fontId="2" fillId="0" borderId="21" xfId="33" quotePrefix="1" applyNumberFormat="1" applyFont="1" applyBorder="1" applyAlignment="1">
      <alignment horizontal="right"/>
    </xf>
    <xf numFmtId="185" fontId="4" fillId="0" borderId="21" xfId="33" quotePrefix="1" applyNumberFormat="1" applyFont="1" applyBorder="1" applyAlignment="1">
      <alignment horizontal="right"/>
    </xf>
    <xf numFmtId="0" fontId="24" fillId="0" borderId="0" xfId="36" applyFont="1" applyFill="1"/>
    <xf numFmtId="0" fontId="32" fillId="0" borderId="0" xfId="36" applyFont="1" applyFill="1"/>
    <xf numFmtId="0" fontId="32" fillId="0" borderId="0" xfId="36" applyFont="1"/>
    <xf numFmtId="0" fontId="24" fillId="0" borderId="0" xfId="36" applyFont="1" applyBorder="1" applyAlignment="1">
      <alignment horizontal="left" indent="1"/>
    </xf>
    <xf numFmtId="0" fontId="32" fillId="0" borderId="0" xfId="36" applyFont="1" applyBorder="1"/>
    <xf numFmtId="0" fontId="32" fillId="0" borderId="0" xfId="36" quotePrefix="1" applyNumberFormat="1" applyFont="1" applyBorder="1" applyAlignment="1">
      <alignment horizontal="center"/>
    </xf>
    <xf numFmtId="0" fontId="24" fillId="0" borderId="11" xfId="36" applyFont="1" applyBorder="1" applyAlignment="1">
      <alignment horizontal="left" indent="1"/>
    </xf>
    <xf numFmtId="0" fontId="32" fillId="0" borderId="11" xfId="36" applyFont="1" applyBorder="1"/>
    <xf numFmtId="0" fontId="32" fillId="0" borderId="11" xfId="36" quotePrefix="1" applyNumberFormat="1" applyFont="1" applyBorder="1" applyAlignment="1">
      <alignment horizontal="center"/>
    </xf>
    <xf numFmtId="0" fontId="2" fillId="0" borderId="6" xfId="36" quotePrefix="1" applyNumberFormat="1" applyFont="1" applyBorder="1" applyAlignment="1">
      <alignment horizontal="center" vertical="center" wrapText="1"/>
    </xf>
    <xf numFmtId="0" fontId="2" fillId="0" borderId="6" xfId="36" applyNumberFormat="1" applyFont="1" applyBorder="1" applyAlignment="1">
      <alignment horizontal="center" vertical="center" wrapText="1"/>
    </xf>
    <xf numFmtId="0" fontId="2" fillId="0" borderId="12" xfId="30" applyNumberFormat="1" applyFont="1" applyBorder="1" applyAlignment="1">
      <alignment horizontal="center" vertical="center" wrapText="1"/>
    </xf>
    <xf numFmtId="0" fontId="2" fillId="0" borderId="12" xfId="38" applyFont="1" applyBorder="1" applyAlignment="1">
      <alignment horizontal="center" vertical="center" wrapText="1"/>
    </xf>
    <xf numFmtId="0" fontId="2" fillId="0" borderId="12" xfId="36" applyNumberFormat="1" applyFont="1" applyBorder="1" applyAlignment="1">
      <alignment horizontal="center" vertical="center" wrapText="1"/>
    </xf>
    <xf numFmtId="0" fontId="2" fillId="0" borderId="0" xfId="36" applyFont="1" applyAlignment="1">
      <alignment horizontal="center" vertical="center" wrapText="1"/>
    </xf>
    <xf numFmtId="0" fontId="2" fillId="0" borderId="0" xfId="36" quotePrefix="1" applyNumberFormat="1" applyFont="1" applyAlignment="1">
      <alignment horizontal="center" vertical="center" wrapText="1"/>
    </xf>
    <xf numFmtId="0" fontId="2" fillId="0" borderId="0" xfId="36" applyNumberFormat="1" applyFont="1" applyAlignment="1">
      <alignment horizontal="center" vertical="center" wrapText="1"/>
    </xf>
    <xf numFmtId="0" fontId="2" fillId="0" borderId="0" xfId="36" applyNumberFormat="1" applyFont="1" applyAlignment="1">
      <alignment vertical="center" wrapText="1"/>
    </xf>
    <xf numFmtId="0" fontId="4" fillId="0" borderId="0" xfId="36" applyNumberFormat="1" applyFont="1" applyAlignment="1">
      <alignment vertical="center" wrapText="1"/>
    </xf>
    <xf numFmtId="0" fontId="2" fillId="0" borderId="0" xfId="0" applyFont="1" applyBorder="1" applyAlignment="1">
      <alignment horizontal="center" vertical="center" textRotation="90" wrapText="1"/>
    </xf>
    <xf numFmtId="0" fontId="4" fillId="0" borderId="0" xfId="36" applyNumberFormat="1" applyFont="1" applyAlignment="1">
      <alignment vertical="center"/>
    </xf>
    <xf numFmtId="0" fontId="4" fillId="0" borderId="0" xfId="36" applyFont="1"/>
    <xf numFmtId="0" fontId="2" fillId="0" borderId="0" xfId="36" applyFont="1"/>
    <xf numFmtId="0" fontId="2" fillId="0" borderId="0" xfId="37" applyNumberFormat="1" applyFont="1" applyAlignment="1">
      <alignment horizontal="center" vertical="center" wrapText="1"/>
    </xf>
    <xf numFmtId="0" fontId="2" fillId="0" borderId="0" xfId="37" applyFont="1"/>
    <xf numFmtId="0" fontId="4" fillId="0" borderId="0" xfId="37" applyFont="1"/>
    <xf numFmtId="0" fontId="36" fillId="0" borderId="0" xfId="42" applyNumberFormat="1" applyFont="1" applyFill="1" applyBorder="1" applyAlignment="1"/>
    <xf numFmtId="0" fontId="29" fillId="0" borderId="0" xfId="41" applyFont="1" applyAlignment="1">
      <alignment horizontal="left" indent="3"/>
    </xf>
    <xf numFmtId="185" fontId="2" fillId="0" borderId="0" xfId="36" applyNumberFormat="1" applyFont="1" applyAlignment="1">
      <alignment vertical="center"/>
    </xf>
    <xf numFmtId="185" fontId="4" fillId="0" borderId="0" xfId="36" applyNumberFormat="1" applyFont="1" applyAlignment="1">
      <alignment vertical="center"/>
    </xf>
    <xf numFmtId="193" fontId="2" fillId="0" borderId="0" xfId="36" applyNumberFormat="1" applyFont="1" applyAlignment="1">
      <alignment vertical="center"/>
    </xf>
    <xf numFmtId="193" fontId="4" fillId="0" borderId="0" xfId="36" applyNumberFormat="1" applyFont="1" applyAlignment="1">
      <alignment vertical="center"/>
    </xf>
    <xf numFmtId="0" fontId="2" fillId="0" borderId="12" xfId="33" applyFont="1" applyBorder="1" applyAlignment="1">
      <alignment horizontal="center" vertical="center" wrapText="1"/>
    </xf>
    <xf numFmtId="0" fontId="2" fillId="0" borderId="12" xfId="0" applyNumberFormat="1" applyFont="1" applyBorder="1" applyAlignment="1">
      <alignment horizontal="center" vertical="center" wrapText="1"/>
    </xf>
    <xf numFmtId="174" fontId="2" fillId="0" borderId="0" xfId="39" applyNumberFormat="1" applyFont="1"/>
    <xf numFmtId="183" fontId="4" fillId="0" borderId="0" xfId="39" applyNumberFormat="1" applyFont="1"/>
    <xf numFmtId="174" fontId="4" fillId="0" borderId="0" xfId="39" applyNumberFormat="1" applyFont="1"/>
    <xf numFmtId="3" fontId="2" fillId="0" borderId="0" xfId="29" quotePrefix="1" applyNumberFormat="1" applyFont="1"/>
    <xf numFmtId="3" fontId="4" fillId="0" borderId="0" xfId="29" quotePrefix="1" applyNumberFormat="1" applyFont="1"/>
    <xf numFmtId="3" fontId="26" fillId="0" borderId="0" xfId="0" applyNumberFormat="1" applyFont="1" applyFill="1" applyBorder="1" applyAlignment="1"/>
    <xf numFmtId="177" fontId="2" fillId="0" borderId="0" xfId="29" quotePrefix="1" applyNumberFormat="1" applyFont="1"/>
    <xf numFmtId="177" fontId="4" fillId="0" borderId="0" xfId="29" quotePrefix="1" applyNumberFormat="1" applyFont="1"/>
    <xf numFmtId="177" fontId="4" fillId="0" borderId="0" xfId="29" applyNumberFormat="1" applyFont="1"/>
    <xf numFmtId="177" fontId="26" fillId="0" borderId="0" xfId="0" applyNumberFormat="1" applyFont="1" applyFill="1" applyBorder="1" applyAlignment="1"/>
    <xf numFmtId="188" fontId="4" fillId="0" borderId="0" xfId="40" applyNumberFormat="1" applyFont="1"/>
    <xf numFmtId="185" fontId="2" fillId="0" borderId="0" xfId="36" applyNumberFormat="1" applyFont="1" applyAlignment="1">
      <alignment horizontal="center" vertical="center" wrapText="1"/>
    </xf>
    <xf numFmtId="4" fontId="3" fillId="0" borderId="0" xfId="0" applyNumberFormat="1" applyFont="1" applyBorder="1" applyAlignment="1">
      <alignment horizontal="center"/>
    </xf>
    <xf numFmtId="190" fontId="4" fillId="0" borderId="0" xfId="29" quotePrefix="1" applyNumberFormat="1" applyFont="1" applyFill="1"/>
    <xf numFmtId="188" fontId="27" fillId="0" borderId="0" xfId="40" applyNumberFormat="1" applyFont="1"/>
    <xf numFmtId="0" fontId="4" fillId="0" borderId="0" xfId="42" applyNumberFormat="1" applyFont="1" applyFill="1" applyBorder="1" applyAlignment="1"/>
    <xf numFmtId="0" fontId="4" fillId="0" borderId="0" xfId="33" applyFont="1"/>
    <xf numFmtId="0" fontId="2" fillId="0" borderId="0" xfId="30" applyNumberFormat="1" applyFont="1" applyBorder="1" applyAlignment="1">
      <alignment horizontal="center" vertical="center" wrapText="1"/>
    </xf>
    <xf numFmtId="177" fontId="2" fillId="0" borderId="0" xfId="32" quotePrefix="1" applyNumberFormat="1" applyFont="1" applyAlignment="1">
      <alignment vertical="center"/>
    </xf>
    <xf numFmtId="177" fontId="4" fillId="0" borderId="0" xfId="32" quotePrefix="1" applyNumberFormat="1" applyFont="1" applyAlignment="1">
      <alignment vertical="center"/>
    </xf>
    <xf numFmtId="0" fontId="2" fillId="0" borderId="0" xfId="31" applyNumberFormat="1" applyFont="1" applyBorder="1" applyAlignment="1">
      <alignment horizontal="center" vertical="center" wrapText="1"/>
    </xf>
    <xf numFmtId="195" fontId="4" fillId="0" borderId="0" xfId="36" applyNumberFormat="1" applyFont="1" applyAlignment="1">
      <alignment horizontal="right" vertical="center"/>
    </xf>
    <xf numFmtId="0" fontId="2" fillId="0" borderId="0" xfId="36" applyFont="1" applyBorder="1" applyAlignment="1">
      <alignment horizontal="center" vertical="center" wrapText="1"/>
    </xf>
    <xf numFmtId="177" fontId="2" fillId="0" borderId="0" xfId="32" quotePrefix="1" applyNumberFormat="1" applyFont="1" applyBorder="1" applyAlignment="1">
      <alignment vertical="center"/>
    </xf>
    <xf numFmtId="177" fontId="4" fillId="0" borderId="0" xfId="32" quotePrefix="1" applyNumberFormat="1" applyFont="1" applyBorder="1" applyAlignment="1">
      <alignment vertical="center"/>
    </xf>
    <xf numFmtId="3" fontId="4" fillId="0" borderId="0" xfId="31" quotePrefix="1" applyNumberFormat="1" applyFont="1" applyBorder="1" applyAlignment="1">
      <alignment horizontal="right" vertical="center"/>
    </xf>
    <xf numFmtId="0" fontId="4" fillId="0" borderId="0" xfId="36" applyFont="1" applyBorder="1"/>
    <xf numFmtId="177" fontId="4" fillId="0" borderId="0" xfId="36" applyNumberFormat="1" applyFont="1"/>
    <xf numFmtId="177" fontId="2" fillId="0" borderId="0" xfId="37" applyNumberFormat="1" applyFont="1" applyAlignment="1">
      <alignment vertical="center" wrapText="1"/>
    </xf>
    <xf numFmtId="177" fontId="4" fillId="0" borderId="0" xfId="37" applyNumberFormat="1" applyFont="1" applyAlignment="1">
      <alignment vertical="center" wrapText="1"/>
    </xf>
    <xf numFmtId="177" fontId="4" fillId="0" borderId="0" xfId="37" applyNumberFormat="1" applyFont="1" applyAlignment="1">
      <alignment vertical="center"/>
    </xf>
    <xf numFmtId="177" fontId="4" fillId="0" borderId="0" xfId="37" quotePrefix="1" applyNumberFormat="1" applyFont="1" applyAlignment="1">
      <alignment vertical="center"/>
    </xf>
    <xf numFmtId="3" fontId="4" fillId="0" borderId="0" xfId="36" applyNumberFormat="1" applyFont="1" applyAlignment="1">
      <alignment horizontal="right" vertical="center" wrapText="1"/>
    </xf>
    <xf numFmtId="177" fontId="2" fillId="0" borderId="0" xfId="36" applyNumberFormat="1" applyFont="1" applyAlignment="1">
      <alignment horizontal="center" vertical="center" wrapText="1"/>
    </xf>
    <xf numFmtId="196" fontId="4" fillId="0" borderId="0" xfId="36" applyNumberFormat="1" applyFont="1" applyAlignment="1">
      <alignment horizontal="right" vertical="center"/>
    </xf>
    <xf numFmtId="0" fontId="2" fillId="0" borderId="12" xfId="31" applyNumberFormat="1" applyFont="1" applyBorder="1" applyAlignment="1">
      <alignment horizontal="center" vertical="center" wrapText="1"/>
    </xf>
    <xf numFmtId="177" fontId="2" fillId="0" borderId="0" xfId="31" quotePrefix="1" applyNumberFormat="1" applyFont="1" applyAlignment="1">
      <alignment vertical="center"/>
    </xf>
    <xf numFmtId="177" fontId="4" fillId="0" borderId="0" xfId="31" applyNumberFormat="1" applyFont="1" applyAlignment="1">
      <alignment horizontal="right" vertical="center"/>
    </xf>
    <xf numFmtId="197" fontId="4" fillId="0" borderId="0" xfId="36" applyNumberFormat="1" applyFont="1" applyAlignment="1">
      <alignment horizontal="right" vertical="center"/>
    </xf>
    <xf numFmtId="177" fontId="2" fillId="0" borderId="0" xfId="31" quotePrefix="1" applyNumberFormat="1" applyFont="1" applyBorder="1" applyAlignment="1">
      <alignment vertical="center"/>
    </xf>
    <xf numFmtId="177" fontId="4" fillId="0" borderId="0" xfId="31" quotePrefix="1" applyNumberFormat="1" applyFont="1" applyBorder="1" applyAlignment="1">
      <alignment vertical="center"/>
    </xf>
    <xf numFmtId="177" fontId="4" fillId="0" borderId="0" xfId="31" applyNumberFormat="1" applyFont="1" applyBorder="1" applyAlignment="1">
      <alignment vertical="center"/>
    </xf>
    <xf numFmtId="197" fontId="4" fillId="0" borderId="21" xfId="36" applyNumberFormat="1" applyFont="1" applyBorder="1" applyAlignment="1">
      <alignment horizontal="right" vertical="center"/>
    </xf>
    <xf numFmtId="0" fontId="2" fillId="0" borderId="23" xfId="0" applyFont="1" applyBorder="1" applyAlignment="1">
      <alignment horizontal="center" vertical="center" wrapText="1"/>
    </xf>
    <xf numFmtId="194" fontId="2" fillId="0" borderId="0" xfId="36" applyNumberFormat="1" applyFont="1" applyAlignment="1">
      <alignment horizontal="center" vertical="center"/>
    </xf>
    <xf numFmtId="177" fontId="4" fillId="0" borderId="0" xfId="31" applyNumberFormat="1" applyFont="1" applyBorder="1"/>
    <xf numFmtId="177" fontId="4" fillId="0" borderId="0" xfId="31" applyNumberFormat="1" applyFont="1" applyBorder="1" applyAlignment="1">
      <alignment horizontal="right" vertical="center"/>
    </xf>
    <xf numFmtId="0" fontId="4" fillId="0" borderId="0" xfId="37" applyFont="1" applyAlignment="1"/>
    <xf numFmtId="0" fontId="4" fillId="0" borderId="0" xfId="36" applyFont="1" applyAlignment="1"/>
    <xf numFmtId="194" fontId="2" fillId="0" borderId="21" xfId="36" applyNumberFormat="1" applyFont="1" applyBorder="1" applyAlignment="1">
      <alignment vertical="center"/>
    </xf>
    <xf numFmtId="194" fontId="4" fillId="0" borderId="21" xfId="36" applyNumberFormat="1" applyFont="1" applyBorder="1" applyAlignment="1">
      <alignment vertical="center"/>
    </xf>
    <xf numFmtId="174" fontId="26" fillId="0" borderId="0" xfId="0" applyNumberFormat="1" applyFont="1" applyFill="1" applyBorder="1" applyAlignment="1"/>
    <xf numFmtId="187" fontId="26" fillId="0" borderId="0" xfId="0" applyNumberFormat="1" applyFont="1" applyFill="1" applyBorder="1" applyAlignment="1"/>
    <xf numFmtId="188" fontId="28" fillId="0" borderId="0" xfId="40" applyNumberFormat="1" applyFont="1"/>
    <xf numFmtId="0" fontId="4" fillId="0" borderId="0" xfId="36" applyFont="1" applyFill="1"/>
    <xf numFmtId="188" fontId="4" fillId="0" borderId="0" xfId="0" applyNumberFormat="1" applyFont="1" applyBorder="1" applyAlignment="1">
      <alignment horizontal="right"/>
    </xf>
    <xf numFmtId="0" fontId="2" fillId="0" borderId="12" xfId="36" applyFont="1" applyBorder="1" applyAlignment="1">
      <alignment horizontal="center" vertical="center" wrapText="1"/>
    </xf>
    <xf numFmtId="0" fontId="1" fillId="9" borderId="0" xfId="28" applyFill="1"/>
    <xf numFmtId="0" fontId="1" fillId="0" borderId="0" xfId="28"/>
    <xf numFmtId="0" fontId="39" fillId="10" borderId="0" xfId="28" applyFont="1" applyFill="1"/>
    <xf numFmtId="0" fontId="1" fillId="10" borderId="0" xfId="28" applyFill="1"/>
    <xf numFmtId="0" fontId="40" fillId="10" borderId="0" xfId="28" applyFont="1" applyFill="1"/>
    <xf numFmtId="0" fontId="41" fillId="10" borderId="0" xfId="28" applyFont="1" applyFill="1"/>
    <xf numFmtId="0" fontId="42" fillId="10" borderId="0" xfId="28" applyFont="1" applyFill="1"/>
    <xf numFmtId="0" fontId="17" fillId="5" borderId="36" xfId="19" applyFill="1" applyBorder="1" applyAlignment="1" applyProtection="1">
      <alignment horizontal="right"/>
    </xf>
    <xf numFmtId="0" fontId="43" fillId="5" borderId="36" xfId="28" applyFont="1" applyFill="1" applyBorder="1"/>
    <xf numFmtId="0" fontId="1" fillId="5" borderId="36" xfId="28" applyFont="1" applyFill="1" applyBorder="1"/>
    <xf numFmtId="0" fontId="17" fillId="5" borderId="36" xfId="19" applyFill="1" applyBorder="1" applyAlignment="1" applyProtection="1">
      <alignment horizontal="right" vertical="center"/>
    </xf>
    <xf numFmtId="0" fontId="38" fillId="10" borderId="0" xfId="28" quotePrefix="1" applyFont="1" applyFill="1"/>
    <xf numFmtId="0" fontId="43" fillId="5" borderId="36" xfId="28" applyFont="1" applyFill="1" applyBorder="1" applyAlignment="1">
      <alignment wrapText="1"/>
    </xf>
    <xf numFmtId="0" fontId="2" fillId="0" borderId="0" xfId="0" applyFont="1" applyBorder="1" applyAlignment="1">
      <alignment horizontal="center"/>
    </xf>
    <xf numFmtId="0" fontId="2" fillId="0" borderId="24" xfId="0" applyFont="1" applyFill="1" applyBorder="1" applyAlignment="1">
      <alignment horizontal="center" wrapText="1"/>
    </xf>
    <xf numFmtId="0" fontId="2" fillId="0" borderId="25" xfId="0" applyFont="1" applyFill="1" applyBorder="1" applyAlignment="1">
      <alignment horizontal="center" wrapText="1"/>
    </xf>
    <xf numFmtId="0" fontId="2" fillId="0" borderId="26" xfId="0" applyFont="1" applyFill="1" applyBorder="1" applyAlignment="1">
      <alignment horizontal="center" wrapText="1"/>
    </xf>
    <xf numFmtId="0" fontId="2" fillId="0" borderId="27" xfId="40" applyFont="1" applyBorder="1" applyAlignment="1">
      <alignment horizontal="center" vertical="center" wrapText="1"/>
    </xf>
    <xf numFmtId="0" fontId="2" fillId="0" borderId="28" xfId="40" applyFont="1" applyBorder="1" applyAlignment="1">
      <alignment horizontal="center" vertical="center" wrapText="1"/>
    </xf>
    <xf numFmtId="0" fontId="4" fillId="0" borderId="24" xfId="40" applyFont="1" applyBorder="1" applyAlignment="1">
      <alignment horizontal="center"/>
    </xf>
    <xf numFmtId="0" fontId="4" fillId="0" borderId="6" xfId="40" applyFont="1" applyBorder="1" applyAlignment="1">
      <alignment horizontal="center"/>
    </xf>
    <xf numFmtId="0" fontId="2" fillId="0" borderId="26" xfId="40" applyFont="1" applyBorder="1" applyAlignment="1">
      <alignment horizontal="center" vertical="center"/>
    </xf>
    <xf numFmtId="0" fontId="2" fillId="0" borderId="29" xfId="40" applyFont="1" applyBorder="1" applyAlignment="1">
      <alignment horizontal="center" vertical="center"/>
    </xf>
    <xf numFmtId="0" fontId="2" fillId="0" borderId="24" xfId="40" applyFont="1" applyBorder="1" applyAlignment="1">
      <alignment horizontal="center" vertical="center"/>
    </xf>
    <xf numFmtId="0" fontId="2" fillId="0" borderId="25" xfId="40" applyFont="1" applyBorder="1" applyAlignment="1">
      <alignment horizontal="center" vertical="center"/>
    </xf>
    <xf numFmtId="0" fontId="2" fillId="0" borderId="30" xfId="40" applyFont="1" applyBorder="1" applyAlignment="1">
      <alignment horizontal="center" vertical="center" wrapText="1"/>
    </xf>
    <xf numFmtId="0" fontId="2" fillId="0" borderId="31" xfId="40" applyFont="1" applyBorder="1" applyAlignment="1">
      <alignment horizontal="center" vertical="center" wrapText="1"/>
    </xf>
    <xf numFmtId="0" fontId="2" fillId="0" borderId="25" xfId="40" applyFont="1" applyBorder="1" applyAlignment="1">
      <alignment horizontal="center" vertical="center" wrapText="1"/>
    </xf>
    <xf numFmtId="0" fontId="2" fillId="0" borderId="15" xfId="40" applyFont="1" applyBorder="1" applyAlignment="1">
      <alignment horizontal="center" vertical="center" wrapText="1"/>
    </xf>
    <xf numFmtId="0" fontId="2" fillId="0" borderId="32" xfId="40" applyFont="1" applyBorder="1" applyAlignment="1">
      <alignment horizontal="center" vertical="center" wrapText="1"/>
    </xf>
    <xf numFmtId="0" fontId="2" fillId="0" borderId="33" xfId="40" applyFont="1" applyBorder="1" applyAlignment="1">
      <alignment horizontal="center" vertical="center" wrapText="1"/>
    </xf>
    <xf numFmtId="0" fontId="2" fillId="0" borderId="34" xfId="40" applyFont="1" applyBorder="1" applyAlignment="1">
      <alignment horizontal="center" vertical="center" wrapText="1"/>
    </xf>
    <xf numFmtId="0" fontId="2" fillId="0" borderId="35" xfId="40" applyFont="1" applyBorder="1" applyAlignment="1">
      <alignment horizontal="center" vertical="center" wrapText="1"/>
    </xf>
    <xf numFmtId="0" fontId="2" fillId="0" borderId="0" xfId="39" applyFont="1" applyAlignment="1">
      <alignment horizontal="center" vertical="center"/>
    </xf>
    <xf numFmtId="0" fontId="2" fillId="0" borderId="20" xfId="0" applyFont="1" applyBorder="1" applyAlignment="1">
      <alignment horizontal="center" vertical="center" textRotation="90" wrapText="1"/>
    </xf>
    <xf numFmtId="193" fontId="4" fillId="0" borderId="0" xfId="36" applyNumberFormat="1" applyFont="1" applyAlignment="1">
      <alignment horizontal="center" vertical="center"/>
    </xf>
    <xf numFmtId="196" fontId="4" fillId="0" borderId="0" xfId="36" applyNumberFormat="1" applyFont="1" applyAlignment="1">
      <alignment horizontal="center" vertical="center"/>
    </xf>
    <xf numFmtId="0" fontId="2" fillId="0" borderId="12" xfId="30" applyNumberFormat="1" applyFont="1" applyBorder="1" applyAlignment="1">
      <alignment horizontal="center" vertical="center" wrapText="1"/>
    </xf>
    <xf numFmtId="193" fontId="2" fillId="0" borderId="0" xfId="36" applyNumberFormat="1" applyFont="1" applyAlignment="1">
      <alignment horizontal="center" vertical="center"/>
    </xf>
    <xf numFmtId="177" fontId="2" fillId="0" borderId="0" xfId="31" quotePrefix="1" applyNumberFormat="1" applyFont="1" applyBorder="1" applyAlignment="1">
      <alignment horizontal="center" vertical="center"/>
    </xf>
    <xf numFmtId="177" fontId="4" fillId="0" borderId="0" xfId="31" quotePrefix="1" applyNumberFormat="1" applyFont="1" applyBorder="1" applyAlignment="1">
      <alignment horizontal="center" vertical="center"/>
    </xf>
    <xf numFmtId="177" fontId="4" fillId="0" borderId="0" xfId="31" applyNumberFormat="1" applyFont="1" applyBorder="1" applyAlignment="1">
      <alignment horizontal="center" vertical="center"/>
    </xf>
  </cellXfs>
  <cellStyles count="56">
    <cellStyle name="bin" xfId="1"/>
    <cellStyle name="cell" xfId="2"/>
    <cellStyle name="Code additions" xfId="3"/>
    <cellStyle name="Col&amp;RowHeadings" xfId="4"/>
    <cellStyle name="ColCodes" xfId="5"/>
    <cellStyle name="column" xfId="6"/>
    <cellStyle name="Comma [0]_9ENRL" xfId="7"/>
    <cellStyle name="Comma_9ENRL" xfId="8"/>
    <cellStyle name="Currency [0]_9ENRL" xfId="9"/>
    <cellStyle name="Currency_9ENRL" xfId="10"/>
    <cellStyle name="DataEntryCells" xfId="11"/>
    <cellStyle name="Didier" xfId="12"/>
    <cellStyle name="Didier - Title" xfId="13"/>
    <cellStyle name="Didier subtitles" xfId="14"/>
    <cellStyle name="formula" xfId="15"/>
    <cellStyle name="gap" xfId="16"/>
    <cellStyle name="Grey_background" xfId="17"/>
    <cellStyle name="GreyBackground" xfId="18"/>
    <cellStyle name="Hipervínculo" xfId="19" builtinId="8"/>
    <cellStyle name="isced" xfId="20"/>
    <cellStyle name="ISCED Titles" xfId="21"/>
    <cellStyle name="level1a" xfId="22"/>
    <cellStyle name="level2" xfId="23"/>
    <cellStyle name="level2a" xfId="24"/>
    <cellStyle name="level3" xfId="25"/>
    <cellStyle name="Line titles-Rows" xfId="26"/>
    <cellStyle name="No-definido" xfId="27"/>
    <cellStyle name="Normal" xfId="0" builtinId="0"/>
    <cellStyle name="Normal 2" xfId="28"/>
    <cellStyle name="Normal_04-BecasCAEnsnounivTotal" xfId="29"/>
    <cellStyle name="Normal_10-BecasCATiponounivTotal" xfId="30"/>
    <cellStyle name="Normal_14-BecasCAAdmTiponounivTotal" xfId="31"/>
    <cellStyle name="Normal_15-BecasCAAdmTipoImportetotal" xfId="32"/>
    <cellStyle name="Normal_18-BecasBecariosImporteCAunivTotal" xfId="33"/>
    <cellStyle name="Normal_20-BecasCATipounivtotal" xfId="34"/>
    <cellStyle name="Normal_22-BecasCAimporteunivTotal" xfId="35"/>
    <cellStyle name="Normal_24-BecasCAAdmTipounivTotal" xfId="36"/>
    <cellStyle name="Normal_25-BecasCAAdmTipoImporteunivTotales" xfId="37"/>
    <cellStyle name="Normal_AnalisisMEC" xfId="38"/>
    <cellStyle name="Normal_B5-Becas" xfId="39"/>
    <cellStyle name="Normal_BECAS" xfId="40"/>
    <cellStyle name="Normal_C-E-Rc-Rs" xfId="41"/>
    <cellStyle name="Normal_cuadremecBEC" xfId="42"/>
    <cellStyle name="Normal_RES5_1" xfId="43"/>
    <cellStyle name="Percent_country-CDElec" xfId="44"/>
    <cellStyle name="row" xfId="45"/>
    <cellStyle name="RowCodes" xfId="46"/>
    <cellStyle name="Row-Col Headings" xfId="47"/>
    <cellStyle name="RowTitles" xfId="48"/>
    <cellStyle name="RowTitles-Col2" xfId="49"/>
    <cellStyle name="RowTitles-Detail" xfId="50"/>
    <cellStyle name="Sub-titles" xfId="51"/>
    <cellStyle name="Sub-titles Cols" xfId="52"/>
    <cellStyle name="Sub-titles rows" xfId="53"/>
    <cellStyle name="title1" xfId="54"/>
    <cellStyle name="Titles" xfId="5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18" Type="http://schemas.openxmlformats.org/officeDocument/2006/relationships/externalLink" Target="externalLinks/externalLink6.xml"/><Relationship Id="rId26" Type="http://schemas.openxmlformats.org/officeDocument/2006/relationships/externalLink" Target="externalLinks/externalLink14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9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5.xml"/><Relationship Id="rId25" Type="http://schemas.openxmlformats.org/officeDocument/2006/relationships/externalLink" Target="externalLinks/externalLink13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4.xml"/><Relationship Id="rId20" Type="http://schemas.openxmlformats.org/officeDocument/2006/relationships/externalLink" Target="externalLinks/externalLink8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12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3.xml"/><Relationship Id="rId23" Type="http://schemas.openxmlformats.org/officeDocument/2006/relationships/externalLink" Target="externalLinks/externalLink11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7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2.xml"/><Relationship Id="rId22" Type="http://schemas.openxmlformats.org/officeDocument/2006/relationships/externalLink" Target="externalLinks/externalLink10.xml"/><Relationship Id="rId27" Type="http://schemas.openxmlformats.org/officeDocument/2006/relationships/externalLink" Target="externalLinks/externalLink15.xml"/><Relationship Id="rId30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Mis%20documentos\LOCAL\C96-97\indi9697\datos97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Mis%20documentos\LOCAL\C96-97\indi9697\c&#225;lculos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Mis%20documentos\LOCAL\C98-99\especial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Mis%20documentos\LOCAL\C98-99\Comunidades\totales.xls\totales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Mis%20documentos\LOCAL\C99-00\especial(99-00)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galaxian.mec.es/exchange/elena.banda/Bandeja%20de%20entrada/Gasto%20P%C3%BAblico%20en%20Educaci%C3%B3n%20:%20Series%20y%20a%C3%B1o%202003.%20Becas%20y%20ayudas%20:%20curso%202003-04.EML/Becas_03RD.xls/C58EA28C-18C0-4a97-9AF2-036E93DDAFB3/cgcaM0203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/02-OficEstad/Educacion/PyE/BECARIOS/Maria/Web%20Cifras%202005-2006/Valores/B5-Becas05Marz08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UARIOS\BALDUQUE\datos91-92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UARIOS\MARIBEL\LOCAL\C96-97\ine98\Capa98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UARIOS\JESUS\libro67\Centros-ccaa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Mis%20documentos\LOCAL\C96-97\indi9697\datos91-92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treetTalk\usuario@ope@MEC_ALF\USUARIOS\MARIBEL\LOCAL\C96-97\ine98\Capa98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Mis%20documentos\LOCAL\C97-98\Datos97-98\estimaciones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UARIOS\MARIBEL\local1\plan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Mis%20documentos\libro96\Centros-cca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upos secundaria"/>
      <sheetName val="universit-tit"/>
      <sheetName val="universit-edad"/>
      <sheetName val="total-dist-edad"/>
      <sheetName val="mp2-dist-edad"/>
      <sheetName val="mp3-dist-edad"/>
      <sheetName val="edades"/>
      <sheetName val="ceuta-melilla"/>
      <sheetName val="bachillerato-concer"/>
      <sheetName val="fp-concertada"/>
      <sheetName val="mp-concertada"/>
      <sheetName val="idóneo(8,10,12,13,14,15)"/>
      <sheetName val="total-edad"/>
      <sheetName val="sec+fp(tit)"/>
      <sheetName val="cou-modalidad "/>
      <sheetName val="bl-modalidad"/>
      <sheetName val="gsocial-tit"/>
      <sheetName val="gsocial-edad"/>
      <sheetName val="mp3-edad"/>
      <sheetName val="evolución-grad-fp"/>
      <sheetName val="mp3-tit"/>
      <sheetName val="mp2-tit"/>
      <sheetName val="mp2-edad"/>
      <sheetName val="fp-edad"/>
      <sheetName val="fp-tit"/>
      <sheetName val="fp+cf-campos"/>
      <sheetName val="fp2-edad"/>
      <sheetName val="fp2-tit"/>
      <sheetName val="fp1-tit"/>
      <sheetName val="fp1-edad"/>
      <sheetName val="b.l.o.g.s.e.l-tit "/>
      <sheetName val="b.l.o.g.s.e.-edad"/>
      <sheetName val="b.experimental-tit"/>
      <sheetName val="bup-cou-tit"/>
      <sheetName val="b.experimental-edad"/>
      <sheetName val="modelo-edad"/>
      <sheetName val="edabcdis"/>
      <sheetName val="bup-cou-edad"/>
      <sheetName val="2ºeso-edad"/>
      <sheetName val="2ºeso-tit"/>
      <sheetName val="eso-tit"/>
      <sheetName val="eso-edad"/>
      <sheetName val="1ºeso-tit"/>
      <sheetName val="1ºeso-edad"/>
      <sheetName val="primari+egb(edad)"/>
      <sheetName val="8ºegb-tit"/>
      <sheetName val="8ºegb-edad"/>
      <sheetName val="primaria-tit"/>
      <sheetName val="primaria-edad"/>
      <sheetName val="unid inf+pri+egb+ee"/>
      <sheetName val="primaria+egb(tit)"/>
      <sheetName val="infantil-tit"/>
      <sheetName val="infantil-edad"/>
      <sheetName val="Hoja2"/>
      <sheetName val="titularidad 6 y 7 (2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sas 0-19"/>
      <sheetName val="total alumn 0-19"/>
      <sheetName val="egb+1ºeso(edad) "/>
      <sheetName val="bach,fp,2ºeso,dist(13-29)"/>
      <sheetName val="total-titularidad-ee+dist"/>
      <sheetName val="tasas(+U+EE+DIST)"/>
      <sheetName val="total(+U+EE+DIST.)"/>
      <sheetName val="tasas 3-24+ee+dist."/>
      <sheetName val="total-edad "/>
      <sheetName val="edad(&lt;3-24)(+EE+DIST)"/>
      <sheetName val="bachilleratos-edad"/>
      <sheetName val="inf+pri+egb+eso"/>
      <sheetName val="inf+pri+egb+eso+ee(tit)"/>
      <sheetName val="total(14-19)"/>
      <sheetName val="pri+egb+eeb"/>
      <sheetName val="total(+U)"/>
      <sheetName val="tasas(+U)"/>
      <sheetName val="bachill+fp"/>
      <sheetName val="prim+eeb"/>
      <sheetName val="inf+ee-inf(3-5)"/>
      <sheetName val="tasas brutas-fp"/>
      <sheetName val="tasas &lt;1-24"/>
      <sheetName val="pri-egb+1ºeso(edad)"/>
      <sheetName val="total(&lt;3-19 y más)"/>
      <sheetName val="modelo"/>
      <sheetName val="infantil(3-5)"/>
      <sheetName val="sec-fp-post(tit)"/>
      <sheetName val="pri-egb-1ºeso(tit)"/>
      <sheetName val="Hoja2"/>
      <sheetName val="Hoja3"/>
      <sheetName val="Hoja1"/>
      <sheetName val="pri-egb+1ºeso(edad) (2)"/>
      <sheetName val="bach+fp+2ºeso+dist"/>
      <sheetName val="inf+ee-inf(3 y &gt;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 refreshError="1"/>
      <sheetData sheetId="31" refreshError="1"/>
      <sheetData sheetId="32" refreshError="1"/>
      <sheetData sheetId="33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daptada tit"/>
      <sheetName val="at titu"/>
      <sheetName val="tit básica"/>
      <sheetName val="tit infanti"/>
      <sheetName val="f.profesional adaptada"/>
      <sheetName val="aprendizaje de tareas"/>
      <sheetName val="especial básica"/>
      <sheetName val="especial infantil"/>
    </sheetNames>
    <sheetDataSet>
      <sheetData sheetId="0"/>
      <sheetData sheetId="1"/>
      <sheetData sheetId="2"/>
      <sheetData sheetId="3"/>
      <sheetData sheetId="4"/>
      <sheetData sheetId="5"/>
      <sheetData sheetId="6">
        <row r="6">
          <cell r="C6">
            <v>31</v>
          </cell>
          <cell r="D6">
            <v>100</v>
          </cell>
          <cell r="E6">
            <v>163</v>
          </cell>
          <cell r="F6">
            <v>133</v>
          </cell>
          <cell r="G6">
            <v>157</v>
          </cell>
          <cell r="H6">
            <v>166</v>
          </cell>
          <cell r="I6">
            <v>168</v>
          </cell>
          <cell r="J6">
            <v>203</v>
          </cell>
          <cell r="K6">
            <v>199</v>
          </cell>
        </row>
        <row r="7">
          <cell r="C7">
            <v>16</v>
          </cell>
          <cell r="D7">
            <v>19</v>
          </cell>
          <cell r="E7">
            <v>21</v>
          </cell>
          <cell r="F7">
            <v>20</v>
          </cell>
          <cell r="G7">
            <v>28</v>
          </cell>
          <cell r="H7">
            <v>30</v>
          </cell>
          <cell r="I7">
            <v>24</v>
          </cell>
          <cell r="J7">
            <v>28</v>
          </cell>
          <cell r="K7">
            <v>34</v>
          </cell>
        </row>
        <row r="8">
          <cell r="C8">
            <v>7</v>
          </cell>
          <cell r="D8">
            <v>13</v>
          </cell>
          <cell r="E8">
            <v>8</v>
          </cell>
          <cell r="F8">
            <v>8</v>
          </cell>
          <cell r="G8">
            <v>15</v>
          </cell>
          <cell r="H8">
            <v>9</v>
          </cell>
          <cell r="I8">
            <v>15</v>
          </cell>
          <cell r="J8">
            <v>26</v>
          </cell>
          <cell r="K8">
            <v>31</v>
          </cell>
        </row>
        <row r="9">
          <cell r="C9">
            <v>7</v>
          </cell>
          <cell r="D9">
            <v>19</v>
          </cell>
          <cell r="E9">
            <v>16</v>
          </cell>
          <cell r="F9">
            <v>16</v>
          </cell>
          <cell r="G9">
            <v>24</v>
          </cell>
          <cell r="H9">
            <v>23</v>
          </cell>
          <cell r="I9">
            <v>25</v>
          </cell>
          <cell r="J9">
            <v>24</v>
          </cell>
          <cell r="K9">
            <v>22</v>
          </cell>
        </row>
        <row r="10">
          <cell r="C10">
            <v>25</v>
          </cell>
          <cell r="D10">
            <v>42</v>
          </cell>
          <cell r="E10">
            <v>29</v>
          </cell>
          <cell r="F10">
            <v>35</v>
          </cell>
          <cell r="G10">
            <v>37</v>
          </cell>
          <cell r="H10">
            <v>42</v>
          </cell>
          <cell r="I10">
            <v>50</v>
          </cell>
          <cell r="J10">
            <v>48</v>
          </cell>
          <cell r="K10">
            <v>21</v>
          </cell>
        </row>
        <row r="11">
          <cell r="C11">
            <v>3</v>
          </cell>
          <cell r="D11">
            <v>3</v>
          </cell>
          <cell r="E11">
            <v>7</v>
          </cell>
          <cell r="F11">
            <v>6</v>
          </cell>
          <cell r="G11">
            <v>10</v>
          </cell>
          <cell r="H11">
            <v>13</v>
          </cell>
          <cell r="I11">
            <v>5</v>
          </cell>
          <cell r="J11">
            <v>11</v>
          </cell>
          <cell r="K11">
            <v>15</v>
          </cell>
        </row>
        <row r="12">
          <cell r="C12">
            <v>16</v>
          </cell>
          <cell r="D12">
            <v>21</v>
          </cell>
          <cell r="E12">
            <v>22</v>
          </cell>
          <cell r="F12">
            <v>36</v>
          </cell>
          <cell r="G12">
            <v>44</v>
          </cell>
          <cell r="H12">
            <v>38</v>
          </cell>
          <cell r="I12">
            <v>38</v>
          </cell>
          <cell r="J12">
            <v>48</v>
          </cell>
          <cell r="K12">
            <v>58</v>
          </cell>
        </row>
        <row r="13">
          <cell r="C13">
            <v>21</v>
          </cell>
          <cell r="D13">
            <v>24</v>
          </cell>
          <cell r="E13">
            <v>29</v>
          </cell>
          <cell r="F13">
            <v>32</v>
          </cell>
          <cell r="G13">
            <v>40</v>
          </cell>
          <cell r="H13">
            <v>43</v>
          </cell>
          <cell r="I13">
            <v>29</v>
          </cell>
          <cell r="J13">
            <v>49</v>
          </cell>
          <cell r="K13">
            <v>48</v>
          </cell>
        </row>
        <row r="14">
          <cell r="C14">
            <v>1</v>
          </cell>
          <cell r="D14">
            <v>108</v>
          </cell>
          <cell r="E14">
            <v>148</v>
          </cell>
          <cell r="F14">
            <v>161</v>
          </cell>
          <cell r="G14">
            <v>211</v>
          </cell>
          <cell r="H14">
            <v>205</v>
          </cell>
          <cell r="I14">
            <v>250</v>
          </cell>
          <cell r="J14">
            <v>281</v>
          </cell>
          <cell r="K14">
            <v>318</v>
          </cell>
        </row>
        <row r="15">
          <cell r="C15">
            <v>39</v>
          </cell>
          <cell r="D15">
            <v>93</v>
          </cell>
          <cell r="E15">
            <v>100</v>
          </cell>
          <cell r="F15">
            <v>120</v>
          </cell>
          <cell r="G15">
            <v>131</v>
          </cell>
          <cell r="H15">
            <v>121</v>
          </cell>
          <cell r="I15">
            <v>126</v>
          </cell>
          <cell r="J15">
            <v>118</v>
          </cell>
          <cell r="K15">
            <v>134</v>
          </cell>
        </row>
        <row r="16">
          <cell r="C16">
            <v>8</v>
          </cell>
          <cell r="D16">
            <v>14</v>
          </cell>
          <cell r="E16">
            <v>16</v>
          </cell>
          <cell r="F16">
            <v>21</v>
          </cell>
          <cell r="G16">
            <v>11</v>
          </cell>
          <cell r="H16">
            <v>21</v>
          </cell>
          <cell r="I16">
            <v>20</v>
          </cell>
          <cell r="J16">
            <v>22</v>
          </cell>
          <cell r="K16">
            <v>19</v>
          </cell>
        </row>
        <row r="17">
          <cell r="C17">
            <v>28</v>
          </cell>
          <cell r="D17">
            <v>30</v>
          </cell>
          <cell r="E17">
            <v>23</v>
          </cell>
          <cell r="F17">
            <v>36</v>
          </cell>
          <cell r="G17">
            <v>31</v>
          </cell>
          <cell r="H17">
            <v>35</v>
          </cell>
          <cell r="I17">
            <v>32</v>
          </cell>
          <cell r="J17">
            <v>50</v>
          </cell>
          <cell r="K17">
            <v>53</v>
          </cell>
        </row>
        <row r="18">
          <cell r="C18">
            <v>124</v>
          </cell>
          <cell r="D18">
            <v>81</v>
          </cell>
          <cell r="E18">
            <v>105</v>
          </cell>
          <cell r="F18">
            <v>116</v>
          </cell>
          <cell r="G18">
            <v>137</v>
          </cell>
          <cell r="H18">
            <v>164</v>
          </cell>
          <cell r="I18">
            <v>159</v>
          </cell>
          <cell r="J18">
            <v>182</v>
          </cell>
          <cell r="K18">
            <v>211</v>
          </cell>
        </row>
        <row r="19">
          <cell r="C19">
            <v>15</v>
          </cell>
          <cell r="D19">
            <v>19</v>
          </cell>
          <cell r="E19">
            <v>19</v>
          </cell>
          <cell r="F19">
            <v>33</v>
          </cell>
          <cell r="G19">
            <v>23</v>
          </cell>
          <cell r="H19">
            <v>35</v>
          </cell>
          <cell r="I19">
            <v>28</v>
          </cell>
          <cell r="J19">
            <v>32</v>
          </cell>
          <cell r="K19">
            <v>20</v>
          </cell>
        </row>
        <row r="20">
          <cell r="C20">
            <v>1</v>
          </cell>
          <cell r="D20">
            <v>2</v>
          </cell>
          <cell r="E20">
            <v>4</v>
          </cell>
          <cell r="F20">
            <v>3</v>
          </cell>
          <cell r="G20">
            <v>8</v>
          </cell>
          <cell r="H20">
            <v>5</v>
          </cell>
          <cell r="I20">
            <v>5</v>
          </cell>
          <cell r="J20">
            <v>15</v>
          </cell>
          <cell r="K20">
            <v>12</v>
          </cell>
        </row>
        <row r="21">
          <cell r="C21">
            <v>8</v>
          </cell>
          <cell r="D21">
            <v>6</v>
          </cell>
          <cell r="E21">
            <v>3</v>
          </cell>
          <cell r="F21">
            <v>17</v>
          </cell>
          <cell r="G21">
            <v>20</v>
          </cell>
          <cell r="H21">
            <v>20</v>
          </cell>
          <cell r="I21">
            <v>171</v>
          </cell>
          <cell r="J21">
            <v>8</v>
          </cell>
          <cell r="K21">
            <v>21</v>
          </cell>
        </row>
        <row r="22">
          <cell r="C22">
            <v>1</v>
          </cell>
          <cell r="D22">
            <v>0</v>
          </cell>
          <cell r="E22">
            <v>3</v>
          </cell>
          <cell r="F22">
            <v>2</v>
          </cell>
          <cell r="G22">
            <v>5</v>
          </cell>
          <cell r="H22">
            <v>5</v>
          </cell>
          <cell r="I22">
            <v>6</v>
          </cell>
          <cell r="J22">
            <v>5</v>
          </cell>
          <cell r="K22">
            <v>6</v>
          </cell>
        </row>
        <row r="23">
          <cell r="C23">
            <v>4</v>
          </cell>
          <cell r="E23">
            <v>7</v>
          </cell>
          <cell r="F23">
            <v>5</v>
          </cell>
          <cell r="G23">
            <v>2</v>
          </cell>
          <cell r="H23">
            <v>7</v>
          </cell>
          <cell r="I23">
            <v>3</v>
          </cell>
          <cell r="J23">
            <v>7</v>
          </cell>
        </row>
        <row r="24">
          <cell r="C24">
            <v>1</v>
          </cell>
          <cell r="D24">
            <v>3</v>
          </cell>
          <cell r="E24">
            <v>1</v>
          </cell>
          <cell r="G24">
            <v>1</v>
          </cell>
          <cell r="H24">
            <v>2</v>
          </cell>
          <cell r="I24">
            <v>4</v>
          </cell>
        </row>
        <row r="28">
          <cell r="C28" t="str">
            <v>6 años</v>
          </cell>
          <cell r="D28" t="str">
            <v>7 años</v>
          </cell>
          <cell r="E28" t="str">
            <v>8 años</v>
          </cell>
          <cell r="F28" t="str">
            <v>9 años</v>
          </cell>
          <cell r="G28" t="str">
            <v>10 años</v>
          </cell>
          <cell r="H28" t="str">
            <v>11 años</v>
          </cell>
          <cell r="I28" t="str">
            <v>12 años</v>
          </cell>
          <cell r="J28" t="str">
            <v>13 años</v>
          </cell>
          <cell r="K28" t="str">
            <v>14 años</v>
          </cell>
        </row>
        <row r="30">
          <cell r="C30">
            <v>228</v>
          </cell>
          <cell r="D30">
            <v>425</v>
          </cell>
          <cell r="E30">
            <v>456</v>
          </cell>
          <cell r="F30">
            <v>502</v>
          </cell>
          <cell r="G30">
            <v>534</v>
          </cell>
          <cell r="H30">
            <v>580</v>
          </cell>
          <cell r="I30">
            <v>772</v>
          </cell>
          <cell r="J30">
            <v>707</v>
          </cell>
          <cell r="K30">
            <v>809</v>
          </cell>
        </row>
        <row r="31">
          <cell r="C31">
            <v>12</v>
          </cell>
          <cell r="D31">
            <v>63</v>
          </cell>
          <cell r="E31">
            <v>64</v>
          </cell>
          <cell r="F31">
            <v>79</v>
          </cell>
          <cell r="G31">
            <v>86</v>
          </cell>
          <cell r="H31">
            <v>93</v>
          </cell>
          <cell r="I31">
            <v>113</v>
          </cell>
          <cell r="J31">
            <v>101</v>
          </cell>
          <cell r="K31">
            <v>130</v>
          </cell>
        </row>
        <row r="32">
          <cell r="C32">
            <v>13</v>
          </cell>
          <cell r="D32">
            <v>18</v>
          </cell>
          <cell r="E32">
            <v>17</v>
          </cell>
          <cell r="F32">
            <v>11</v>
          </cell>
          <cell r="G32">
            <v>15</v>
          </cell>
          <cell r="H32">
            <v>17</v>
          </cell>
          <cell r="I32">
            <v>13</v>
          </cell>
          <cell r="J32">
            <v>16</v>
          </cell>
          <cell r="K32">
            <v>18</v>
          </cell>
        </row>
        <row r="33">
          <cell r="C33">
            <v>7</v>
          </cell>
          <cell r="D33">
            <v>10</v>
          </cell>
          <cell r="E33">
            <v>9</v>
          </cell>
          <cell r="F33">
            <v>11</v>
          </cell>
          <cell r="G33">
            <v>16</v>
          </cell>
          <cell r="H33">
            <v>6</v>
          </cell>
          <cell r="I33">
            <v>7</v>
          </cell>
          <cell r="J33">
            <v>16</v>
          </cell>
          <cell r="K33">
            <v>12</v>
          </cell>
        </row>
        <row r="34">
          <cell r="C34">
            <v>7</v>
          </cell>
          <cell r="D34">
            <v>6</v>
          </cell>
          <cell r="E34">
            <v>6</v>
          </cell>
          <cell r="F34">
            <v>7</v>
          </cell>
          <cell r="G34">
            <v>9</v>
          </cell>
          <cell r="H34">
            <v>7</v>
          </cell>
          <cell r="I34">
            <v>19</v>
          </cell>
          <cell r="J34">
            <v>10</v>
          </cell>
          <cell r="K34">
            <v>13</v>
          </cell>
        </row>
        <row r="35">
          <cell r="C35">
            <v>21</v>
          </cell>
          <cell r="D35">
            <v>27</v>
          </cell>
          <cell r="E35">
            <v>32</v>
          </cell>
          <cell r="F35">
            <v>21</v>
          </cell>
          <cell r="G35">
            <v>20</v>
          </cell>
          <cell r="H35">
            <v>25</v>
          </cell>
          <cell r="I35">
            <v>32</v>
          </cell>
          <cell r="J35">
            <v>32</v>
          </cell>
          <cell r="K35">
            <v>13</v>
          </cell>
        </row>
        <row r="36">
          <cell r="C36">
            <v>3</v>
          </cell>
          <cell r="D36">
            <v>2</v>
          </cell>
          <cell r="E36">
            <v>5</v>
          </cell>
          <cell r="F36">
            <v>7</v>
          </cell>
          <cell r="G36">
            <v>7</v>
          </cell>
          <cell r="H36">
            <v>6</v>
          </cell>
          <cell r="I36">
            <v>5</v>
          </cell>
          <cell r="J36">
            <v>14</v>
          </cell>
          <cell r="K36">
            <v>4</v>
          </cell>
        </row>
        <row r="37">
          <cell r="C37">
            <v>10</v>
          </cell>
          <cell r="D37">
            <v>15</v>
          </cell>
          <cell r="E37">
            <v>19</v>
          </cell>
          <cell r="F37">
            <v>22</v>
          </cell>
          <cell r="G37">
            <v>20</v>
          </cell>
          <cell r="H37">
            <v>31</v>
          </cell>
          <cell r="I37">
            <v>30</v>
          </cell>
          <cell r="J37">
            <v>21</v>
          </cell>
          <cell r="K37">
            <v>27</v>
          </cell>
        </row>
        <row r="38">
          <cell r="C38">
            <v>15</v>
          </cell>
          <cell r="D38">
            <v>19</v>
          </cell>
          <cell r="E38">
            <v>16</v>
          </cell>
          <cell r="F38">
            <v>20</v>
          </cell>
          <cell r="G38">
            <v>21</v>
          </cell>
          <cell r="H38">
            <v>19</v>
          </cell>
          <cell r="I38">
            <v>21</v>
          </cell>
          <cell r="J38">
            <v>30</v>
          </cell>
          <cell r="K38">
            <v>28</v>
          </cell>
        </row>
        <row r="39">
          <cell r="D39">
            <v>49</v>
          </cell>
          <cell r="E39">
            <v>85</v>
          </cell>
          <cell r="F39">
            <v>86</v>
          </cell>
          <cell r="G39">
            <v>101</v>
          </cell>
          <cell r="H39">
            <v>106</v>
          </cell>
          <cell r="I39">
            <v>126</v>
          </cell>
          <cell r="J39">
            <v>175</v>
          </cell>
          <cell r="K39">
            <v>218</v>
          </cell>
        </row>
        <row r="40">
          <cell r="C40">
            <v>26</v>
          </cell>
          <cell r="D40">
            <v>91</v>
          </cell>
          <cell r="E40">
            <v>62</v>
          </cell>
          <cell r="F40">
            <v>85</v>
          </cell>
          <cell r="G40">
            <v>82</v>
          </cell>
          <cell r="H40">
            <v>77</v>
          </cell>
          <cell r="I40">
            <v>94</v>
          </cell>
          <cell r="J40">
            <v>91</v>
          </cell>
          <cell r="K40">
            <v>93</v>
          </cell>
        </row>
        <row r="41">
          <cell r="C41">
            <v>5</v>
          </cell>
          <cell r="D41">
            <v>5</v>
          </cell>
          <cell r="E41">
            <v>9</v>
          </cell>
          <cell r="F41">
            <v>11</v>
          </cell>
          <cell r="G41">
            <v>11</v>
          </cell>
          <cell r="H41">
            <v>11</v>
          </cell>
          <cell r="I41">
            <v>12</v>
          </cell>
          <cell r="J41">
            <v>16</v>
          </cell>
          <cell r="K41">
            <v>19</v>
          </cell>
        </row>
        <row r="42">
          <cell r="C42">
            <v>13</v>
          </cell>
          <cell r="D42">
            <v>27</v>
          </cell>
          <cell r="E42">
            <v>16</v>
          </cell>
          <cell r="F42">
            <v>13</v>
          </cell>
          <cell r="G42">
            <v>21</v>
          </cell>
          <cell r="H42">
            <v>31</v>
          </cell>
          <cell r="I42">
            <v>23</v>
          </cell>
          <cell r="J42">
            <v>30</v>
          </cell>
          <cell r="K42">
            <v>33</v>
          </cell>
        </row>
        <row r="43">
          <cell r="C43">
            <v>68</v>
          </cell>
          <cell r="D43">
            <v>63</v>
          </cell>
          <cell r="E43">
            <v>75</v>
          </cell>
          <cell r="F43">
            <v>90</v>
          </cell>
          <cell r="G43">
            <v>90</v>
          </cell>
          <cell r="H43">
            <v>120</v>
          </cell>
          <cell r="I43">
            <v>124</v>
          </cell>
          <cell r="J43">
            <v>125</v>
          </cell>
          <cell r="K43">
            <v>168</v>
          </cell>
        </row>
        <row r="44">
          <cell r="C44">
            <v>14</v>
          </cell>
          <cell r="D44">
            <v>17</v>
          </cell>
          <cell r="E44">
            <v>21</v>
          </cell>
          <cell r="F44">
            <v>22</v>
          </cell>
          <cell r="G44">
            <v>23</v>
          </cell>
          <cell r="H44">
            <v>8</v>
          </cell>
          <cell r="I44">
            <v>17</v>
          </cell>
          <cell r="J44">
            <v>18</v>
          </cell>
          <cell r="K44">
            <v>16</v>
          </cell>
        </row>
        <row r="45">
          <cell r="C45">
            <v>1</v>
          </cell>
          <cell r="D45">
            <v>2</v>
          </cell>
          <cell r="E45">
            <v>1</v>
          </cell>
          <cell r="F45">
            <v>0</v>
          </cell>
          <cell r="G45">
            <v>5</v>
          </cell>
          <cell r="H45">
            <v>3</v>
          </cell>
          <cell r="I45">
            <v>8</v>
          </cell>
          <cell r="J45">
            <v>4</v>
          </cell>
          <cell r="K45">
            <v>3</v>
          </cell>
        </row>
        <row r="46">
          <cell r="C46">
            <v>7</v>
          </cell>
          <cell r="D46">
            <v>6</v>
          </cell>
          <cell r="E46">
            <v>10</v>
          </cell>
          <cell r="F46">
            <v>12</v>
          </cell>
          <cell r="G46">
            <v>4</v>
          </cell>
          <cell r="H46">
            <v>13</v>
          </cell>
          <cell r="I46">
            <v>122</v>
          </cell>
          <cell r="J46">
            <v>3</v>
          </cell>
          <cell r="K46">
            <v>10</v>
          </cell>
        </row>
        <row r="47">
          <cell r="C47">
            <v>2</v>
          </cell>
          <cell r="D47">
            <v>2</v>
          </cell>
          <cell r="E47">
            <v>2</v>
          </cell>
          <cell r="F47">
            <v>0</v>
          </cell>
          <cell r="G47">
            <v>1</v>
          </cell>
          <cell r="H47">
            <v>3</v>
          </cell>
          <cell r="I47">
            <v>1</v>
          </cell>
          <cell r="J47">
            <v>3</v>
          </cell>
          <cell r="K47">
            <v>3</v>
          </cell>
        </row>
      </sheetData>
      <sheetData sheetId="7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up y cou"/>
      <sheetName val="fprofesional"/>
      <sheetName val="eso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mprobación"/>
      <sheetName val="total titularidad"/>
      <sheetName val="tareas tit"/>
      <sheetName val="transición tit"/>
      <sheetName val="básica tit"/>
      <sheetName val="total especial edad-fpa"/>
      <sheetName val="transición edad"/>
      <sheetName val="tareas edad"/>
      <sheetName val="básica edad"/>
      <sheetName val="infantil tit"/>
      <sheetName val="infantil edad"/>
      <sheetName val="Hoja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"/>
    </sheetNames>
    <sheetDataSet>
      <sheetData sheetId="0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51"/>
      <sheetName val="B52"/>
      <sheetName val="B53"/>
      <sheetName val="B54"/>
      <sheetName val="B55"/>
      <sheetName val="B56"/>
      <sheetName val="B57"/>
      <sheetName val="B58"/>
      <sheetName val="B59"/>
      <sheetName val="B510"/>
      <sheetName val="B511"/>
      <sheetName val="B512"/>
      <sheetName val="B513"/>
      <sheetName val="Graficos"/>
      <sheetName val="Datos5"/>
      <sheetName val="Datos6"/>
      <sheetName val="59"/>
      <sheetName val="Datos8"/>
    </sheetNames>
    <sheetDataSet>
      <sheetData sheetId="0" refreshError="1"/>
      <sheetData sheetId="1" refreshError="1"/>
      <sheetData sheetId="2">
        <row r="7">
          <cell r="C7">
            <v>94684</v>
          </cell>
          <cell r="D7">
            <v>40222</v>
          </cell>
          <cell r="E7">
            <v>45693</v>
          </cell>
          <cell r="F7">
            <v>7491</v>
          </cell>
          <cell r="G7">
            <v>3407</v>
          </cell>
          <cell r="H7">
            <v>20914</v>
          </cell>
          <cell r="I7">
            <v>25</v>
          </cell>
        </row>
      </sheetData>
      <sheetData sheetId="3" refreshError="1"/>
      <sheetData sheetId="4" refreshError="1"/>
      <sheetData sheetId="5">
        <row r="6">
          <cell r="B6">
            <v>258299</v>
          </cell>
        </row>
      </sheetData>
      <sheetData sheetId="6" refreshError="1"/>
      <sheetData sheetId="7">
        <row r="5">
          <cell r="I5">
            <v>258299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>
        <row r="6">
          <cell r="B6">
            <v>1433016</v>
          </cell>
          <cell r="I6">
            <v>129589.23257999998</v>
          </cell>
          <cell r="J6">
            <v>578533.09311000002</v>
          </cell>
        </row>
        <row r="7">
          <cell r="B7">
            <v>1294767</v>
          </cell>
          <cell r="I7">
            <v>125184.92919999998</v>
          </cell>
          <cell r="J7">
            <v>548819.50455999991</v>
          </cell>
        </row>
        <row r="8">
          <cell r="B8">
            <v>18015</v>
          </cell>
          <cell r="H8">
            <v>2253</v>
          </cell>
          <cell r="I8">
            <v>1248.0844899999997</v>
          </cell>
          <cell r="J8">
            <v>6269.1100200000001</v>
          </cell>
        </row>
        <row r="9">
          <cell r="B9">
            <v>26105</v>
          </cell>
          <cell r="H9">
            <v>5016</v>
          </cell>
          <cell r="I9">
            <v>3159.9610499999999</v>
          </cell>
          <cell r="J9">
            <v>11565.633510000001</v>
          </cell>
        </row>
        <row r="10">
          <cell r="B10">
            <v>11544</v>
          </cell>
          <cell r="H10">
            <v>2129</v>
          </cell>
          <cell r="I10">
            <v>1352.4602199999999</v>
          </cell>
          <cell r="J10">
            <v>5958.1999699999997</v>
          </cell>
        </row>
        <row r="11">
          <cell r="B11">
            <v>36219</v>
          </cell>
          <cell r="H11">
            <v>4036</v>
          </cell>
          <cell r="I11">
            <v>2534.2547099999992</v>
          </cell>
          <cell r="J11">
            <v>10637.702229999999</v>
          </cell>
        </row>
        <row r="12">
          <cell r="B12">
            <v>29427</v>
          </cell>
          <cell r="H12">
            <v>2968</v>
          </cell>
          <cell r="I12">
            <v>2040.6747100000002</v>
          </cell>
          <cell r="J12">
            <v>9482.1790299999993</v>
          </cell>
        </row>
        <row r="13">
          <cell r="B13">
            <v>53674</v>
          </cell>
          <cell r="H13">
            <v>4919</v>
          </cell>
          <cell r="I13">
            <v>3210.6005700000005</v>
          </cell>
          <cell r="J13">
            <v>13087.779960000003</v>
          </cell>
        </row>
        <row r="14">
          <cell r="B14">
            <v>8343</v>
          </cell>
          <cell r="H14">
            <v>1296</v>
          </cell>
          <cell r="I14">
            <v>955.07280000000003</v>
          </cell>
          <cell r="J14">
            <v>3193.3074099999994</v>
          </cell>
        </row>
        <row r="15">
          <cell r="B15">
            <v>20108</v>
          </cell>
          <cell r="H15">
            <v>4607</v>
          </cell>
          <cell r="I15">
            <v>3158.2130999999999</v>
          </cell>
          <cell r="J15">
            <v>11118.858929999999</v>
          </cell>
        </row>
        <row r="16">
          <cell r="B16">
            <v>11026</v>
          </cell>
          <cell r="H16">
            <v>1865</v>
          </cell>
          <cell r="I16">
            <v>1074.7307199999998</v>
          </cell>
          <cell r="J16">
            <v>3873.61834</v>
          </cell>
        </row>
        <row r="17">
          <cell r="B17">
            <v>16860</v>
          </cell>
          <cell r="H17">
            <v>2507</v>
          </cell>
          <cell r="I17">
            <v>1685.6651899999999</v>
          </cell>
          <cell r="J17">
            <v>6521.1532000000007</v>
          </cell>
        </row>
        <row r="18">
          <cell r="B18">
            <v>28154</v>
          </cell>
          <cell r="H18">
            <v>7347</v>
          </cell>
          <cell r="I18">
            <v>5324.9906600000004</v>
          </cell>
          <cell r="J18">
            <v>26536.330280000002</v>
          </cell>
        </row>
        <row r="19">
          <cell r="B19">
            <v>78646</v>
          </cell>
          <cell r="H19">
            <v>8981</v>
          </cell>
          <cell r="I19">
            <v>4823.8667099999993</v>
          </cell>
          <cell r="J19">
            <v>26714.126100000001</v>
          </cell>
        </row>
        <row r="20">
          <cell r="B20">
            <v>18228</v>
          </cell>
          <cell r="H20">
            <v>3587</v>
          </cell>
          <cell r="I20">
            <v>1883.9457399999997</v>
          </cell>
          <cell r="J20">
            <v>10578.030279999999</v>
          </cell>
        </row>
        <row r="21">
          <cell r="B21">
            <v>22967</v>
          </cell>
          <cell r="H21">
            <v>3552</v>
          </cell>
          <cell r="I21">
            <v>2015.57898</v>
          </cell>
          <cell r="J21">
            <v>10315.54088</v>
          </cell>
        </row>
        <row r="22">
          <cell r="B22">
            <v>23993</v>
          </cell>
          <cell r="H22">
            <v>6666</v>
          </cell>
          <cell r="I22">
            <v>4763.4007800000009</v>
          </cell>
          <cell r="J22">
            <v>23780.775700000002</v>
          </cell>
        </row>
        <row r="23">
          <cell r="B23">
            <v>11909</v>
          </cell>
          <cell r="H23">
            <v>1291</v>
          </cell>
          <cell r="I23">
            <v>855.69462000000021</v>
          </cell>
          <cell r="J23">
            <v>2934.7036700000003</v>
          </cell>
        </row>
        <row r="24">
          <cell r="B24">
            <v>56888</v>
          </cell>
          <cell r="H24">
            <v>11828</v>
          </cell>
          <cell r="I24">
            <v>6515.7968900000005</v>
          </cell>
          <cell r="J24">
            <v>41055.34582000001</v>
          </cell>
        </row>
        <row r="25">
          <cell r="B25">
            <v>10305</v>
          </cell>
          <cell r="H25">
            <v>2428</v>
          </cell>
          <cell r="I25">
            <v>1502.3013100000001</v>
          </cell>
          <cell r="J25">
            <v>6940.7250299999996</v>
          </cell>
        </row>
        <row r="26">
          <cell r="B26">
            <v>13413</v>
          </cell>
          <cell r="H26">
            <v>1475</v>
          </cell>
          <cell r="I26">
            <v>1100.9663100000002</v>
          </cell>
          <cell r="J26">
            <v>3401.231600000001</v>
          </cell>
        </row>
        <row r="27">
          <cell r="B27">
            <v>14301</v>
          </cell>
          <cell r="H27">
            <v>3353</v>
          </cell>
          <cell r="I27">
            <v>2266.2144199999998</v>
          </cell>
          <cell r="J27">
            <v>9870.9590000000026</v>
          </cell>
        </row>
        <row r="28">
          <cell r="B28">
            <v>12647</v>
          </cell>
          <cell r="H28">
            <v>2142</v>
          </cell>
          <cell r="I28">
            <v>1381.1985</v>
          </cell>
          <cell r="J28">
            <v>4140.8188799999998</v>
          </cell>
        </row>
        <row r="29">
          <cell r="B29">
            <v>23506</v>
          </cell>
          <cell r="H29">
            <v>5184</v>
          </cell>
          <cell r="I29">
            <v>3260.9940799999999</v>
          </cell>
          <cell r="J29">
            <v>13515.81617</v>
          </cell>
        </row>
        <row r="30">
          <cell r="B30">
            <v>6582</v>
          </cell>
          <cell r="H30">
            <v>652</v>
          </cell>
          <cell r="I30">
            <v>410.25304999999992</v>
          </cell>
          <cell r="J30">
            <v>1621.6561099999999</v>
          </cell>
        </row>
        <row r="31">
          <cell r="B31">
            <v>13144</v>
          </cell>
          <cell r="H31">
            <v>2621</v>
          </cell>
          <cell r="I31">
            <v>1646.32116</v>
          </cell>
          <cell r="J31">
            <v>7866.3300799999997</v>
          </cell>
        </row>
        <row r="32">
          <cell r="B32">
            <v>8025</v>
          </cell>
          <cell r="H32">
            <v>1230</v>
          </cell>
          <cell r="I32">
            <v>765.90014999999994</v>
          </cell>
          <cell r="J32">
            <v>3765.4744200000005</v>
          </cell>
        </row>
        <row r="33">
          <cell r="B33">
            <v>34390</v>
          </cell>
          <cell r="H33">
            <v>6247</v>
          </cell>
          <cell r="I33">
            <v>4268.4940800000004</v>
          </cell>
          <cell r="J33">
            <v>17698.090040000003</v>
          </cell>
        </row>
        <row r="34">
          <cell r="B34">
            <v>11115</v>
          </cell>
          <cell r="H34">
            <v>2398</v>
          </cell>
          <cell r="I34">
            <v>1218.5758499999999</v>
          </cell>
          <cell r="J34">
            <v>5494.7439100000001</v>
          </cell>
        </row>
        <row r="35">
          <cell r="B35">
            <v>26843</v>
          </cell>
          <cell r="H35">
            <v>4998</v>
          </cell>
          <cell r="I35">
            <v>2794.0951100000002</v>
          </cell>
          <cell r="J35">
            <v>14137.341970000001</v>
          </cell>
        </row>
        <row r="36">
          <cell r="B36">
            <v>29886</v>
          </cell>
          <cell r="H36">
            <v>4246</v>
          </cell>
          <cell r="I36">
            <v>2603.2486699999999</v>
          </cell>
          <cell r="J36">
            <v>9824.5852599999998</v>
          </cell>
        </row>
        <row r="37">
          <cell r="B37">
            <v>7838</v>
          </cell>
          <cell r="H37">
            <v>1511</v>
          </cell>
          <cell r="I37">
            <v>988.48682000000019</v>
          </cell>
          <cell r="J37">
            <v>3988.2215800000004</v>
          </cell>
        </row>
        <row r="38">
          <cell r="B38">
            <v>47665</v>
          </cell>
          <cell r="H38">
            <v>7294</v>
          </cell>
          <cell r="I38">
            <v>4850.9184999999998</v>
          </cell>
          <cell r="J38">
            <v>15101.991819999999</v>
          </cell>
        </row>
        <row r="39">
          <cell r="B39">
            <v>22194</v>
          </cell>
          <cell r="H39">
            <v>4648</v>
          </cell>
          <cell r="I39">
            <v>2754.1981000000001</v>
          </cell>
          <cell r="J39">
            <v>10807.54149</v>
          </cell>
        </row>
        <row r="40">
          <cell r="B40">
            <v>5965</v>
          </cell>
          <cell r="H40">
            <v>953</v>
          </cell>
          <cell r="I40">
            <v>737.94342000000006</v>
          </cell>
          <cell r="J40">
            <v>2811.5354200000002</v>
          </cell>
        </row>
        <row r="41">
          <cell r="B41">
            <v>31533</v>
          </cell>
          <cell r="H41">
            <v>2508</v>
          </cell>
          <cell r="I41">
            <v>1556.6630700000003</v>
          </cell>
          <cell r="J41">
            <v>6761.7933899999989</v>
          </cell>
        </row>
        <row r="42">
          <cell r="B42">
            <v>36366</v>
          </cell>
          <cell r="H42">
            <v>2695</v>
          </cell>
          <cell r="I42">
            <v>1863.9144799999999</v>
          </cell>
          <cell r="J42">
            <v>9872.3092199999992</v>
          </cell>
        </row>
        <row r="43">
          <cell r="B43">
            <v>34158</v>
          </cell>
          <cell r="H43">
            <v>6723</v>
          </cell>
          <cell r="I43">
            <v>4931.2501799999991</v>
          </cell>
          <cell r="J43">
            <v>16795.134489999997</v>
          </cell>
        </row>
        <row r="44">
          <cell r="B44">
            <v>9549</v>
          </cell>
          <cell r="H44">
            <v>1026</v>
          </cell>
          <cell r="I44">
            <v>634.26808000000005</v>
          </cell>
          <cell r="J44">
            <v>2594.7463900000002</v>
          </cell>
        </row>
        <row r="45">
          <cell r="B45">
            <v>7427</v>
          </cell>
          <cell r="H45">
            <v>992</v>
          </cell>
          <cell r="I45">
            <v>781.79733999999996</v>
          </cell>
          <cell r="J45">
            <v>2996.5335800000003</v>
          </cell>
        </row>
        <row r="46">
          <cell r="B46">
            <v>17413</v>
          </cell>
          <cell r="H46">
            <v>2567</v>
          </cell>
          <cell r="I46">
            <v>1584.2680899999998</v>
          </cell>
          <cell r="J46">
            <v>5423.4825900000005</v>
          </cell>
        </row>
        <row r="47">
          <cell r="B47">
            <v>11764</v>
          </cell>
          <cell r="H47">
            <v>1689</v>
          </cell>
          <cell r="I47">
            <v>1027.99629</v>
          </cell>
          <cell r="J47">
            <v>4604.3255199999994</v>
          </cell>
        </row>
        <row r="48">
          <cell r="B48">
            <v>26963</v>
          </cell>
          <cell r="H48">
            <v>5743</v>
          </cell>
          <cell r="I48">
            <v>3226.2788</v>
          </cell>
          <cell r="J48">
            <v>19927.085599999999</v>
          </cell>
        </row>
        <row r="49">
          <cell r="B49">
            <v>29494</v>
          </cell>
          <cell r="H49">
            <v>6030</v>
          </cell>
          <cell r="I49">
            <v>3479.8256000000006</v>
          </cell>
          <cell r="J49">
            <v>19449.408630000002</v>
          </cell>
        </row>
        <row r="50">
          <cell r="B50">
            <v>59012</v>
          </cell>
          <cell r="H50">
            <v>10826</v>
          </cell>
          <cell r="I50">
            <v>7324.5352400000002</v>
          </cell>
          <cell r="J50">
            <v>33414.558830000002</v>
          </cell>
        </row>
        <row r="51">
          <cell r="B51">
            <v>141806</v>
          </cell>
          <cell r="H51">
            <v>7258</v>
          </cell>
          <cell r="I51">
            <v>3577.0482099999995</v>
          </cell>
          <cell r="J51">
            <v>11171.09576</v>
          </cell>
        </row>
        <row r="52">
          <cell r="B52">
            <v>45220</v>
          </cell>
          <cell r="H52">
            <v>10414</v>
          </cell>
          <cell r="I52">
            <v>6427.5909199999996</v>
          </cell>
          <cell r="J52">
            <v>21904.36765</v>
          </cell>
        </row>
        <row r="53">
          <cell r="B53">
            <v>27773</v>
          </cell>
          <cell r="H53">
            <v>5516</v>
          </cell>
          <cell r="I53">
            <v>3623.2476600000009</v>
          </cell>
          <cell r="J53">
            <v>15110.968090000002</v>
          </cell>
        </row>
        <row r="54">
          <cell r="B54">
            <v>23381</v>
          </cell>
          <cell r="H54">
            <v>4600</v>
          </cell>
          <cell r="I54">
            <v>2789.8752599999998</v>
          </cell>
          <cell r="J54">
            <v>11544.584939999999</v>
          </cell>
        </row>
        <row r="55">
          <cell r="B55">
            <v>32983</v>
          </cell>
          <cell r="H55">
            <v>4744</v>
          </cell>
          <cell r="I55">
            <v>3203.2685099999999</v>
          </cell>
          <cell r="J55">
            <v>12639.651769999997</v>
          </cell>
        </row>
        <row r="56">
          <cell r="B56">
            <v>138249</v>
          </cell>
          <cell r="I56">
            <v>4303.1573800000006</v>
          </cell>
          <cell r="J56">
            <v>22179.657930000001</v>
          </cell>
        </row>
        <row r="57">
          <cell r="B57">
            <v>743</v>
          </cell>
          <cell r="D57">
            <v>0</v>
          </cell>
          <cell r="H57">
            <v>7</v>
          </cell>
          <cell r="I57">
            <v>2.6120000000000019</v>
          </cell>
          <cell r="J57">
            <v>26.609750000000002</v>
          </cell>
        </row>
        <row r="58">
          <cell r="B58">
            <v>9503</v>
          </cell>
          <cell r="D58">
            <v>0</v>
          </cell>
          <cell r="H58">
            <v>326</v>
          </cell>
          <cell r="I58">
            <v>117.15891000000001</v>
          </cell>
          <cell r="J58">
            <v>1300.6693100000002</v>
          </cell>
        </row>
        <row r="59">
          <cell r="B59">
            <v>1369</v>
          </cell>
          <cell r="D59">
            <v>0</v>
          </cell>
          <cell r="H59">
            <v>38</v>
          </cell>
          <cell r="I59">
            <v>11.23911</v>
          </cell>
          <cell r="J59">
            <v>203.38845000000001</v>
          </cell>
        </row>
        <row r="60">
          <cell r="B60">
            <v>1263</v>
          </cell>
          <cell r="D60">
            <v>0</v>
          </cell>
          <cell r="H60">
            <v>47</v>
          </cell>
          <cell r="I60">
            <v>20.106850000000001</v>
          </cell>
          <cell r="J60">
            <v>139.31249000000003</v>
          </cell>
        </row>
        <row r="61">
          <cell r="B61">
            <v>6440</v>
          </cell>
          <cell r="D61">
            <v>0</v>
          </cell>
          <cell r="H61">
            <v>496</v>
          </cell>
          <cell r="I61">
            <v>267.99721999999997</v>
          </cell>
          <cell r="J61">
            <v>1113.1548400000001</v>
          </cell>
        </row>
        <row r="62">
          <cell r="B62">
            <v>553</v>
          </cell>
          <cell r="D62">
            <v>0</v>
          </cell>
          <cell r="H62">
            <v>46</v>
          </cell>
          <cell r="I62">
            <v>31.153649999999999</v>
          </cell>
          <cell r="J62">
            <v>113.91257000000003</v>
          </cell>
        </row>
        <row r="63">
          <cell r="B63">
            <v>5016</v>
          </cell>
          <cell r="D63">
            <v>0</v>
          </cell>
          <cell r="H63">
            <v>436</v>
          </cell>
          <cell r="I63">
            <v>239.93842000000001</v>
          </cell>
          <cell r="J63">
            <v>1515.7095899999997</v>
          </cell>
        </row>
        <row r="64">
          <cell r="B64">
            <v>4543</v>
          </cell>
          <cell r="D64">
            <v>0</v>
          </cell>
          <cell r="H64">
            <v>831</v>
          </cell>
          <cell r="I64">
            <v>449.30635999999998</v>
          </cell>
          <cell r="J64">
            <v>1540.7510900000002</v>
          </cell>
        </row>
        <row r="65">
          <cell r="B65">
            <v>8857</v>
          </cell>
          <cell r="D65">
            <v>0</v>
          </cell>
          <cell r="H65">
            <v>1034</v>
          </cell>
          <cell r="I65">
            <v>715.06324999999993</v>
          </cell>
          <cell r="J65">
            <v>1712.1056700000001</v>
          </cell>
        </row>
        <row r="66">
          <cell r="B66">
            <v>6500</v>
          </cell>
          <cell r="D66">
            <v>0</v>
          </cell>
          <cell r="H66">
            <v>182</v>
          </cell>
          <cell r="I66">
            <v>67.762270000000001</v>
          </cell>
          <cell r="J66">
            <v>702.28343999999993</v>
          </cell>
        </row>
        <row r="67">
          <cell r="B67">
            <v>1264</v>
          </cell>
          <cell r="D67">
            <v>0</v>
          </cell>
          <cell r="H67">
            <v>188</v>
          </cell>
          <cell r="I67">
            <v>134.24399</v>
          </cell>
          <cell r="J67">
            <v>462.70060000000001</v>
          </cell>
        </row>
        <row r="68">
          <cell r="B68">
            <v>1606</v>
          </cell>
          <cell r="D68">
            <v>0</v>
          </cell>
          <cell r="H68">
            <v>71</v>
          </cell>
          <cell r="I68">
            <v>30.215970000000002</v>
          </cell>
          <cell r="J68">
            <v>335.61119999999994</v>
          </cell>
        </row>
        <row r="69">
          <cell r="B69">
            <v>2469</v>
          </cell>
          <cell r="D69">
            <v>0</v>
          </cell>
          <cell r="H69">
            <v>176</v>
          </cell>
          <cell r="I69">
            <v>129.98197999999999</v>
          </cell>
          <cell r="J69">
            <v>441.34594999999996</v>
          </cell>
        </row>
        <row r="70">
          <cell r="B70">
            <v>3412</v>
          </cell>
          <cell r="D70">
            <v>0</v>
          </cell>
          <cell r="H70">
            <v>364</v>
          </cell>
          <cell r="I70">
            <v>242.4</v>
          </cell>
          <cell r="J70">
            <v>748.19588999999996</v>
          </cell>
        </row>
        <row r="71">
          <cell r="B71">
            <v>9503</v>
          </cell>
          <cell r="D71">
            <v>0</v>
          </cell>
          <cell r="H71">
            <v>691</v>
          </cell>
          <cell r="I71">
            <v>472.59259000000009</v>
          </cell>
          <cell r="J71">
            <v>4073.3907199999999</v>
          </cell>
        </row>
        <row r="72">
          <cell r="B72">
            <v>36217</v>
          </cell>
          <cell r="D72">
            <v>0</v>
          </cell>
          <cell r="H72">
            <v>233</v>
          </cell>
          <cell r="I72">
            <v>158.12800000000004</v>
          </cell>
          <cell r="J72">
            <v>350.01600000000002</v>
          </cell>
        </row>
        <row r="73">
          <cell r="B73">
            <v>6514</v>
          </cell>
          <cell r="D73">
            <v>0</v>
          </cell>
          <cell r="H73">
            <v>271</v>
          </cell>
          <cell r="I73">
            <v>168.00899999999999</v>
          </cell>
          <cell r="J73">
            <v>1758.9239299999999</v>
          </cell>
        </row>
        <row r="74">
          <cell r="B74">
            <v>7027</v>
          </cell>
          <cell r="D74">
            <v>0</v>
          </cell>
          <cell r="H74">
            <v>575</v>
          </cell>
          <cell r="I74">
            <v>269.14487000000003</v>
          </cell>
          <cell r="J74">
            <v>2005.32591</v>
          </cell>
        </row>
        <row r="75">
          <cell r="B75">
            <v>12101</v>
          </cell>
          <cell r="D75">
            <v>0</v>
          </cell>
          <cell r="H75">
            <v>372</v>
          </cell>
          <cell r="I75">
            <v>239.27416999999997</v>
          </cell>
          <cell r="J75">
            <v>971.36619000000007</v>
          </cell>
        </row>
        <row r="76">
          <cell r="B76">
            <v>1144</v>
          </cell>
          <cell r="D76">
            <v>0</v>
          </cell>
          <cell r="H76">
            <v>84</v>
          </cell>
          <cell r="I76">
            <v>36.421999999999997</v>
          </cell>
          <cell r="J76">
            <v>305.63612999999998</v>
          </cell>
        </row>
        <row r="77">
          <cell r="B77">
            <v>181</v>
          </cell>
          <cell r="D77">
            <v>0</v>
          </cell>
          <cell r="H77">
            <v>16</v>
          </cell>
          <cell r="I77">
            <v>12.95</v>
          </cell>
          <cell r="J77">
            <v>31.073999999999998</v>
          </cell>
        </row>
        <row r="78">
          <cell r="B78">
            <v>7702</v>
          </cell>
          <cell r="D78">
            <v>0</v>
          </cell>
          <cell r="H78">
            <v>171</v>
          </cell>
          <cell r="I78">
            <v>86.516990000000007</v>
          </cell>
          <cell r="J78">
            <v>720.16044000000011</v>
          </cell>
        </row>
        <row r="79">
          <cell r="B79">
            <v>4322</v>
          </cell>
          <cell r="D79">
            <v>0</v>
          </cell>
          <cell r="H79">
            <v>630</v>
          </cell>
          <cell r="I79">
            <v>400.93977999999993</v>
          </cell>
          <cell r="J79">
            <v>1608.01377</v>
          </cell>
        </row>
        <row r="80">
          <cell r="H80">
            <v>147</v>
          </cell>
          <cell r="I80">
            <v>101.146</v>
          </cell>
          <cell r="J80">
            <v>7533.9306200000001</v>
          </cell>
        </row>
      </sheetData>
      <sheetData sheetId="16" refreshError="1"/>
      <sheetData sheetId="17">
        <row r="6">
          <cell r="C6">
            <v>9675</v>
          </cell>
          <cell r="D6">
            <v>2621</v>
          </cell>
          <cell r="E6">
            <v>4865</v>
          </cell>
          <cell r="F6">
            <v>4</v>
          </cell>
          <cell r="G6">
            <v>0</v>
          </cell>
          <cell r="H6">
            <v>3956</v>
          </cell>
          <cell r="I6">
            <v>0</v>
          </cell>
          <cell r="M6">
            <v>174</v>
          </cell>
        </row>
        <row r="7">
          <cell r="C7">
            <v>36893</v>
          </cell>
          <cell r="D7">
            <v>13975</v>
          </cell>
          <cell r="E7">
            <v>14860</v>
          </cell>
          <cell r="F7">
            <v>0</v>
          </cell>
          <cell r="G7">
            <v>0</v>
          </cell>
          <cell r="H7">
            <v>2931</v>
          </cell>
          <cell r="I7">
            <v>0</v>
          </cell>
          <cell r="M7">
            <v>51369</v>
          </cell>
        </row>
        <row r="8">
          <cell r="C8">
            <v>17015</v>
          </cell>
          <cell r="D8">
            <v>21451</v>
          </cell>
          <cell r="E8">
            <v>20252</v>
          </cell>
          <cell r="F8">
            <v>1424</v>
          </cell>
          <cell r="G8">
            <v>0</v>
          </cell>
          <cell r="H8">
            <v>5935</v>
          </cell>
          <cell r="I8">
            <v>25</v>
          </cell>
          <cell r="M8">
            <v>68947</v>
          </cell>
        </row>
        <row r="9">
          <cell r="C9">
            <v>212</v>
          </cell>
          <cell r="D9">
            <v>449</v>
          </cell>
          <cell r="E9">
            <v>248</v>
          </cell>
          <cell r="F9">
            <v>201</v>
          </cell>
          <cell r="G9">
            <v>0</v>
          </cell>
          <cell r="H9">
            <v>0</v>
          </cell>
          <cell r="I9">
            <v>0</v>
          </cell>
          <cell r="M9">
            <v>303</v>
          </cell>
        </row>
        <row r="10">
          <cell r="C10">
            <v>1516</v>
          </cell>
          <cell r="D10">
            <v>3759</v>
          </cell>
          <cell r="E10">
            <v>7634</v>
          </cell>
          <cell r="F10">
            <v>0</v>
          </cell>
          <cell r="G10">
            <v>0</v>
          </cell>
          <cell r="H10">
            <v>1098</v>
          </cell>
          <cell r="I10">
            <v>0</v>
          </cell>
          <cell r="M10">
            <v>67542</v>
          </cell>
        </row>
        <row r="11">
          <cell r="C11">
            <v>82498</v>
          </cell>
          <cell r="D11">
            <v>34131</v>
          </cell>
          <cell r="E11">
            <v>33623</v>
          </cell>
          <cell r="F11">
            <v>5499</v>
          </cell>
          <cell r="G11">
            <v>0</v>
          </cell>
          <cell r="H11">
            <v>20054</v>
          </cell>
          <cell r="I11">
            <v>0</v>
          </cell>
          <cell r="M11">
            <v>145245</v>
          </cell>
        </row>
        <row r="12">
          <cell r="C12">
            <v>5709</v>
          </cell>
          <cell r="D12">
            <v>9</v>
          </cell>
          <cell r="E12">
            <v>9</v>
          </cell>
          <cell r="F12">
            <v>0</v>
          </cell>
          <cell r="G12">
            <v>3407</v>
          </cell>
          <cell r="H12">
            <v>31</v>
          </cell>
          <cell r="I12">
            <v>0</v>
          </cell>
          <cell r="M12">
            <v>1252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149</v>
          </cell>
          <cell r="I13">
            <v>0</v>
          </cell>
        </row>
        <row r="14">
          <cell r="C14">
            <v>339</v>
          </cell>
          <cell r="D14">
            <v>544</v>
          </cell>
          <cell r="E14">
            <v>348</v>
          </cell>
          <cell r="F14">
            <v>196</v>
          </cell>
          <cell r="G14">
            <v>0</v>
          </cell>
          <cell r="H14">
            <v>39</v>
          </cell>
          <cell r="I14">
            <v>0</v>
          </cell>
          <cell r="M14">
            <v>206991</v>
          </cell>
        </row>
        <row r="15">
          <cell r="C15">
            <v>1316</v>
          </cell>
          <cell r="D15">
            <v>631</v>
          </cell>
          <cell r="E15">
            <v>552</v>
          </cell>
          <cell r="F15">
            <v>79</v>
          </cell>
          <cell r="G15">
            <v>0</v>
          </cell>
          <cell r="H15">
            <v>25</v>
          </cell>
          <cell r="I15">
            <v>0</v>
          </cell>
          <cell r="M15">
            <v>24960</v>
          </cell>
        </row>
        <row r="16">
          <cell r="C16">
            <v>0</v>
          </cell>
          <cell r="D16">
            <v>110</v>
          </cell>
          <cell r="E16">
            <v>0</v>
          </cell>
          <cell r="F16">
            <v>110</v>
          </cell>
          <cell r="G16">
            <v>0</v>
          </cell>
          <cell r="H16">
            <v>194</v>
          </cell>
          <cell r="I16">
            <v>0</v>
          </cell>
          <cell r="M16">
            <v>1778</v>
          </cell>
        </row>
        <row r="17">
          <cell r="M17">
            <v>34249</v>
          </cell>
        </row>
        <row r="18">
          <cell r="M18">
            <v>3080</v>
          </cell>
        </row>
        <row r="19">
          <cell r="M19">
            <v>963</v>
          </cell>
        </row>
        <row r="20">
          <cell r="M20">
            <v>1614</v>
          </cell>
        </row>
        <row r="21">
          <cell r="M21">
            <v>375</v>
          </cell>
        </row>
        <row r="22">
          <cell r="M22">
            <v>3693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lumnado EE"/>
      <sheetName val="unidades inf+pri+egb+ee"/>
      <sheetName val="primaria+egb(tit)"/>
      <sheetName val="infantil-tit (92)"/>
      <sheetName val="grad fp+mp"/>
      <sheetName val="tasa bruta-fp2+mp3 (92)"/>
      <sheetName val="tasa bruta-fp1+mp2 (92)"/>
      <sheetName val="poblaciones(dic92)"/>
      <sheetName val="tasa bruta-bachill (92)"/>
      <sheetName val="mp2-edad(92)"/>
      <sheetName val="promo 3ºbup(92)"/>
      <sheetName val="cou(termina) (92)"/>
      <sheetName val="be(termina) (92)"/>
      <sheetName val="tasas idoneidad(92)"/>
      <sheetName val="primaria+EGB edad (92)"/>
      <sheetName val="COMPARACIÓN"/>
      <sheetName val="fp (92)"/>
      <sheetName val="fp1-edad(92)"/>
      <sheetName val="fp2-edad(92)"/>
      <sheetName val="total(&lt;3-19 y más) (92)"/>
      <sheetName val="tasas (92)"/>
      <sheetName val="idóneo(8,10,12,13,14,15)(92)"/>
      <sheetName val="poblaciones(dic91)"/>
      <sheetName val="total-edad(92)"/>
      <sheetName val="modelo (2)"/>
      <sheetName val="mp3-edad(92)"/>
      <sheetName val="infantil-edad (92)"/>
      <sheetName val="primaria-tit(92)"/>
      <sheetName val="primaria-edad (92)"/>
      <sheetName val="modelo"/>
      <sheetName val="7º-8º-edad(92)"/>
      <sheetName val="EGB 7º+8º(tit)"/>
      <sheetName val="b.exper-edad(92)"/>
      <sheetName val="bup-cou-edad (92)"/>
      <sheetName val="Hoja1"/>
      <sheetName val="Hoja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istribución edad"/>
      <sheetName val="CPA y TER"/>
      <sheetName val="Especialidad"/>
      <sheetName val="EDAD-T"/>
      <sheetName val="EDAD-M"/>
      <sheetName val="Hoja5"/>
      <sheetName val="Hoja6"/>
      <sheetName val="Hoja7"/>
      <sheetName val="Hoja8"/>
      <sheetName val="Hoja9"/>
      <sheetName val="Hoja10"/>
      <sheetName val="Hoja11"/>
      <sheetName val="Hoja12"/>
      <sheetName val="Hoja13"/>
      <sheetName val="Hoja14"/>
      <sheetName val="Hoja15"/>
      <sheetName val="Hoja16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 Clasificación centros"/>
      <sheetName val="2. Centros unidades"/>
      <sheetName val="3a. Centros unidades "/>
      <sheetName val="3b. Centros unidades "/>
      <sheetName val="2'. Centros alumnos"/>
      <sheetName val="3'a. Centros alumnos"/>
      <sheetName val="3'b. Centros alumnos"/>
      <sheetName val="4a. Centros por niveles"/>
      <sheetName val="4b. Centros por niveles"/>
      <sheetName val="5. Oferta Serv. Complem."/>
      <sheetName val="5b. Oferta Serv. Complem. "/>
      <sheetName val="6. Unidades "/>
      <sheetName val="7. Grupos"/>
      <sheetName val="8. Ratio unidades"/>
      <sheetName val="9. Ratio Grup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dóneo(8,10,12,13,14,15)(92)"/>
      <sheetName val="tasas idoneidad(92)"/>
      <sheetName val="20-24"/>
      <sheetName val="grad fp+mp"/>
      <sheetName val="tasas+EE- (92)"/>
      <sheetName val="total-edad+EE-(92)"/>
      <sheetName val="ee-edad"/>
      <sheetName val="est. grad-familia"/>
      <sheetName val="alumnado EE"/>
      <sheetName val="unidades inf+pri+egb+ee"/>
      <sheetName val="primaria+egb(tit)"/>
      <sheetName val="infantil-tit (92)"/>
      <sheetName val="tasa bruta-fp2+mp3 (92)"/>
      <sheetName val="tasa bruta-fp1+mp2 (92)"/>
      <sheetName val="poblaciones(dic92)"/>
      <sheetName val="tasa bruta-bachill (92)"/>
      <sheetName val="tasa bruta-bachill-cou (92)"/>
      <sheetName val="mp2-edad(92)"/>
      <sheetName val="promo 3ºbup(92)"/>
      <sheetName val="cou(termina) (92)"/>
      <sheetName val="be(termina) (92)"/>
      <sheetName val="graduados mp2-familia"/>
      <sheetName val="primaria+EGB edad (92)"/>
      <sheetName val="fp (92)"/>
      <sheetName val="fp1-edad(92)"/>
      <sheetName val="fp2-edad(92)"/>
      <sheetName val="total(&lt;3-19 y más) (92)"/>
      <sheetName val="tasas (92)"/>
      <sheetName val="poblaciones(dic91)"/>
      <sheetName val="total-edad(92)"/>
      <sheetName val="modelo (2)"/>
      <sheetName val="mp3-edad(92)"/>
      <sheetName val="infantil-edad (92)"/>
      <sheetName val="primaria-tit(92)"/>
      <sheetName val="primaria-edad (92)"/>
      <sheetName val="modelo"/>
      <sheetName val="7º-8º-edad(92)"/>
      <sheetName val="EGB 7º+8º(tit)"/>
      <sheetName val="b.exper-edad(92)"/>
      <sheetName val="bup-cou-edad (92)"/>
      <sheetName val="Hoja1"/>
      <sheetName val="Hoja3"/>
      <sheetName val="COMPARACIÓN"/>
      <sheetName val="datos91-92"/>
      <sheetName val="#¡REF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 refreshError="1"/>
      <sheetData sheetId="43" refreshError="1"/>
      <sheetData sheetId="44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istribución edad"/>
      <sheetName val="CPA y TER"/>
      <sheetName val="Especialidad"/>
      <sheetName val="EDAD-T"/>
      <sheetName val="EDAD-M"/>
      <sheetName val="Hoja5"/>
      <sheetName val="Hoja6"/>
      <sheetName val="Hoja7"/>
      <sheetName val="Hoja8"/>
      <sheetName val="Hoja9"/>
      <sheetName val="Hoja10"/>
      <sheetName val="Hoja11"/>
      <sheetName val="Hoja12"/>
      <sheetName val="Hoja13"/>
      <sheetName val="Hoja14"/>
      <sheetName val="Hoja15"/>
      <sheetName val="Hoja1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dad-primaria "/>
      <sheetName val="primaria-6-14"/>
      <sheetName val="primaria-6-15"/>
      <sheetName val="primaria-m.e.c."/>
      <sheetName val="primaria-andalucía"/>
      <sheetName val="primaria-canarias"/>
      <sheetName val="promaria-cataluña"/>
      <sheetName val="primaria-c.valenciana"/>
      <sheetName val="primaria-galicia"/>
      <sheetName val="primaria-país vasco"/>
      <sheetName val="primaria-navarra"/>
      <sheetName val="Ceuta y Melilla"/>
      <sheetName val="Hoja1"/>
      <sheetName val="Hoja2"/>
      <sheetName val="Hoja3"/>
      <sheetName val="ajustes-TOTAL"/>
      <sheetName val="ajustes-m.e.c."/>
      <sheetName val="ajustes-andalucía"/>
      <sheetName val="ajustes-c.valenciana"/>
      <sheetName val="ajustes-cataluña"/>
      <sheetName val="ajustes-galicia"/>
      <sheetName val="ajustes-canarias"/>
      <sheetName val="ajustes-país vasco"/>
      <sheetName val="ajustes-navarr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Hoja2"/>
      <sheetName val="Hoja3"/>
      <sheetName val="Hoja1 (2)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 Clasificación centros"/>
      <sheetName val="2. Centros unidades"/>
      <sheetName val="3a. Centros unidades "/>
      <sheetName val="3b. Centros unidades "/>
      <sheetName val="2'. Centros alumnos"/>
      <sheetName val="3'a. Centros alumnos"/>
      <sheetName val="3'b. Centros alumnos"/>
      <sheetName val="4a. Centros por niveles"/>
      <sheetName val="4b. Centros por niveles"/>
      <sheetName val="5. Oferta Serv. Complem."/>
      <sheetName val="5b. Oferta Serv. Complem. "/>
      <sheetName val="6. Unidades "/>
      <sheetName val="7. Grupos"/>
      <sheetName val="8. Ratio unidades"/>
      <sheetName val="9. Ratio Grupo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O38"/>
  <sheetViews>
    <sheetView tabSelected="1" workbookViewId="0"/>
  </sheetViews>
  <sheetFormatPr baseColWidth="10" defaultRowHeight="12.75"/>
  <sheetData>
    <row r="1" spans="1:67" s="209" customFormat="1" ht="13.5" customHeight="1">
      <c r="A1" s="208"/>
      <c r="B1" s="208"/>
      <c r="C1" s="208"/>
      <c r="D1" s="208"/>
      <c r="E1" s="208"/>
      <c r="F1" s="208"/>
      <c r="G1" s="208"/>
      <c r="H1" s="208"/>
      <c r="I1" s="208"/>
      <c r="J1" s="208"/>
      <c r="K1" s="208"/>
      <c r="L1" s="208"/>
      <c r="M1" s="208"/>
      <c r="N1" s="208"/>
      <c r="O1" s="208"/>
      <c r="P1" s="208"/>
      <c r="Q1" s="208"/>
      <c r="R1" s="208"/>
      <c r="S1" s="208"/>
      <c r="T1" s="208"/>
      <c r="U1" s="208"/>
      <c r="V1" s="208"/>
      <c r="W1" s="208"/>
      <c r="X1" s="208"/>
      <c r="Y1" s="208"/>
      <c r="Z1" s="208"/>
      <c r="AA1" s="208"/>
      <c r="AB1" s="208"/>
      <c r="AC1" s="208"/>
      <c r="AD1" s="208"/>
      <c r="AE1" s="208"/>
      <c r="AF1" s="208"/>
      <c r="AG1" s="208"/>
      <c r="AH1" s="208"/>
      <c r="AI1" s="208"/>
      <c r="AJ1" s="208"/>
      <c r="AK1" s="208"/>
      <c r="AL1" s="208"/>
      <c r="AM1" s="208"/>
      <c r="AN1" s="208"/>
      <c r="AO1" s="208"/>
      <c r="AP1" s="208"/>
      <c r="AQ1" s="208"/>
      <c r="AR1" s="208"/>
      <c r="AS1" s="208"/>
      <c r="AT1" s="208"/>
      <c r="AU1" s="208"/>
      <c r="AV1" s="208"/>
      <c r="AW1" s="208"/>
      <c r="AX1" s="208"/>
      <c r="AY1" s="208"/>
      <c r="AZ1" s="208"/>
      <c r="BA1" s="208"/>
      <c r="BB1" s="208"/>
      <c r="BC1" s="208"/>
      <c r="BD1" s="208"/>
      <c r="BE1" s="208"/>
      <c r="BF1" s="208"/>
      <c r="BG1" s="208"/>
      <c r="BH1" s="208"/>
      <c r="BI1" s="208"/>
      <c r="BJ1" s="208"/>
      <c r="BK1" s="208"/>
      <c r="BL1" s="208"/>
      <c r="BM1" s="208"/>
      <c r="BN1" s="208"/>
      <c r="BO1" s="208"/>
    </row>
    <row r="2" spans="1:67" s="209" customFormat="1" ht="21.75" customHeight="1">
      <c r="A2" s="208"/>
      <c r="B2" s="210" t="s">
        <v>200</v>
      </c>
      <c r="C2" s="211"/>
      <c r="D2" s="211"/>
      <c r="E2" s="211"/>
      <c r="F2" s="211"/>
      <c r="G2" s="211"/>
      <c r="H2" s="211"/>
      <c r="I2" s="211"/>
      <c r="J2" s="211"/>
      <c r="K2" s="211"/>
      <c r="L2" s="208"/>
      <c r="M2" s="208"/>
      <c r="N2" s="208"/>
      <c r="O2" s="208"/>
      <c r="P2" s="208"/>
      <c r="Q2" s="208"/>
      <c r="R2" s="208"/>
      <c r="S2" s="208"/>
      <c r="T2" s="208"/>
      <c r="U2" s="208"/>
      <c r="V2" s="208"/>
      <c r="W2" s="208"/>
      <c r="X2" s="208"/>
      <c r="Y2" s="208"/>
      <c r="Z2" s="208"/>
      <c r="AA2" s="208"/>
      <c r="AB2" s="208"/>
      <c r="AC2" s="208"/>
      <c r="AD2" s="208"/>
      <c r="AE2" s="208"/>
      <c r="AF2" s="208"/>
      <c r="AG2" s="208"/>
      <c r="AH2" s="208"/>
      <c r="AI2" s="208"/>
      <c r="AJ2" s="208"/>
      <c r="AK2" s="208"/>
      <c r="AL2" s="208"/>
      <c r="AM2" s="208"/>
      <c r="AN2" s="208"/>
      <c r="AO2" s="208"/>
      <c r="AP2" s="208"/>
      <c r="AQ2" s="208"/>
      <c r="AR2" s="208"/>
      <c r="AS2" s="208"/>
      <c r="AT2" s="208"/>
      <c r="AU2" s="208"/>
      <c r="AV2" s="208"/>
      <c r="AW2" s="208"/>
      <c r="AX2" s="208"/>
      <c r="AY2" s="208"/>
      <c r="AZ2" s="208"/>
      <c r="BA2" s="208"/>
      <c r="BB2" s="208"/>
      <c r="BC2" s="208"/>
      <c r="BD2" s="208"/>
      <c r="BE2" s="208"/>
      <c r="BF2" s="208"/>
      <c r="BG2" s="208"/>
      <c r="BH2" s="208"/>
      <c r="BI2" s="208"/>
      <c r="BJ2" s="208"/>
      <c r="BK2" s="208"/>
      <c r="BL2" s="208"/>
      <c r="BM2" s="208"/>
      <c r="BN2" s="208"/>
      <c r="BO2" s="208"/>
    </row>
    <row r="3" spans="1:67" s="209" customFormat="1" ht="15">
      <c r="A3" s="208"/>
      <c r="B3" s="212" t="s">
        <v>201</v>
      </c>
      <c r="C3" s="211"/>
      <c r="D3" s="211"/>
      <c r="E3" s="211"/>
      <c r="F3" s="211"/>
      <c r="G3" s="211"/>
      <c r="H3" s="211"/>
      <c r="I3" s="211"/>
      <c r="J3" s="211"/>
      <c r="K3" s="211"/>
      <c r="L3" s="208"/>
      <c r="M3" s="208"/>
      <c r="N3" s="208"/>
      <c r="O3" s="208"/>
      <c r="P3" s="208"/>
      <c r="Q3" s="208"/>
      <c r="R3" s="208"/>
      <c r="S3" s="208"/>
      <c r="T3" s="208"/>
      <c r="U3" s="208"/>
      <c r="V3" s="208"/>
      <c r="W3" s="208"/>
      <c r="X3" s="208"/>
      <c r="Y3" s="208"/>
      <c r="Z3" s="208"/>
      <c r="AA3" s="208"/>
      <c r="AB3" s="208"/>
      <c r="AC3" s="208"/>
      <c r="AD3" s="208"/>
      <c r="AE3" s="208"/>
      <c r="AF3" s="208"/>
      <c r="AG3" s="208"/>
      <c r="AH3" s="208"/>
      <c r="AI3" s="208"/>
      <c r="AJ3" s="208"/>
      <c r="AK3" s="208"/>
      <c r="AL3" s="208"/>
      <c r="AM3" s="208"/>
      <c r="AN3" s="208"/>
      <c r="AO3" s="208"/>
      <c r="AP3" s="208"/>
      <c r="AQ3" s="208"/>
      <c r="AR3" s="208"/>
      <c r="AS3" s="208"/>
      <c r="AT3" s="208"/>
      <c r="AU3" s="208"/>
      <c r="AV3" s="208"/>
      <c r="AW3" s="208"/>
      <c r="AX3" s="208"/>
      <c r="AY3" s="208"/>
      <c r="AZ3" s="208"/>
      <c r="BA3" s="208"/>
      <c r="BB3" s="208"/>
      <c r="BC3" s="208"/>
      <c r="BD3" s="208"/>
      <c r="BE3" s="208"/>
      <c r="BF3" s="208"/>
      <c r="BG3" s="208"/>
      <c r="BH3" s="208"/>
      <c r="BI3" s="208"/>
      <c r="BJ3" s="208"/>
      <c r="BK3" s="208"/>
      <c r="BL3" s="208"/>
      <c r="BM3" s="208"/>
      <c r="BN3" s="208"/>
      <c r="BO3" s="208"/>
    </row>
    <row r="4" spans="1:67" s="209" customFormat="1" ht="16.5" thickBot="1">
      <c r="A4" s="208"/>
      <c r="B4" s="213" t="s">
        <v>204</v>
      </c>
      <c r="C4" s="211"/>
      <c r="D4" s="211"/>
      <c r="E4" s="211"/>
      <c r="F4" s="211"/>
      <c r="G4" s="211"/>
      <c r="H4" s="211"/>
      <c r="I4" s="211"/>
      <c r="J4" s="211"/>
      <c r="K4" s="211"/>
      <c r="L4" s="208"/>
      <c r="M4" s="208"/>
      <c r="N4" s="208"/>
      <c r="O4" s="208"/>
      <c r="P4" s="208"/>
      <c r="Q4" s="208"/>
      <c r="R4" s="208"/>
      <c r="S4" s="208"/>
      <c r="T4" s="208"/>
      <c r="U4" s="208"/>
      <c r="V4" s="208"/>
      <c r="W4" s="208"/>
      <c r="X4" s="208"/>
      <c r="Y4" s="208"/>
      <c r="Z4" s="208"/>
      <c r="AA4" s="208"/>
      <c r="AB4" s="208"/>
      <c r="AC4" s="208"/>
      <c r="AD4" s="208"/>
      <c r="AE4" s="208"/>
      <c r="AF4" s="208"/>
      <c r="AG4" s="208"/>
      <c r="AH4" s="208"/>
      <c r="AI4" s="208"/>
      <c r="AJ4" s="208"/>
      <c r="AK4" s="208"/>
      <c r="AL4" s="208"/>
      <c r="AM4" s="208"/>
      <c r="AN4" s="208"/>
      <c r="AO4" s="208"/>
      <c r="AP4" s="208"/>
      <c r="AQ4" s="208"/>
      <c r="AR4" s="208"/>
      <c r="AS4" s="208"/>
      <c r="AT4" s="208"/>
      <c r="AU4" s="208"/>
      <c r="AV4" s="208"/>
      <c r="AW4" s="208"/>
      <c r="AX4" s="208"/>
      <c r="AY4" s="208"/>
      <c r="AZ4" s="208"/>
      <c r="BA4" s="208"/>
      <c r="BB4" s="208"/>
      <c r="BC4" s="208"/>
      <c r="BD4" s="208"/>
      <c r="BE4" s="208"/>
      <c r="BF4" s="208"/>
      <c r="BG4" s="208"/>
      <c r="BH4" s="208"/>
      <c r="BI4" s="208"/>
      <c r="BJ4" s="208"/>
      <c r="BK4" s="208"/>
      <c r="BL4" s="208"/>
      <c r="BM4" s="208"/>
      <c r="BN4" s="208"/>
      <c r="BO4" s="208"/>
    </row>
    <row r="5" spans="1:67" s="209" customFormat="1" ht="14.25" thickTop="1" thickBot="1">
      <c r="A5" s="208"/>
      <c r="B5" s="215" t="s">
        <v>205</v>
      </c>
      <c r="C5" s="216" t="s">
        <v>216</v>
      </c>
      <c r="D5" s="217"/>
      <c r="E5" s="217"/>
      <c r="F5" s="217"/>
      <c r="G5" s="217"/>
      <c r="H5" s="217"/>
      <c r="I5" s="217"/>
      <c r="J5" s="217"/>
      <c r="K5" s="217"/>
      <c r="L5" s="208"/>
      <c r="M5" s="208"/>
      <c r="N5" s="208"/>
      <c r="O5" s="208"/>
      <c r="P5" s="208"/>
      <c r="Q5" s="208"/>
      <c r="R5" s="208"/>
      <c r="S5" s="208"/>
      <c r="T5" s="208"/>
      <c r="U5" s="208"/>
      <c r="V5" s="208"/>
      <c r="W5" s="208"/>
      <c r="X5" s="208"/>
      <c r="Y5" s="208"/>
      <c r="Z5" s="208"/>
      <c r="AA5" s="208"/>
      <c r="AB5" s="208"/>
      <c r="AC5" s="208"/>
      <c r="AD5" s="208"/>
      <c r="AE5" s="208"/>
      <c r="AF5" s="208"/>
      <c r="AG5" s="208"/>
      <c r="AH5" s="208"/>
      <c r="AI5" s="208"/>
      <c r="AJ5" s="208"/>
      <c r="AK5" s="208"/>
      <c r="AL5" s="208"/>
      <c r="AM5" s="208"/>
      <c r="AN5" s="208"/>
      <c r="AO5" s="208"/>
      <c r="AP5" s="208"/>
      <c r="AQ5" s="208"/>
      <c r="AR5" s="208"/>
      <c r="AS5" s="208"/>
      <c r="AT5" s="208"/>
      <c r="AU5" s="208"/>
      <c r="AV5" s="208"/>
      <c r="AW5" s="208"/>
      <c r="AX5" s="208"/>
      <c r="AY5" s="208"/>
      <c r="AZ5" s="208"/>
      <c r="BA5" s="208"/>
      <c r="BB5" s="208"/>
      <c r="BC5" s="208"/>
      <c r="BD5" s="208"/>
      <c r="BE5" s="208"/>
      <c r="BF5" s="208"/>
      <c r="BG5" s="208"/>
      <c r="BH5" s="208"/>
      <c r="BI5" s="208"/>
      <c r="BJ5" s="208"/>
      <c r="BK5" s="208"/>
      <c r="BL5" s="208"/>
      <c r="BM5" s="208"/>
      <c r="BN5" s="208"/>
      <c r="BO5" s="208"/>
    </row>
    <row r="6" spans="1:67" s="209" customFormat="1" ht="14.25" thickTop="1" thickBot="1">
      <c r="A6" s="208"/>
      <c r="B6" s="215" t="s">
        <v>206</v>
      </c>
      <c r="C6" s="216" t="s">
        <v>217</v>
      </c>
      <c r="D6" s="217"/>
      <c r="E6" s="217"/>
      <c r="F6" s="217"/>
      <c r="G6" s="217"/>
      <c r="H6" s="217"/>
      <c r="I6" s="217"/>
      <c r="J6" s="217"/>
      <c r="K6" s="217"/>
      <c r="L6" s="208"/>
      <c r="M6" s="208"/>
      <c r="N6" s="208"/>
      <c r="O6" s="208"/>
      <c r="P6" s="208"/>
      <c r="Q6" s="208"/>
      <c r="R6" s="208"/>
      <c r="S6" s="208"/>
      <c r="T6" s="208"/>
      <c r="U6" s="208"/>
      <c r="V6" s="208"/>
      <c r="W6" s="208"/>
      <c r="X6" s="208"/>
      <c r="Y6" s="208"/>
      <c r="Z6" s="208"/>
      <c r="AA6" s="208"/>
      <c r="AB6" s="208"/>
      <c r="AC6" s="208"/>
      <c r="AD6" s="208"/>
      <c r="AE6" s="208"/>
      <c r="AF6" s="208"/>
      <c r="AG6" s="208"/>
      <c r="AH6" s="208"/>
      <c r="AI6" s="208"/>
      <c r="AJ6" s="208"/>
      <c r="AK6" s="208"/>
      <c r="AL6" s="208"/>
      <c r="AM6" s="208"/>
      <c r="AN6" s="208"/>
      <c r="AO6" s="208"/>
      <c r="AP6" s="208"/>
      <c r="AQ6" s="208"/>
      <c r="AR6" s="208"/>
      <c r="AS6" s="208"/>
      <c r="AT6" s="208"/>
      <c r="AU6" s="208"/>
      <c r="AV6" s="208"/>
      <c r="AW6" s="208"/>
      <c r="AX6" s="208"/>
      <c r="AY6" s="208"/>
      <c r="AZ6" s="208"/>
      <c r="BA6" s="208"/>
      <c r="BB6" s="208"/>
      <c r="BC6" s="208"/>
      <c r="BD6" s="208"/>
      <c r="BE6" s="208"/>
      <c r="BF6" s="208"/>
      <c r="BG6" s="208"/>
      <c r="BH6" s="208"/>
      <c r="BI6" s="208"/>
      <c r="BJ6" s="208"/>
      <c r="BK6" s="208"/>
      <c r="BL6" s="208"/>
      <c r="BM6" s="208"/>
      <c r="BN6" s="208"/>
      <c r="BO6" s="208"/>
    </row>
    <row r="7" spans="1:67" s="209" customFormat="1" ht="14.25" thickTop="1" thickBot="1">
      <c r="A7" s="208"/>
      <c r="B7" s="215" t="s">
        <v>207</v>
      </c>
      <c r="C7" s="216" t="s">
        <v>218</v>
      </c>
      <c r="D7" s="217"/>
      <c r="E7" s="217"/>
      <c r="F7" s="217"/>
      <c r="G7" s="217"/>
      <c r="H7" s="217"/>
      <c r="I7" s="217"/>
      <c r="J7" s="217"/>
      <c r="K7" s="217"/>
      <c r="L7" s="208"/>
      <c r="M7" s="208"/>
      <c r="N7" s="208"/>
      <c r="O7" s="208"/>
      <c r="P7" s="208"/>
      <c r="Q7" s="208"/>
      <c r="R7" s="208"/>
      <c r="S7" s="208"/>
      <c r="T7" s="208"/>
      <c r="U7" s="208"/>
      <c r="V7" s="208"/>
      <c r="W7" s="208"/>
      <c r="X7" s="208"/>
      <c r="Y7" s="208"/>
      <c r="Z7" s="208"/>
      <c r="AA7" s="208"/>
      <c r="AB7" s="208"/>
      <c r="AC7" s="208"/>
      <c r="AD7" s="208"/>
      <c r="AE7" s="208"/>
      <c r="AF7" s="208"/>
      <c r="AG7" s="208"/>
      <c r="AH7" s="208"/>
      <c r="AI7" s="208"/>
      <c r="AJ7" s="208"/>
      <c r="AK7" s="208"/>
      <c r="AL7" s="208"/>
      <c r="AM7" s="208"/>
      <c r="AN7" s="208"/>
      <c r="AO7" s="208"/>
      <c r="AP7" s="208"/>
      <c r="AQ7" s="208"/>
      <c r="AR7" s="208"/>
      <c r="AS7" s="208"/>
      <c r="AT7" s="208"/>
      <c r="AU7" s="208"/>
      <c r="AV7" s="208"/>
      <c r="AW7" s="208"/>
      <c r="AX7" s="208"/>
      <c r="AY7" s="208"/>
      <c r="AZ7" s="208"/>
      <c r="BA7" s="208"/>
      <c r="BB7" s="208"/>
      <c r="BC7" s="208"/>
      <c r="BD7" s="208"/>
      <c r="BE7" s="208"/>
      <c r="BF7" s="208"/>
      <c r="BG7" s="208"/>
      <c r="BH7" s="208"/>
      <c r="BI7" s="208"/>
      <c r="BJ7" s="208"/>
      <c r="BK7" s="208"/>
      <c r="BL7" s="208"/>
      <c r="BM7" s="208"/>
      <c r="BN7" s="208"/>
      <c r="BO7" s="208"/>
    </row>
    <row r="8" spans="1:67" s="209" customFormat="1" ht="14.25" thickTop="1" thickBot="1">
      <c r="A8" s="208"/>
      <c r="B8" s="215" t="s">
        <v>208</v>
      </c>
      <c r="C8" s="216" t="s">
        <v>219</v>
      </c>
      <c r="D8" s="217"/>
      <c r="E8" s="217"/>
      <c r="F8" s="217"/>
      <c r="G8" s="217"/>
      <c r="H8" s="217"/>
      <c r="I8" s="217"/>
      <c r="J8" s="217"/>
      <c r="K8" s="217"/>
      <c r="L8" s="208"/>
      <c r="M8" s="208"/>
      <c r="N8" s="208"/>
      <c r="O8" s="208"/>
      <c r="P8" s="208"/>
      <c r="Q8" s="208"/>
      <c r="R8" s="208"/>
      <c r="S8" s="208"/>
      <c r="T8" s="208"/>
      <c r="U8" s="208"/>
      <c r="V8" s="208"/>
      <c r="W8" s="208"/>
      <c r="X8" s="208"/>
      <c r="Y8" s="208"/>
      <c r="Z8" s="208"/>
      <c r="AA8" s="208"/>
      <c r="AB8" s="208"/>
      <c r="AC8" s="208"/>
      <c r="AD8" s="208"/>
      <c r="AE8" s="208"/>
      <c r="AF8" s="208"/>
      <c r="AG8" s="208"/>
      <c r="AH8" s="208"/>
      <c r="AI8" s="208"/>
      <c r="AJ8" s="208"/>
      <c r="AK8" s="208"/>
      <c r="AL8" s="208"/>
      <c r="AM8" s="208"/>
      <c r="AN8" s="208"/>
      <c r="AO8" s="208"/>
      <c r="AP8" s="208"/>
      <c r="AQ8" s="208"/>
      <c r="AR8" s="208"/>
      <c r="AS8" s="208"/>
      <c r="AT8" s="208"/>
      <c r="AU8" s="208"/>
      <c r="AV8" s="208"/>
      <c r="AW8" s="208"/>
      <c r="AX8" s="208"/>
      <c r="AY8" s="208"/>
      <c r="AZ8" s="208"/>
      <c r="BA8" s="208"/>
      <c r="BB8" s="208"/>
      <c r="BC8" s="208"/>
      <c r="BD8" s="208"/>
      <c r="BE8" s="208"/>
      <c r="BF8" s="208"/>
      <c r="BG8" s="208"/>
      <c r="BH8" s="208"/>
      <c r="BI8" s="208"/>
      <c r="BJ8" s="208"/>
      <c r="BK8" s="208"/>
      <c r="BL8" s="208"/>
      <c r="BM8" s="208"/>
      <c r="BN8" s="208"/>
      <c r="BO8" s="208"/>
    </row>
    <row r="9" spans="1:67" s="209" customFormat="1" ht="14.25" thickTop="1" thickBot="1">
      <c r="A9" s="208"/>
      <c r="B9" s="215" t="s">
        <v>209</v>
      </c>
      <c r="C9" s="216" t="s">
        <v>220</v>
      </c>
      <c r="D9" s="217"/>
      <c r="E9" s="217"/>
      <c r="F9" s="217"/>
      <c r="G9" s="217"/>
      <c r="H9" s="217"/>
      <c r="I9" s="217"/>
      <c r="J9" s="217"/>
      <c r="K9" s="217"/>
      <c r="L9" s="208"/>
      <c r="M9" s="208"/>
      <c r="N9" s="208"/>
      <c r="O9" s="208"/>
      <c r="P9" s="208"/>
      <c r="Q9" s="208"/>
      <c r="R9" s="208"/>
      <c r="S9" s="208"/>
      <c r="T9" s="208"/>
      <c r="U9" s="208"/>
      <c r="V9" s="208"/>
      <c r="W9" s="208"/>
      <c r="X9" s="208"/>
      <c r="Y9" s="208"/>
      <c r="Z9" s="208"/>
      <c r="AA9" s="208"/>
      <c r="AB9" s="208"/>
      <c r="AC9" s="208"/>
      <c r="AD9" s="208"/>
      <c r="AE9" s="208"/>
      <c r="AF9" s="208"/>
      <c r="AG9" s="208"/>
      <c r="AH9" s="208"/>
      <c r="AI9" s="208"/>
      <c r="AJ9" s="208"/>
      <c r="AK9" s="208"/>
      <c r="AL9" s="208"/>
      <c r="AM9" s="208"/>
      <c r="AN9" s="208"/>
      <c r="AO9" s="208"/>
      <c r="AP9" s="208"/>
      <c r="AQ9" s="208"/>
      <c r="AR9" s="208"/>
      <c r="AS9" s="208"/>
      <c r="AT9" s="208"/>
      <c r="AU9" s="208"/>
      <c r="AV9" s="208"/>
      <c r="AW9" s="208"/>
      <c r="AX9" s="208"/>
      <c r="AY9" s="208"/>
      <c r="AZ9" s="208"/>
      <c r="BA9" s="208"/>
      <c r="BB9" s="208"/>
      <c r="BC9" s="208"/>
      <c r="BD9" s="208"/>
      <c r="BE9" s="208"/>
      <c r="BF9" s="208"/>
      <c r="BG9" s="208"/>
      <c r="BH9" s="208"/>
      <c r="BI9" s="208"/>
      <c r="BJ9" s="208"/>
      <c r="BK9" s="208"/>
      <c r="BL9" s="208"/>
      <c r="BM9" s="208"/>
      <c r="BN9" s="208"/>
      <c r="BO9" s="208"/>
    </row>
    <row r="10" spans="1:67" s="209" customFormat="1" ht="14.25" thickTop="1" thickBot="1">
      <c r="A10" s="208"/>
      <c r="B10" s="215" t="s">
        <v>210</v>
      </c>
      <c r="C10" s="216" t="s">
        <v>221</v>
      </c>
      <c r="D10" s="217"/>
      <c r="E10" s="217"/>
      <c r="F10" s="217"/>
      <c r="G10" s="217"/>
      <c r="H10" s="217"/>
      <c r="I10" s="217"/>
      <c r="J10" s="217"/>
      <c r="K10" s="217"/>
      <c r="L10" s="208"/>
      <c r="M10" s="208"/>
      <c r="N10" s="208"/>
      <c r="O10" s="208"/>
      <c r="P10" s="208"/>
      <c r="Q10" s="208"/>
      <c r="R10" s="208"/>
      <c r="S10" s="208"/>
      <c r="T10" s="208"/>
      <c r="U10" s="208"/>
      <c r="V10" s="208"/>
      <c r="W10" s="208"/>
      <c r="X10" s="208"/>
      <c r="Y10" s="208"/>
      <c r="Z10" s="208"/>
      <c r="AA10" s="208"/>
      <c r="AB10" s="208"/>
      <c r="AC10" s="208"/>
      <c r="AD10" s="208"/>
      <c r="AE10" s="208"/>
      <c r="AF10" s="208"/>
      <c r="AG10" s="208"/>
      <c r="AH10" s="208"/>
      <c r="AI10" s="208"/>
      <c r="AJ10" s="208"/>
      <c r="AK10" s="208"/>
      <c r="AL10" s="208"/>
      <c r="AM10" s="208"/>
      <c r="AN10" s="208"/>
      <c r="AO10" s="208"/>
      <c r="AP10" s="208"/>
      <c r="AQ10" s="208"/>
      <c r="AR10" s="208"/>
      <c r="AS10" s="208"/>
      <c r="AT10" s="208"/>
      <c r="AU10" s="208"/>
      <c r="AV10" s="208"/>
      <c r="AW10" s="208"/>
      <c r="AX10" s="208"/>
      <c r="AY10" s="208"/>
      <c r="AZ10" s="208"/>
      <c r="BA10" s="208"/>
      <c r="BB10" s="208"/>
      <c r="BC10" s="208"/>
      <c r="BD10" s="208"/>
      <c r="BE10" s="208"/>
      <c r="BF10" s="208"/>
      <c r="BG10" s="208"/>
      <c r="BH10" s="208"/>
      <c r="BI10" s="208"/>
      <c r="BJ10" s="208"/>
      <c r="BK10" s="208"/>
      <c r="BL10" s="208"/>
      <c r="BM10" s="208"/>
      <c r="BN10" s="208"/>
      <c r="BO10" s="208"/>
    </row>
    <row r="11" spans="1:67" s="209" customFormat="1" ht="14.25" thickTop="1" thickBot="1">
      <c r="A11" s="208"/>
      <c r="B11" s="215" t="s">
        <v>211</v>
      </c>
      <c r="C11" s="216" t="s">
        <v>222</v>
      </c>
      <c r="D11" s="217"/>
      <c r="E11" s="217"/>
      <c r="F11" s="217"/>
      <c r="G11" s="217"/>
      <c r="H11" s="217"/>
      <c r="I11" s="217"/>
      <c r="J11" s="217"/>
      <c r="K11" s="217"/>
      <c r="L11" s="208"/>
      <c r="M11" s="208"/>
      <c r="N11" s="208"/>
      <c r="O11" s="208"/>
      <c r="P11" s="208"/>
      <c r="Q11" s="208"/>
      <c r="R11" s="208"/>
      <c r="S11" s="208"/>
      <c r="T11" s="208"/>
      <c r="U11" s="208"/>
      <c r="V11" s="208"/>
      <c r="W11" s="208"/>
      <c r="X11" s="208"/>
      <c r="Y11" s="208"/>
      <c r="Z11" s="208"/>
      <c r="AA11" s="208"/>
      <c r="AB11" s="208"/>
      <c r="AC11" s="208"/>
      <c r="AD11" s="208"/>
      <c r="AE11" s="208"/>
      <c r="AF11" s="208"/>
      <c r="AG11" s="208"/>
      <c r="AH11" s="208"/>
      <c r="AI11" s="208"/>
      <c r="AJ11" s="208"/>
      <c r="AK11" s="208"/>
      <c r="AL11" s="208"/>
      <c r="AM11" s="208"/>
      <c r="AN11" s="208"/>
      <c r="AO11" s="208"/>
      <c r="AP11" s="208"/>
      <c r="AQ11" s="208"/>
      <c r="AR11" s="208"/>
      <c r="AS11" s="208"/>
      <c r="AT11" s="208"/>
      <c r="AU11" s="208"/>
      <c r="AV11" s="208"/>
      <c r="AW11" s="208"/>
      <c r="AX11" s="208"/>
      <c r="AY11" s="208"/>
      <c r="AZ11" s="208"/>
      <c r="BA11" s="208"/>
      <c r="BB11" s="208"/>
      <c r="BC11" s="208"/>
      <c r="BD11" s="208"/>
      <c r="BE11" s="208"/>
      <c r="BF11" s="208"/>
      <c r="BG11" s="208"/>
      <c r="BH11" s="208"/>
      <c r="BI11" s="208"/>
      <c r="BJ11" s="208"/>
      <c r="BK11" s="208"/>
      <c r="BL11" s="208"/>
      <c r="BM11" s="208"/>
      <c r="BN11" s="208"/>
      <c r="BO11" s="208"/>
    </row>
    <row r="12" spans="1:67" s="209" customFormat="1" ht="14.25" thickTop="1" thickBot="1">
      <c r="A12" s="208"/>
      <c r="B12" s="215" t="s">
        <v>212</v>
      </c>
      <c r="C12" s="216" t="s">
        <v>223</v>
      </c>
      <c r="D12" s="217"/>
      <c r="E12" s="217"/>
      <c r="F12" s="217"/>
      <c r="G12" s="217"/>
      <c r="H12" s="217"/>
      <c r="I12" s="217"/>
      <c r="J12" s="217"/>
      <c r="K12" s="217"/>
      <c r="L12" s="208"/>
      <c r="M12" s="208"/>
      <c r="N12" s="208"/>
      <c r="O12" s="208"/>
      <c r="P12" s="208"/>
      <c r="Q12" s="208"/>
      <c r="R12" s="208"/>
      <c r="S12" s="208"/>
      <c r="T12" s="208"/>
      <c r="U12" s="208"/>
      <c r="V12" s="208"/>
      <c r="W12" s="208"/>
      <c r="X12" s="208"/>
      <c r="Y12" s="208"/>
      <c r="Z12" s="208"/>
      <c r="AA12" s="208"/>
      <c r="AB12" s="208"/>
      <c r="AC12" s="208"/>
      <c r="AD12" s="208"/>
      <c r="AE12" s="208"/>
      <c r="AF12" s="208"/>
      <c r="AG12" s="208"/>
      <c r="AH12" s="208"/>
      <c r="AI12" s="208"/>
      <c r="AJ12" s="208"/>
      <c r="AK12" s="208"/>
      <c r="AL12" s="208"/>
      <c r="AM12" s="208"/>
      <c r="AN12" s="208"/>
      <c r="AO12" s="208"/>
      <c r="AP12" s="208"/>
      <c r="AQ12" s="208"/>
      <c r="AR12" s="208"/>
      <c r="AS12" s="208"/>
      <c r="AT12" s="208"/>
      <c r="AU12" s="208"/>
      <c r="AV12" s="208"/>
      <c r="AW12" s="208"/>
      <c r="AX12" s="208"/>
      <c r="AY12" s="208"/>
      <c r="AZ12" s="208"/>
      <c r="BA12" s="208"/>
      <c r="BB12" s="208"/>
      <c r="BC12" s="208"/>
      <c r="BD12" s="208"/>
      <c r="BE12" s="208"/>
      <c r="BF12" s="208"/>
      <c r="BG12" s="208"/>
      <c r="BH12" s="208"/>
      <c r="BI12" s="208"/>
      <c r="BJ12" s="208"/>
      <c r="BK12" s="208"/>
      <c r="BL12" s="208"/>
      <c r="BM12" s="208"/>
      <c r="BN12" s="208"/>
      <c r="BO12" s="208"/>
    </row>
    <row r="13" spans="1:67" s="209" customFormat="1" ht="27.75" customHeight="1" thickTop="1" thickBot="1">
      <c r="A13" s="208"/>
      <c r="B13" s="218" t="s">
        <v>213</v>
      </c>
      <c r="C13" s="220" t="s">
        <v>224</v>
      </c>
      <c r="D13" s="220"/>
      <c r="E13" s="220"/>
      <c r="F13" s="220"/>
      <c r="G13" s="220"/>
      <c r="H13" s="220"/>
      <c r="I13" s="220"/>
      <c r="J13" s="220"/>
      <c r="K13" s="220"/>
      <c r="L13" s="208"/>
      <c r="M13" s="208"/>
      <c r="N13" s="208"/>
      <c r="O13" s="208"/>
      <c r="P13" s="208"/>
      <c r="Q13" s="208"/>
      <c r="R13" s="208"/>
      <c r="S13" s="208"/>
      <c r="T13" s="208"/>
      <c r="U13" s="208"/>
      <c r="V13" s="208"/>
      <c r="W13" s="208"/>
      <c r="X13" s="208"/>
      <c r="Y13" s="208"/>
      <c r="Z13" s="208"/>
      <c r="AA13" s="208"/>
      <c r="AB13" s="208"/>
      <c r="AC13" s="208"/>
      <c r="AD13" s="208"/>
      <c r="AE13" s="208"/>
      <c r="AF13" s="208"/>
      <c r="AG13" s="208"/>
      <c r="AH13" s="208"/>
      <c r="AI13" s="208"/>
      <c r="AJ13" s="208"/>
      <c r="AK13" s="208"/>
      <c r="AL13" s="208"/>
      <c r="AM13" s="208"/>
      <c r="AN13" s="208"/>
      <c r="AO13" s="208"/>
      <c r="AP13" s="208"/>
      <c r="AQ13" s="208"/>
      <c r="AR13" s="208"/>
      <c r="AS13" s="208"/>
      <c r="AT13" s="208"/>
      <c r="AU13" s="208"/>
      <c r="AV13" s="208"/>
      <c r="AW13" s="208"/>
      <c r="AX13" s="208"/>
      <c r="AY13" s="208"/>
      <c r="AZ13" s="208"/>
      <c r="BA13" s="208"/>
      <c r="BB13" s="208"/>
      <c r="BC13" s="208"/>
      <c r="BD13" s="208"/>
      <c r="BE13" s="208"/>
      <c r="BF13" s="208"/>
      <c r="BG13" s="208"/>
      <c r="BH13" s="208"/>
      <c r="BI13" s="208"/>
      <c r="BJ13" s="208"/>
      <c r="BK13" s="208"/>
      <c r="BL13" s="208"/>
      <c r="BM13" s="208"/>
      <c r="BN13" s="208"/>
      <c r="BO13" s="208"/>
    </row>
    <row r="14" spans="1:67" s="209" customFormat="1" ht="24" customHeight="1" thickTop="1" thickBot="1">
      <c r="A14" s="208"/>
      <c r="B14" s="218" t="s">
        <v>214</v>
      </c>
      <c r="C14" s="220" t="s">
        <v>226</v>
      </c>
      <c r="D14" s="220"/>
      <c r="E14" s="220"/>
      <c r="F14" s="220"/>
      <c r="G14" s="220"/>
      <c r="H14" s="220"/>
      <c r="I14" s="220"/>
      <c r="J14" s="220"/>
      <c r="K14" s="220"/>
      <c r="L14" s="208"/>
      <c r="M14" s="208"/>
      <c r="N14" s="208"/>
      <c r="O14" s="208"/>
      <c r="P14" s="208"/>
      <c r="Q14" s="208"/>
      <c r="R14" s="208"/>
      <c r="S14" s="208"/>
      <c r="T14" s="208"/>
      <c r="U14" s="208"/>
      <c r="V14" s="208"/>
      <c r="W14" s="208"/>
      <c r="X14" s="208"/>
      <c r="Y14" s="208"/>
      <c r="Z14" s="208"/>
      <c r="AA14" s="208"/>
      <c r="AB14" s="208"/>
      <c r="AC14" s="208"/>
      <c r="AD14" s="208"/>
      <c r="AE14" s="208"/>
      <c r="AF14" s="208"/>
      <c r="AG14" s="208"/>
      <c r="AH14" s="208"/>
      <c r="AI14" s="208"/>
      <c r="AJ14" s="208"/>
      <c r="AK14" s="208"/>
      <c r="AL14" s="208"/>
      <c r="AM14" s="208"/>
      <c r="AN14" s="208"/>
      <c r="AO14" s="208"/>
      <c r="AP14" s="208"/>
      <c r="AQ14" s="208"/>
      <c r="AR14" s="208"/>
      <c r="AS14" s="208"/>
      <c r="AT14" s="208"/>
      <c r="AU14" s="208"/>
      <c r="AV14" s="208"/>
      <c r="AW14" s="208"/>
      <c r="AX14" s="208"/>
      <c r="AY14" s="208"/>
      <c r="AZ14" s="208"/>
      <c r="BA14" s="208"/>
      <c r="BB14" s="208"/>
      <c r="BC14" s="208"/>
      <c r="BD14" s="208"/>
      <c r="BE14" s="208"/>
      <c r="BF14" s="208"/>
      <c r="BG14" s="208"/>
      <c r="BH14" s="208"/>
      <c r="BI14" s="208"/>
      <c r="BJ14" s="208"/>
      <c r="BK14" s="208"/>
      <c r="BL14" s="208"/>
      <c r="BM14" s="208"/>
      <c r="BN14" s="208"/>
      <c r="BO14" s="208"/>
    </row>
    <row r="15" spans="1:67" s="209" customFormat="1" ht="14.25" thickTop="1" thickBot="1">
      <c r="A15" s="208"/>
      <c r="B15" s="215" t="s">
        <v>215</v>
      </c>
      <c r="C15" s="216" t="s">
        <v>227</v>
      </c>
      <c r="D15" s="217"/>
      <c r="E15" s="217"/>
      <c r="F15" s="217"/>
      <c r="G15" s="217"/>
      <c r="H15" s="217"/>
      <c r="I15" s="217"/>
      <c r="J15" s="217"/>
      <c r="K15" s="217"/>
      <c r="L15" s="208"/>
      <c r="M15" s="208"/>
      <c r="N15" s="208"/>
      <c r="O15" s="208"/>
      <c r="P15" s="208"/>
      <c r="Q15" s="208"/>
      <c r="R15" s="208"/>
      <c r="S15" s="208"/>
      <c r="T15" s="208"/>
      <c r="U15" s="208"/>
      <c r="V15" s="208"/>
      <c r="W15" s="208"/>
      <c r="X15" s="208"/>
      <c r="Y15" s="208"/>
      <c r="Z15" s="208"/>
      <c r="AA15" s="208"/>
      <c r="AB15" s="208"/>
      <c r="AC15" s="208"/>
      <c r="AD15" s="208"/>
      <c r="AE15" s="208"/>
      <c r="AF15" s="208"/>
      <c r="AG15" s="208"/>
      <c r="AH15" s="208"/>
      <c r="AI15" s="208"/>
      <c r="AJ15" s="208"/>
      <c r="AK15" s="208"/>
      <c r="AL15" s="208"/>
      <c r="AM15" s="208"/>
      <c r="AN15" s="208"/>
      <c r="AO15" s="208"/>
      <c r="AP15" s="208"/>
      <c r="AQ15" s="208"/>
      <c r="AR15" s="208"/>
      <c r="AS15" s="208"/>
      <c r="AT15" s="208"/>
      <c r="AU15" s="208"/>
      <c r="AV15" s="208"/>
      <c r="AW15" s="208"/>
      <c r="AX15" s="208"/>
      <c r="AY15" s="208"/>
      <c r="AZ15" s="208"/>
      <c r="BA15" s="208"/>
      <c r="BB15" s="208"/>
      <c r="BC15" s="208"/>
      <c r="BD15" s="208"/>
      <c r="BE15" s="208"/>
      <c r="BF15" s="208"/>
      <c r="BG15" s="208"/>
      <c r="BH15" s="208"/>
      <c r="BI15" s="208"/>
      <c r="BJ15" s="208"/>
      <c r="BK15" s="208"/>
      <c r="BL15" s="208"/>
      <c r="BM15" s="208"/>
      <c r="BN15" s="208"/>
      <c r="BO15" s="208"/>
    </row>
    <row r="16" spans="1:67" s="209" customFormat="1" ht="13.5" thickTop="1">
      <c r="A16" s="208"/>
      <c r="B16" s="211" t="s">
        <v>202</v>
      </c>
      <c r="C16" s="211"/>
      <c r="D16" s="211"/>
      <c r="E16" s="211"/>
      <c r="F16" s="211"/>
      <c r="G16" s="211"/>
      <c r="H16" s="211"/>
      <c r="I16" s="211"/>
      <c r="J16" s="211"/>
      <c r="K16" s="211"/>
      <c r="L16" s="208"/>
      <c r="M16" s="208"/>
      <c r="N16" s="208"/>
      <c r="O16" s="208"/>
      <c r="P16" s="208"/>
      <c r="Q16" s="208"/>
      <c r="R16" s="208"/>
      <c r="S16" s="208"/>
      <c r="T16" s="208"/>
      <c r="U16" s="208"/>
      <c r="V16" s="208"/>
      <c r="W16" s="208"/>
      <c r="X16" s="208"/>
      <c r="Y16" s="208"/>
      <c r="Z16" s="208"/>
      <c r="AA16" s="208"/>
      <c r="AB16" s="208"/>
      <c r="AC16" s="208"/>
      <c r="AD16" s="208"/>
      <c r="AE16" s="208"/>
      <c r="AF16" s="208"/>
      <c r="AG16" s="208"/>
      <c r="AH16" s="208"/>
      <c r="AI16" s="208"/>
      <c r="AJ16" s="208"/>
      <c r="AK16" s="208"/>
      <c r="AL16" s="208"/>
      <c r="AM16" s="208"/>
      <c r="AN16" s="208"/>
      <c r="AO16" s="208"/>
      <c r="AP16" s="208"/>
      <c r="AQ16" s="208"/>
      <c r="AR16" s="208"/>
      <c r="AS16" s="208"/>
      <c r="AT16" s="208"/>
      <c r="AU16" s="208"/>
      <c r="AV16" s="208"/>
      <c r="AW16" s="208"/>
      <c r="AX16" s="208"/>
      <c r="AY16" s="208"/>
      <c r="AZ16" s="208"/>
      <c r="BA16" s="208"/>
      <c r="BB16" s="208"/>
      <c r="BC16" s="208"/>
      <c r="BD16" s="208"/>
      <c r="BE16" s="208"/>
      <c r="BF16" s="208"/>
      <c r="BG16" s="208"/>
      <c r="BH16" s="208"/>
      <c r="BI16" s="208"/>
      <c r="BJ16" s="208"/>
      <c r="BK16" s="208"/>
      <c r="BL16" s="208"/>
      <c r="BM16" s="208"/>
      <c r="BN16" s="208"/>
      <c r="BO16" s="208"/>
    </row>
    <row r="17" spans="1:67" s="209" customFormat="1">
      <c r="A17" s="208"/>
      <c r="B17" s="219" t="s">
        <v>228</v>
      </c>
      <c r="C17" s="211"/>
      <c r="D17" s="211"/>
      <c r="E17" s="211"/>
      <c r="F17" s="211"/>
      <c r="G17" s="211"/>
      <c r="H17" s="211"/>
      <c r="I17" s="211"/>
      <c r="J17" s="211"/>
      <c r="K17" s="211"/>
      <c r="L17" s="208"/>
      <c r="M17" s="208"/>
      <c r="N17" s="208"/>
      <c r="O17" s="208"/>
      <c r="P17" s="208"/>
      <c r="Q17" s="208"/>
      <c r="R17" s="208"/>
      <c r="S17" s="208"/>
      <c r="T17" s="208"/>
      <c r="U17" s="208"/>
      <c r="V17" s="208"/>
      <c r="W17" s="208"/>
      <c r="X17" s="208"/>
      <c r="Y17" s="208"/>
      <c r="Z17" s="208"/>
      <c r="AA17" s="208"/>
      <c r="AB17" s="208"/>
      <c r="AC17" s="208"/>
      <c r="AD17" s="208"/>
      <c r="AE17" s="208"/>
      <c r="AF17" s="208"/>
      <c r="AG17" s="208"/>
      <c r="AH17" s="208"/>
      <c r="AI17" s="208"/>
      <c r="AJ17" s="208"/>
      <c r="AK17" s="208"/>
      <c r="AL17" s="208"/>
      <c r="AM17" s="208"/>
      <c r="AN17" s="208"/>
      <c r="AO17" s="208"/>
      <c r="AP17" s="208"/>
      <c r="AQ17" s="208"/>
      <c r="AR17" s="208"/>
      <c r="AS17" s="208"/>
      <c r="AT17" s="208"/>
      <c r="AU17" s="208"/>
      <c r="AV17" s="208"/>
      <c r="AW17" s="208"/>
      <c r="AX17" s="208"/>
      <c r="AY17" s="208"/>
      <c r="AZ17" s="208"/>
      <c r="BA17" s="208"/>
      <c r="BB17" s="208"/>
      <c r="BC17" s="208"/>
      <c r="BD17" s="208"/>
      <c r="BE17" s="208"/>
      <c r="BF17" s="208"/>
      <c r="BG17" s="208"/>
      <c r="BH17" s="208"/>
      <c r="BI17" s="208"/>
      <c r="BJ17" s="208"/>
      <c r="BK17" s="208"/>
      <c r="BL17" s="208"/>
      <c r="BM17" s="208"/>
      <c r="BN17" s="208"/>
      <c r="BO17" s="208"/>
    </row>
    <row r="18" spans="1:67" s="209" customFormat="1">
      <c r="A18" s="208"/>
      <c r="B18" s="208"/>
      <c r="C18" s="208"/>
      <c r="D18" s="208"/>
      <c r="E18" s="208"/>
      <c r="F18" s="208"/>
      <c r="G18" s="208"/>
      <c r="H18" s="208"/>
      <c r="I18" s="208"/>
      <c r="J18" s="208"/>
      <c r="K18" s="208"/>
      <c r="L18" s="208"/>
      <c r="M18" s="208"/>
      <c r="N18" s="208"/>
      <c r="O18" s="208"/>
      <c r="P18" s="208"/>
      <c r="Q18" s="208"/>
      <c r="R18" s="208"/>
      <c r="S18" s="208"/>
      <c r="T18" s="208"/>
      <c r="U18" s="208"/>
      <c r="V18" s="208"/>
      <c r="W18" s="208"/>
      <c r="X18" s="208"/>
      <c r="Y18" s="208"/>
      <c r="Z18" s="208"/>
      <c r="AA18" s="208"/>
      <c r="AB18" s="208"/>
      <c r="AC18" s="208"/>
      <c r="AD18" s="208"/>
      <c r="AE18" s="208"/>
      <c r="AF18" s="208"/>
      <c r="AG18" s="208"/>
      <c r="AH18" s="208"/>
      <c r="AI18" s="208"/>
      <c r="AJ18" s="208"/>
      <c r="AK18" s="208"/>
      <c r="AL18" s="208"/>
      <c r="AM18" s="208"/>
      <c r="AN18" s="208"/>
      <c r="AO18" s="208"/>
      <c r="AP18" s="208"/>
      <c r="AQ18" s="208"/>
      <c r="AR18" s="208"/>
      <c r="AS18" s="208"/>
      <c r="AT18" s="208"/>
      <c r="AU18" s="208"/>
      <c r="AV18" s="208"/>
      <c r="AW18" s="208"/>
      <c r="AX18" s="208"/>
      <c r="AY18" s="208"/>
      <c r="AZ18" s="208"/>
      <c r="BA18" s="208"/>
      <c r="BB18" s="208"/>
      <c r="BC18" s="208"/>
      <c r="BD18" s="208"/>
      <c r="BE18" s="208"/>
      <c r="BF18" s="208"/>
      <c r="BG18" s="208"/>
      <c r="BH18" s="208"/>
      <c r="BI18" s="208"/>
      <c r="BJ18" s="208"/>
      <c r="BK18" s="208"/>
      <c r="BL18" s="208"/>
      <c r="BM18" s="208"/>
      <c r="BN18" s="208"/>
      <c r="BO18" s="208"/>
    </row>
    <row r="19" spans="1:67" s="209" customFormat="1">
      <c r="A19" s="208"/>
      <c r="B19" s="214" t="s">
        <v>203</v>
      </c>
      <c r="C19" s="211"/>
      <c r="D19" s="211"/>
      <c r="E19" s="211"/>
      <c r="F19" s="211"/>
      <c r="G19" s="211"/>
      <c r="H19" s="211"/>
      <c r="I19" s="211"/>
      <c r="J19" s="211"/>
      <c r="K19" s="211"/>
      <c r="L19" s="208"/>
      <c r="M19" s="208"/>
      <c r="N19" s="208"/>
      <c r="O19" s="208"/>
      <c r="P19" s="208"/>
      <c r="Q19" s="208"/>
      <c r="R19" s="208"/>
      <c r="S19" s="208"/>
      <c r="T19" s="208"/>
      <c r="U19" s="208"/>
      <c r="V19" s="208"/>
      <c r="W19" s="208"/>
      <c r="X19" s="208"/>
      <c r="Y19" s="208"/>
      <c r="Z19" s="208"/>
      <c r="AA19" s="208"/>
      <c r="AB19" s="208"/>
      <c r="AC19" s="208"/>
      <c r="AD19" s="208"/>
      <c r="AE19" s="208"/>
      <c r="AF19" s="208"/>
      <c r="AG19" s="208"/>
      <c r="AH19" s="208"/>
      <c r="AI19" s="208"/>
      <c r="AJ19" s="208"/>
      <c r="AK19" s="208"/>
      <c r="AL19" s="208"/>
      <c r="AM19" s="208"/>
      <c r="AN19" s="208"/>
      <c r="AO19" s="208"/>
      <c r="AP19" s="208"/>
      <c r="AQ19" s="208"/>
      <c r="AR19" s="208"/>
      <c r="AS19" s="208"/>
      <c r="AT19" s="208"/>
      <c r="AU19" s="208"/>
      <c r="AV19" s="208"/>
      <c r="AW19" s="208"/>
      <c r="AX19" s="208"/>
      <c r="AY19" s="208"/>
      <c r="AZ19" s="208"/>
      <c r="BA19" s="208"/>
      <c r="BB19" s="208"/>
      <c r="BC19" s="208"/>
      <c r="BD19" s="208"/>
      <c r="BE19" s="208"/>
      <c r="BF19" s="208"/>
      <c r="BG19" s="208"/>
      <c r="BH19" s="208"/>
      <c r="BI19" s="208"/>
      <c r="BJ19" s="208"/>
      <c r="BK19" s="208"/>
      <c r="BL19" s="208"/>
      <c r="BM19" s="208"/>
      <c r="BN19" s="208"/>
      <c r="BO19" s="208"/>
    </row>
    <row r="20" spans="1:67" s="209" customFormat="1">
      <c r="A20" s="208"/>
      <c r="B20" s="208"/>
      <c r="C20" s="208"/>
      <c r="D20" s="208"/>
      <c r="E20" s="208"/>
      <c r="F20" s="208"/>
      <c r="G20" s="208"/>
      <c r="H20" s="208"/>
      <c r="I20" s="208"/>
      <c r="J20" s="208"/>
      <c r="K20" s="208"/>
      <c r="L20" s="208"/>
      <c r="M20" s="208"/>
      <c r="N20" s="208"/>
      <c r="O20" s="208"/>
      <c r="P20" s="208"/>
      <c r="Q20" s="208"/>
      <c r="R20" s="208"/>
      <c r="S20" s="208"/>
      <c r="T20" s="208"/>
      <c r="U20" s="208"/>
      <c r="V20" s="208"/>
      <c r="W20" s="208"/>
      <c r="X20" s="208"/>
      <c r="Y20" s="208"/>
      <c r="Z20" s="208"/>
      <c r="AA20" s="208"/>
      <c r="AB20" s="208"/>
      <c r="AC20" s="208"/>
      <c r="AD20" s="208"/>
      <c r="AE20" s="208"/>
      <c r="AF20" s="208"/>
      <c r="AG20" s="208"/>
      <c r="AH20" s="208"/>
      <c r="AI20" s="208"/>
      <c r="AJ20" s="208"/>
      <c r="AK20" s="208"/>
      <c r="AL20" s="208"/>
      <c r="AM20" s="208"/>
      <c r="AN20" s="208"/>
      <c r="AO20" s="208"/>
      <c r="AP20" s="208"/>
      <c r="AQ20" s="208"/>
      <c r="AR20" s="208"/>
      <c r="AS20" s="208"/>
      <c r="AT20" s="208"/>
      <c r="AU20" s="208"/>
      <c r="AV20" s="208"/>
      <c r="AW20" s="208"/>
      <c r="AX20" s="208"/>
      <c r="AY20" s="208"/>
      <c r="AZ20" s="208"/>
      <c r="BA20" s="208"/>
      <c r="BB20" s="208"/>
      <c r="BC20" s="208"/>
      <c r="BD20" s="208"/>
      <c r="BE20" s="208"/>
      <c r="BF20" s="208"/>
      <c r="BG20" s="208"/>
      <c r="BH20" s="208"/>
      <c r="BI20" s="208"/>
      <c r="BJ20" s="208"/>
      <c r="BK20" s="208"/>
      <c r="BL20" s="208"/>
      <c r="BM20" s="208"/>
      <c r="BN20" s="208"/>
      <c r="BO20" s="208"/>
    </row>
    <row r="21" spans="1:67" s="209" customFormat="1">
      <c r="A21" s="208"/>
      <c r="B21" s="208"/>
      <c r="C21" s="208"/>
      <c r="D21" s="208"/>
      <c r="E21" s="208"/>
      <c r="F21" s="208"/>
      <c r="G21" s="208"/>
      <c r="H21" s="208"/>
      <c r="I21" s="208"/>
      <c r="J21" s="208"/>
      <c r="K21" s="208"/>
      <c r="L21" s="208"/>
      <c r="M21" s="208"/>
      <c r="N21" s="208"/>
      <c r="O21" s="208"/>
      <c r="P21" s="208"/>
      <c r="Q21" s="208"/>
      <c r="R21" s="208"/>
      <c r="S21" s="208"/>
      <c r="T21" s="208"/>
      <c r="U21" s="208"/>
      <c r="V21" s="208"/>
      <c r="W21" s="208"/>
      <c r="X21" s="208"/>
      <c r="Y21" s="208"/>
      <c r="Z21" s="208"/>
      <c r="AA21" s="208"/>
      <c r="AB21" s="208"/>
      <c r="AC21" s="208"/>
      <c r="AD21" s="208"/>
      <c r="AE21" s="208"/>
      <c r="AF21" s="208"/>
      <c r="AG21" s="208"/>
      <c r="AH21" s="208"/>
      <c r="AI21" s="208"/>
      <c r="AJ21" s="208"/>
      <c r="AK21" s="208"/>
      <c r="AL21" s="208"/>
      <c r="AM21" s="208"/>
      <c r="AN21" s="208"/>
      <c r="AO21" s="208"/>
      <c r="AP21" s="208"/>
      <c r="AQ21" s="208"/>
      <c r="AR21" s="208"/>
      <c r="AS21" s="208"/>
      <c r="AT21" s="208"/>
      <c r="AU21" s="208"/>
      <c r="AV21" s="208"/>
      <c r="AW21" s="208"/>
      <c r="AX21" s="208"/>
      <c r="AY21" s="208"/>
      <c r="AZ21" s="208"/>
      <c r="BA21" s="208"/>
      <c r="BB21" s="208"/>
      <c r="BC21" s="208"/>
      <c r="BD21" s="208"/>
      <c r="BE21" s="208"/>
      <c r="BF21" s="208"/>
      <c r="BG21" s="208"/>
      <c r="BH21" s="208"/>
      <c r="BI21" s="208"/>
      <c r="BJ21" s="208"/>
      <c r="BK21" s="208"/>
      <c r="BL21" s="208"/>
      <c r="BM21" s="208"/>
      <c r="BN21" s="208"/>
      <c r="BO21" s="208"/>
    </row>
    <row r="22" spans="1:67" s="209" customFormat="1">
      <c r="A22" s="208"/>
      <c r="B22" s="208"/>
      <c r="C22" s="208"/>
      <c r="D22" s="208"/>
      <c r="E22" s="208"/>
      <c r="F22" s="208"/>
      <c r="G22" s="208"/>
      <c r="H22" s="208"/>
      <c r="I22" s="208"/>
      <c r="J22" s="208"/>
      <c r="K22" s="208"/>
      <c r="L22" s="208"/>
      <c r="M22" s="208"/>
      <c r="N22" s="208"/>
      <c r="O22" s="208"/>
      <c r="P22" s="208"/>
      <c r="Q22" s="208"/>
      <c r="R22" s="208"/>
      <c r="S22" s="208"/>
      <c r="T22" s="208"/>
      <c r="U22" s="208"/>
      <c r="V22" s="208"/>
      <c r="W22" s="208"/>
      <c r="X22" s="208"/>
      <c r="Y22" s="208"/>
      <c r="Z22" s="208"/>
      <c r="AA22" s="208"/>
      <c r="AB22" s="208"/>
      <c r="AC22" s="208"/>
      <c r="AD22" s="208"/>
      <c r="AE22" s="208"/>
      <c r="AF22" s="208"/>
      <c r="AG22" s="208"/>
      <c r="AH22" s="208"/>
      <c r="AI22" s="208"/>
      <c r="AJ22" s="208"/>
      <c r="AK22" s="208"/>
      <c r="AL22" s="208"/>
      <c r="AM22" s="208"/>
      <c r="AN22" s="208"/>
      <c r="AO22" s="208"/>
      <c r="AP22" s="208"/>
      <c r="AQ22" s="208"/>
      <c r="AR22" s="208"/>
      <c r="AS22" s="208"/>
      <c r="AT22" s="208"/>
      <c r="AU22" s="208"/>
      <c r="AV22" s="208"/>
      <c r="AW22" s="208"/>
      <c r="AX22" s="208"/>
      <c r="AY22" s="208"/>
      <c r="AZ22" s="208"/>
      <c r="BA22" s="208"/>
      <c r="BB22" s="208"/>
      <c r="BC22" s="208"/>
      <c r="BD22" s="208"/>
      <c r="BE22" s="208"/>
      <c r="BF22" s="208"/>
      <c r="BG22" s="208"/>
      <c r="BH22" s="208"/>
      <c r="BI22" s="208"/>
      <c r="BJ22" s="208"/>
      <c r="BK22" s="208"/>
      <c r="BL22" s="208"/>
      <c r="BM22" s="208"/>
      <c r="BN22" s="208"/>
      <c r="BO22" s="208"/>
    </row>
    <row r="23" spans="1:67" s="209" customFormat="1">
      <c r="A23" s="208"/>
      <c r="B23" s="208"/>
      <c r="C23" s="208"/>
      <c r="D23" s="208"/>
      <c r="E23" s="208"/>
      <c r="F23" s="208"/>
      <c r="G23" s="208"/>
      <c r="H23" s="208"/>
      <c r="I23" s="208"/>
      <c r="J23" s="208"/>
      <c r="K23" s="208"/>
      <c r="L23" s="208"/>
      <c r="M23" s="208"/>
      <c r="N23" s="208"/>
      <c r="O23" s="208"/>
      <c r="P23" s="208"/>
      <c r="Q23" s="208"/>
      <c r="R23" s="208"/>
      <c r="S23" s="208"/>
      <c r="T23" s="208"/>
      <c r="U23" s="208"/>
      <c r="V23" s="208"/>
      <c r="W23" s="208"/>
      <c r="X23" s="208"/>
      <c r="Y23" s="208"/>
      <c r="Z23" s="208"/>
      <c r="AA23" s="208"/>
      <c r="AB23" s="208"/>
      <c r="AC23" s="208"/>
      <c r="AD23" s="208"/>
      <c r="AE23" s="208"/>
      <c r="AF23" s="208"/>
      <c r="AG23" s="208"/>
      <c r="AH23" s="208"/>
      <c r="AI23" s="208"/>
      <c r="AJ23" s="208"/>
      <c r="AK23" s="208"/>
      <c r="AL23" s="208"/>
      <c r="AM23" s="208"/>
      <c r="AN23" s="208"/>
      <c r="AO23" s="208"/>
      <c r="AP23" s="208"/>
      <c r="AQ23" s="208"/>
      <c r="AR23" s="208"/>
      <c r="AS23" s="208"/>
      <c r="AT23" s="208"/>
      <c r="AU23" s="208"/>
      <c r="AV23" s="208"/>
      <c r="AW23" s="208"/>
      <c r="AX23" s="208"/>
      <c r="AY23" s="208"/>
      <c r="AZ23" s="208"/>
      <c r="BA23" s="208"/>
      <c r="BB23" s="208"/>
      <c r="BC23" s="208"/>
      <c r="BD23" s="208"/>
      <c r="BE23" s="208"/>
      <c r="BF23" s="208"/>
      <c r="BG23" s="208"/>
      <c r="BH23" s="208"/>
      <c r="BI23" s="208"/>
      <c r="BJ23" s="208"/>
      <c r="BK23" s="208"/>
      <c r="BL23" s="208"/>
      <c r="BM23" s="208"/>
      <c r="BN23" s="208"/>
      <c r="BO23" s="208"/>
    </row>
    <row r="24" spans="1:67" s="209" customFormat="1">
      <c r="A24" s="208"/>
      <c r="B24" s="208"/>
      <c r="C24" s="208"/>
      <c r="D24" s="208"/>
      <c r="E24" s="208"/>
      <c r="F24" s="208"/>
      <c r="G24" s="208"/>
      <c r="H24" s="208"/>
      <c r="I24" s="208"/>
      <c r="J24" s="208"/>
      <c r="K24" s="208"/>
      <c r="L24" s="208"/>
      <c r="M24" s="208"/>
      <c r="N24" s="208"/>
      <c r="O24" s="208"/>
      <c r="P24" s="208"/>
      <c r="Q24" s="208"/>
      <c r="R24" s="208"/>
      <c r="S24" s="208"/>
      <c r="T24" s="208"/>
      <c r="U24" s="208"/>
      <c r="V24" s="208"/>
      <c r="W24" s="208"/>
      <c r="X24" s="208"/>
      <c r="Y24" s="208"/>
      <c r="Z24" s="208"/>
      <c r="AA24" s="208"/>
      <c r="AB24" s="208"/>
      <c r="AC24" s="208"/>
      <c r="AD24" s="208"/>
      <c r="AE24" s="208"/>
      <c r="AF24" s="208"/>
      <c r="AG24" s="208"/>
      <c r="AH24" s="208"/>
      <c r="AI24" s="208"/>
      <c r="AJ24" s="208"/>
      <c r="AK24" s="208"/>
      <c r="AL24" s="208"/>
      <c r="AM24" s="208"/>
      <c r="AN24" s="208"/>
      <c r="AO24" s="208"/>
      <c r="AP24" s="208"/>
      <c r="AQ24" s="208"/>
      <c r="AR24" s="208"/>
      <c r="AS24" s="208"/>
      <c r="AT24" s="208"/>
      <c r="AU24" s="208"/>
      <c r="AV24" s="208"/>
      <c r="AW24" s="208"/>
      <c r="AX24" s="208"/>
      <c r="AY24" s="208"/>
      <c r="AZ24" s="208"/>
      <c r="BA24" s="208"/>
      <c r="BB24" s="208"/>
      <c r="BC24" s="208"/>
      <c r="BD24" s="208"/>
      <c r="BE24" s="208"/>
      <c r="BF24" s="208"/>
      <c r="BG24" s="208"/>
      <c r="BH24" s="208"/>
      <c r="BI24" s="208"/>
      <c r="BJ24" s="208"/>
      <c r="BK24" s="208"/>
      <c r="BL24" s="208"/>
      <c r="BM24" s="208"/>
      <c r="BN24" s="208"/>
      <c r="BO24" s="208"/>
    </row>
    <row r="25" spans="1:67" s="209" customFormat="1">
      <c r="A25" s="208"/>
      <c r="B25" s="208"/>
      <c r="C25" s="208"/>
      <c r="D25" s="208"/>
      <c r="E25" s="208"/>
      <c r="F25" s="208"/>
      <c r="G25" s="208"/>
      <c r="H25" s="208"/>
      <c r="I25" s="208"/>
      <c r="J25" s="208"/>
      <c r="K25" s="208"/>
      <c r="L25" s="208"/>
      <c r="M25" s="208"/>
      <c r="N25" s="208"/>
      <c r="O25" s="208"/>
      <c r="P25" s="208"/>
      <c r="Q25" s="208"/>
      <c r="R25" s="208"/>
      <c r="S25" s="208"/>
      <c r="T25" s="208"/>
      <c r="U25" s="208"/>
      <c r="V25" s="208"/>
      <c r="W25" s="208"/>
      <c r="X25" s="208"/>
      <c r="Y25" s="208"/>
      <c r="Z25" s="208"/>
      <c r="AA25" s="208"/>
      <c r="AB25" s="208"/>
      <c r="AC25" s="208"/>
      <c r="AD25" s="208"/>
      <c r="AE25" s="208"/>
      <c r="AF25" s="208"/>
      <c r="AG25" s="208"/>
      <c r="AH25" s="208"/>
      <c r="AI25" s="208"/>
      <c r="AJ25" s="208"/>
      <c r="AK25" s="208"/>
      <c r="AL25" s="208"/>
      <c r="AM25" s="208"/>
      <c r="AN25" s="208"/>
      <c r="AO25" s="208"/>
      <c r="AP25" s="208"/>
      <c r="AQ25" s="208"/>
      <c r="AR25" s="208"/>
      <c r="AS25" s="208"/>
      <c r="AT25" s="208"/>
      <c r="AU25" s="208"/>
      <c r="AV25" s="208"/>
      <c r="AW25" s="208"/>
      <c r="AX25" s="208"/>
      <c r="AY25" s="208"/>
      <c r="AZ25" s="208"/>
      <c r="BA25" s="208"/>
      <c r="BB25" s="208"/>
      <c r="BC25" s="208"/>
      <c r="BD25" s="208"/>
      <c r="BE25" s="208"/>
      <c r="BF25" s="208"/>
      <c r="BG25" s="208"/>
      <c r="BH25" s="208"/>
      <c r="BI25" s="208"/>
      <c r="BJ25" s="208"/>
      <c r="BK25" s="208"/>
      <c r="BL25" s="208"/>
      <c r="BM25" s="208"/>
      <c r="BN25" s="208"/>
      <c r="BO25" s="208"/>
    </row>
    <row r="26" spans="1:67" s="209" customFormat="1">
      <c r="A26" s="208"/>
      <c r="B26" s="208"/>
      <c r="C26" s="208"/>
      <c r="D26" s="208"/>
      <c r="E26" s="208"/>
      <c r="F26" s="208"/>
      <c r="G26" s="208"/>
      <c r="H26" s="208"/>
      <c r="I26" s="208"/>
      <c r="J26" s="208"/>
      <c r="K26" s="208"/>
      <c r="L26" s="208"/>
      <c r="M26" s="208"/>
      <c r="N26" s="208"/>
      <c r="O26" s="208"/>
      <c r="P26" s="208"/>
      <c r="Q26" s="208"/>
      <c r="R26" s="208"/>
      <c r="S26" s="208"/>
      <c r="T26" s="208"/>
      <c r="U26" s="208"/>
      <c r="V26" s="208"/>
      <c r="W26" s="208"/>
      <c r="X26" s="208"/>
      <c r="Y26" s="208"/>
      <c r="Z26" s="208"/>
      <c r="AA26" s="208"/>
      <c r="AB26" s="208"/>
      <c r="AC26" s="208"/>
      <c r="AD26" s="208"/>
      <c r="AE26" s="208"/>
      <c r="AF26" s="208"/>
      <c r="AG26" s="208"/>
      <c r="AH26" s="208"/>
      <c r="AI26" s="208"/>
      <c r="AJ26" s="208"/>
      <c r="AK26" s="208"/>
      <c r="AL26" s="208"/>
      <c r="AM26" s="208"/>
      <c r="AN26" s="208"/>
      <c r="AO26" s="208"/>
      <c r="AP26" s="208"/>
      <c r="AQ26" s="208"/>
      <c r="AR26" s="208"/>
      <c r="AS26" s="208"/>
      <c r="AT26" s="208"/>
      <c r="AU26" s="208"/>
      <c r="AV26" s="208"/>
      <c r="AW26" s="208"/>
      <c r="AX26" s="208"/>
      <c r="AY26" s="208"/>
      <c r="AZ26" s="208"/>
      <c r="BA26" s="208"/>
      <c r="BB26" s="208"/>
      <c r="BC26" s="208"/>
      <c r="BD26" s="208"/>
      <c r="BE26" s="208"/>
      <c r="BF26" s="208"/>
      <c r="BG26" s="208"/>
      <c r="BH26" s="208"/>
      <c r="BI26" s="208"/>
      <c r="BJ26" s="208"/>
      <c r="BK26" s="208"/>
      <c r="BL26" s="208"/>
      <c r="BM26" s="208"/>
      <c r="BN26" s="208"/>
      <c r="BO26" s="208"/>
    </row>
    <row r="27" spans="1:67" s="209" customFormat="1">
      <c r="A27" s="208"/>
      <c r="B27" s="208"/>
      <c r="C27" s="208"/>
      <c r="D27" s="208"/>
      <c r="E27" s="208"/>
      <c r="F27" s="208"/>
      <c r="G27" s="208"/>
      <c r="H27" s="208"/>
      <c r="I27" s="208"/>
      <c r="J27" s="208"/>
      <c r="K27" s="208"/>
      <c r="L27" s="208"/>
      <c r="M27" s="208"/>
      <c r="N27" s="208"/>
      <c r="O27" s="208"/>
      <c r="P27" s="208"/>
      <c r="Q27" s="208"/>
      <c r="R27" s="208"/>
      <c r="S27" s="208"/>
      <c r="T27" s="208"/>
      <c r="U27" s="208"/>
      <c r="V27" s="208"/>
      <c r="W27" s="208"/>
      <c r="X27" s="208"/>
      <c r="Y27" s="208"/>
      <c r="Z27" s="208"/>
      <c r="AA27" s="208"/>
      <c r="AB27" s="208"/>
      <c r="AC27" s="208"/>
      <c r="AD27" s="208"/>
      <c r="AE27" s="208"/>
      <c r="AF27" s="208"/>
      <c r="AG27" s="208"/>
      <c r="AH27" s="208"/>
      <c r="AI27" s="208"/>
      <c r="AJ27" s="208"/>
      <c r="AK27" s="208"/>
      <c r="AL27" s="208"/>
      <c r="AM27" s="208"/>
      <c r="AN27" s="208"/>
      <c r="AO27" s="208"/>
      <c r="AP27" s="208"/>
      <c r="AQ27" s="208"/>
      <c r="AR27" s="208"/>
      <c r="AS27" s="208"/>
      <c r="AT27" s="208"/>
      <c r="AU27" s="208"/>
      <c r="AV27" s="208"/>
      <c r="AW27" s="208"/>
      <c r="AX27" s="208"/>
      <c r="AY27" s="208"/>
      <c r="AZ27" s="208"/>
      <c r="BA27" s="208"/>
      <c r="BB27" s="208"/>
      <c r="BC27" s="208"/>
      <c r="BD27" s="208"/>
      <c r="BE27" s="208"/>
      <c r="BF27" s="208"/>
      <c r="BG27" s="208"/>
      <c r="BH27" s="208"/>
      <c r="BI27" s="208"/>
      <c r="BJ27" s="208"/>
      <c r="BK27" s="208"/>
      <c r="BL27" s="208"/>
      <c r="BM27" s="208"/>
      <c r="BN27" s="208"/>
      <c r="BO27" s="208"/>
    </row>
    <row r="28" spans="1:67" s="209" customFormat="1">
      <c r="A28" s="208"/>
      <c r="B28" s="208"/>
      <c r="C28" s="208"/>
      <c r="D28" s="208"/>
      <c r="E28" s="208"/>
      <c r="F28" s="208"/>
      <c r="G28" s="208"/>
      <c r="H28" s="208"/>
      <c r="I28" s="208"/>
      <c r="J28" s="208"/>
      <c r="K28" s="208"/>
      <c r="L28" s="208"/>
      <c r="M28" s="208"/>
      <c r="N28" s="208"/>
      <c r="O28" s="208"/>
      <c r="P28" s="208"/>
      <c r="Q28" s="208"/>
      <c r="R28" s="208"/>
      <c r="S28" s="208"/>
      <c r="T28" s="208"/>
      <c r="U28" s="208"/>
      <c r="V28" s="208"/>
      <c r="W28" s="208"/>
      <c r="X28" s="208"/>
      <c r="Y28" s="208"/>
      <c r="Z28" s="208"/>
      <c r="AA28" s="208"/>
      <c r="AB28" s="208"/>
      <c r="AC28" s="208"/>
      <c r="AD28" s="208"/>
      <c r="AE28" s="208"/>
      <c r="AF28" s="208"/>
      <c r="AG28" s="208"/>
      <c r="AH28" s="208"/>
      <c r="AI28" s="208"/>
      <c r="AJ28" s="208"/>
      <c r="AK28" s="208"/>
      <c r="AL28" s="208"/>
      <c r="AM28" s="208"/>
      <c r="AN28" s="208"/>
      <c r="AO28" s="208"/>
      <c r="AP28" s="208"/>
      <c r="AQ28" s="208"/>
      <c r="AR28" s="208"/>
      <c r="AS28" s="208"/>
      <c r="AT28" s="208"/>
      <c r="AU28" s="208"/>
      <c r="AV28" s="208"/>
      <c r="AW28" s="208"/>
      <c r="AX28" s="208"/>
      <c r="AY28" s="208"/>
      <c r="AZ28" s="208"/>
      <c r="BA28" s="208"/>
      <c r="BB28" s="208"/>
      <c r="BC28" s="208"/>
      <c r="BD28" s="208"/>
      <c r="BE28" s="208"/>
      <c r="BF28" s="208"/>
      <c r="BG28" s="208"/>
      <c r="BH28" s="208"/>
      <c r="BI28" s="208"/>
      <c r="BJ28" s="208"/>
      <c r="BK28" s="208"/>
      <c r="BL28" s="208"/>
      <c r="BM28" s="208"/>
      <c r="BN28" s="208"/>
      <c r="BO28" s="208"/>
    </row>
    <row r="29" spans="1:67" s="209" customFormat="1">
      <c r="A29" s="208"/>
      <c r="B29" s="208"/>
      <c r="C29" s="208"/>
      <c r="D29" s="208"/>
      <c r="E29" s="208"/>
      <c r="F29" s="208"/>
      <c r="G29" s="208"/>
      <c r="H29" s="208"/>
      <c r="I29" s="208"/>
      <c r="J29" s="208"/>
      <c r="K29" s="208"/>
      <c r="L29" s="208"/>
      <c r="M29" s="208"/>
      <c r="N29" s="208"/>
      <c r="O29" s="208"/>
      <c r="P29" s="208"/>
      <c r="Q29" s="208"/>
      <c r="R29" s="208"/>
      <c r="S29" s="208"/>
      <c r="T29" s="208"/>
      <c r="U29" s="208"/>
      <c r="V29" s="208"/>
      <c r="W29" s="208"/>
      <c r="X29" s="208"/>
      <c r="Y29" s="208"/>
      <c r="Z29" s="208"/>
      <c r="AA29" s="208"/>
      <c r="AB29" s="208"/>
      <c r="AC29" s="208"/>
      <c r="AD29" s="208"/>
      <c r="AE29" s="208"/>
      <c r="AF29" s="208"/>
      <c r="AG29" s="208"/>
      <c r="AH29" s="208"/>
      <c r="AI29" s="208"/>
      <c r="AJ29" s="208"/>
      <c r="AK29" s="208"/>
      <c r="AL29" s="208"/>
      <c r="AM29" s="208"/>
      <c r="AN29" s="208"/>
      <c r="AO29" s="208"/>
      <c r="AP29" s="208"/>
      <c r="AQ29" s="208"/>
      <c r="AR29" s="208"/>
      <c r="AS29" s="208"/>
      <c r="AT29" s="208"/>
      <c r="AU29" s="208"/>
      <c r="AV29" s="208"/>
      <c r="AW29" s="208"/>
      <c r="AX29" s="208"/>
      <c r="AY29" s="208"/>
      <c r="AZ29" s="208"/>
      <c r="BA29" s="208"/>
      <c r="BB29" s="208"/>
      <c r="BC29" s="208"/>
      <c r="BD29" s="208"/>
      <c r="BE29" s="208"/>
      <c r="BF29" s="208"/>
      <c r="BG29" s="208"/>
      <c r="BH29" s="208"/>
      <c r="BI29" s="208"/>
      <c r="BJ29" s="208"/>
      <c r="BK29" s="208"/>
      <c r="BL29" s="208"/>
      <c r="BM29" s="208"/>
      <c r="BN29" s="208"/>
      <c r="BO29" s="208"/>
    </row>
    <row r="30" spans="1:67" s="209" customFormat="1">
      <c r="A30" s="208"/>
      <c r="B30" s="208"/>
      <c r="C30" s="208"/>
      <c r="D30" s="208"/>
      <c r="E30" s="208"/>
      <c r="F30" s="208"/>
      <c r="G30" s="208"/>
      <c r="H30" s="208"/>
      <c r="I30" s="208"/>
      <c r="J30" s="208"/>
      <c r="K30" s="208"/>
      <c r="L30" s="208"/>
      <c r="M30" s="208"/>
      <c r="N30" s="208"/>
      <c r="O30" s="208"/>
      <c r="P30" s="208"/>
      <c r="Q30" s="208"/>
      <c r="R30" s="208"/>
      <c r="S30" s="208"/>
      <c r="T30" s="208"/>
      <c r="U30" s="208"/>
      <c r="V30" s="208"/>
      <c r="W30" s="208"/>
      <c r="X30" s="208"/>
      <c r="Y30" s="208"/>
      <c r="Z30" s="208"/>
      <c r="AA30" s="208"/>
      <c r="AB30" s="208"/>
      <c r="AC30" s="208"/>
      <c r="AD30" s="208"/>
      <c r="AE30" s="208"/>
      <c r="AF30" s="208"/>
      <c r="AG30" s="208"/>
      <c r="AH30" s="208"/>
      <c r="AI30" s="208"/>
      <c r="AJ30" s="208"/>
      <c r="AK30" s="208"/>
      <c r="AL30" s="208"/>
      <c r="AM30" s="208"/>
      <c r="AN30" s="208"/>
      <c r="AO30" s="208"/>
      <c r="AP30" s="208"/>
      <c r="AQ30" s="208"/>
      <c r="AR30" s="208"/>
      <c r="AS30" s="208"/>
      <c r="AT30" s="208"/>
      <c r="AU30" s="208"/>
      <c r="AV30" s="208"/>
      <c r="AW30" s="208"/>
      <c r="AX30" s="208"/>
      <c r="AY30" s="208"/>
      <c r="AZ30" s="208"/>
      <c r="BA30" s="208"/>
      <c r="BB30" s="208"/>
      <c r="BC30" s="208"/>
      <c r="BD30" s="208"/>
      <c r="BE30" s="208"/>
      <c r="BF30" s="208"/>
      <c r="BG30" s="208"/>
      <c r="BH30" s="208"/>
      <c r="BI30" s="208"/>
      <c r="BJ30" s="208"/>
      <c r="BK30" s="208"/>
      <c r="BL30" s="208"/>
      <c r="BM30" s="208"/>
      <c r="BN30" s="208"/>
      <c r="BO30" s="208"/>
    </row>
    <row r="31" spans="1:67" s="209" customFormat="1">
      <c r="A31" s="208"/>
      <c r="B31" s="208"/>
      <c r="C31" s="208"/>
      <c r="D31" s="208"/>
      <c r="E31" s="208"/>
      <c r="F31" s="208"/>
      <c r="G31" s="208"/>
      <c r="H31" s="208"/>
      <c r="I31" s="208"/>
      <c r="J31" s="208"/>
      <c r="K31" s="208"/>
      <c r="L31" s="208"/>
      <c r="M31" s="208"/>
      <c r="N31" s="208"/>
      <c r="O31" s="208"/>
      <c r="P31" s="208"/>
      <c r="Q31" s="208"/>
      <c r="R31" s="208"/>
      <c r="S31" s="208"/>
      <c r="T31" s="208"/>
      <c r="U31" s="208"/>
      <c r="V31" s="208"/>
      <c r="W31" s="208"/>
      <c r="X31" s="208"/>
      <c r="Y31" s="208"/>
      <c r="Z31" s="208"/>
      <c r="AA31" s="208"/>
      <c r="AB31" s="208"/>
      <c r="AC31" s="208"/>
      <c r="AD31" s="208"/>
      <c r="AE31" s="208"/>
      <c r="AF31" s="208"/>
      <c r="AG31" s="208"/>
      <c r="AH31" s="208"/>
      <c r="AI31" s="208"/>
      <c r="AJ31" s="208"/>
      <c r="AK31" s="208"/>
      <c r="AL31" s="208"/>
      <c r="AM31" s="208"/>
      <c r="AN31" s="208"/>
      <c r="AO31" s="208"/>
      <c r="AP31" s="208"/>
      <c r="AQ31" s="208"/>
      <c r="AR31" s="208"/>
      <c r="AS31" s="208"/>
      <c r="AT31" s="208"/>
      <c r="AU31" s="208"/>
      <c r="AV31" s="208"/>
      <c r="AW31" s="208"/>
      <c r="AX31" s="208"/>
      <c r="AY31" s="208"/>
      <c r="AZ31" s="208"/>
      <c r="BA31" s="208"/>
      <c r="BB31" s="208"/>
      <c r="BC31" s="208"/>
      <c r="BD31" s="208"/>
      <c r="BE31" s="208"/>
      <c r="BF31" s="208"/>
      <c r="BG31" s="208"/>
      <c r="BH31" s="208"/>
      <c r="BI31" s="208"/>
      <c r="BJ31" s="208"/>
      <c r="BK31" s="208"/>
      <c r="BL31" s="208"/>
      <c r="BM31" s="208"/>
      <c r="BN31" s="208"/>
      <c r="BO31" s="208"/>
    </row>
    <row r="32" spans="1:67" s="209" customFormat="1">
      <c r="A32" s="208"/>
      <c r="B32" s="208"/>
      <c r="C32" s="208"/>
      <c r="D32" s="208"/>
      <c r="E32" s="208"/>
      <c r="F32" s="208"/>
      <c r="G32" s="208"/>
      <c r="H32" s="208"/>
      <c r="I32" s="208"/>
      <c r="J32" s="208"/>
      <c r="K32" s="208"/>
      <c r="L32" s="208"/>
      <c r="M32" s="208"/>
      <c r="N32" s="208"/>
      <c r="O32" s="208"/>
      <c r="P32" s="208"/>
      <c r="Q32" s="208"/>
      <c r="R32" s="208"/>
      <c r="S32" s="208"/>
      <c r="T32" s="208"/>
      <c r="U32" s="208"/>
      <c r="V32" s="208"/>
      <c r="W32" s="208"/>
      <c r="X32" s="208"/>
      <c r="Y32" s="208"/>
      <c r="Z32" s="208"/>
      <c r="AA32" s="208"/>
      <c r="AB32" s="208"/>
      <c r="AC32" s="208"/>
      <c r="AD32" s="208"/>
      <c r="AE32" s="208"/>
      <c r="AF32" s="208"/>
      <c r="AG32" s="208"/>
      <c r="AH32" s="208"/>
      <c r="AI32" s="208"/>
      <c r="AJ32" s="208"/>
      <c r="AK32" s="208"/>
      <c r="AL32" s="208"/>
      <c r="AM32" s="208"/>
      <c r="AN32" s="208"/>
      <c r="AO32" s="208"/>
      <c r="AP32" s="208"/>
      <c r="AQ32" s="208"/>
      <c r="AR32" s="208"/>
      <c r="AS32" s="208"/>
      <c r="AT32" s="208"/>
      <c r="AU32" s="208"/>
      <c r="AV32" s="208"/>
      <c r="AW32" s="208"/>
      <c r="AX32" s="208"/>
      <c r="AY32" s="208"/>
      <c r="AZ32" s="208"/>
      <c r="BA32" s="208"/>
      <c r="BB32" s="208"/>
      <c r="BC32" s="208"/>
      <c r="BD32" s="208"/>
      <c r="BE32" s="208"/>
      <c r="BF32" s="208"/>
      <c r="BG32" s="208"/>
      <c r="BH32" s="208"/>
      <c r="BI32" s="208"/>
      <c r="BJ32" s="208"/>
      <c r="BK32" s="208"/>
      <c r="BL32" s="208"/>
      <c r="BM32" s="208"/>
      <c r="BN32" s="208"/>
      <c r="BO32" s="208"/>
    </row>
    <row r="33" spans="1:67" s="209" customFormat="1">
      <c r="A33" s="208"/>
      <c r="B33" s="208"/>
      <c r="C33" s="208"/>
      <c r="D33" s="208"/>
      <c r="E33" s="208"/>
      <c r="F33" s="208"/>
      <c r="G33" s="208"/>
      <c r="H33" s="208"/>
      <c r="I33" s="208"/>
      <c r="J33" s="208"/>
      <c r="K33" s="208"/>
      <c r="L33" s="208"/>
      <c r="M33" s="208"/>
      <c r="N33" s="208"/>
      <c r="O33" s="208"/>
      <c r="P33" s="208"/>
      <c r="Q33" s="208"/>
      <c r="R33" s="208"/>
      <c r="S33" s="208"/>
      <c r="T33" s="208"/>
      <c r="U33" s="208"/>
      <c r="V33" s="208"/>
      <c r="W33" s="208"/>
      <c r="X33" s="208"/>
      <c r="Y33" s="208"/>
      <c r="Z33" s="208"/>
      <c r="AA33" s="208"/>
      <c r="AB33" s="208"/>
      <c r="AC33" s="208"/>
      <c r="AD33" s="208"/>
      <c r="AE33" s="208"/>
      <c r="AF33" s="208"/>
      <c r="AG33" s="208"/>
      <c r="AH33" s="208"/>
      <c r="AI33" s="208"/>
      <c r="AJ33" s="208"/>
      <c r="AK33" s="208"/>
      <c r="AL33" s="208"/>
      <c r="AM33" s="208"/>
      <c r="AN33" s="208"/>
      <c r="AO33" s="208"/>
      <c r="AP33" s="208"/>
      <c r="AQ33" s="208"/>
      <c r="AR33" s="208"/>
      <c r="AS33" s="208"/>
      <c r="AT33" s="208"/>
      <c r="AU33" s="208"/>
      <c r="AV33" s="208"/>
      <c r="AW33" s="208"/>
      <c r="AX33" s="208"/>
      <c r="AY33" s="208"/>
      <c r="AZ33" s="208"/>
      <c r="BA33" s="208"/>
      <c r="BB33" s="208"/>
      <c r="BC33" s="208"/>
      <c r="BD33" s="208"/>
      <c r="BE33" s="208"/>
      <c r="BF33" s="208"/>
      <c r="BG33" s="208"/>
      <c r="BH33" s="208"/>
      <c r="BI33" s="208"/>
      <c r="BJ33" s="208"/>
      <c r="BK33" s="208"/>
      <c r="BL33" s="208"/>
      <c r="BM33" s="208"/>
      <c r="BN33" s="208"/>
      <c r="BO33" s="208"/>
    </row>
    <row r="34" spans="1:67" s="209" customFormat="1">
      <c r="A34" s="208"/>
      <c r="B34" s="208"/>
      <c r="C34" s="208"/>
      <c r="D34" s="208"/>
      <c r="E34" s="208"/>
      <c r="F34" s="208"/>
      <c r="G34" s="208"/>
      <c r="H34" s="208"/>
      <c r="I34" s="208"/>
      <c r="J34" s="208"/>
      <c r="K34" s="208"/>
      <c r="L34" s="208"/>
      <c r="M34" s="208"/>
      <c r="N34" s="208"/>
      <c r="O34" s="208"/>
      <c r="P34" s="208"/>
      <c r="Q34" s="208"/>
      <c r="R34" s="208"/>
      <c r="S34" s="208"/>
      <c r="T34" s="208"/>
      <c r="U34" s="208"/>
      <c r="V34" s="208"/>
      <c r="W34" s="208"/>
      <c r="X34" s="208"/>
      <c r="Y34" s="208"/>
      <c r="Z34" s="208"/>
      <c r="AA34" s="208"/>
      <c r="AB34" s="208"/>
      <c r="AC34" s="208"/>
      <c r="AD34" s="208"/>
      <c r="AE34" s="208"/>
      <c r="AF34" s="208"/>
      <c r="AG34" s="208"/>
      <c r="AH34" s="208"/>
      <c r="AI34" s="208"/>
      <c r="AJ34" s="208"/>
      <c r="AK34" s="208"/>
      <c r="AL34" s="208"/>
      <c r="AM34" s="208"/>
      <c r="AN34" s="208"/>
      <c r="AO34" s="208"/>
      <c r="AP34" s="208"/>
      <c r="AQ34" s="208"/>
      <c r="AR34" s="208"/>
      <c r="AS34" s="208"/>
      <c r="AT34" s="208"/>
      <c r="AU34" s="208"/>
      <c r="AV34" s="208"/>
      <c r="AW34" s="208"/>
      <c r="AX34" s="208"/>
      <c r="AY34" s="208"/>
      <c r="AZ34" s="208"/>
      <c r="BA34" s="208"/>
      <c r="BB34" s="208"/>
      <c r="BC34" s="208"/>
      <c r="BD34" s="208"/>
      <c r="BE34" s="208"/>
      <c r="BF34" s="208"/>
      <c r="BG34" s="208"/>
      <c r="BH34" s="208"/>
      <c r="BI34" s="208"/>
      <c r="BJ34" s="208"/>
      <c r="BK34" s="208"/>
      <c r="BL34" s="208"/>
      <c r="BM34" s="208"/>
      <c r="BN34" s="208"/>
      <c r="BO34" s="208"/>
    </row>
    <row r="35" spans="1:67" s="209" customFormat="1">
      <c r="A35" s="208"/>
      <c r="B35" s="208"/>
      <c r="C35" s="208"/>
      <c r="D35" s="208"/>
      <c r="E35" s="208"/>
      <c r="F35" s="208"/>
      <c r="G35" s="208"/>
      <c r="H35" s="208"/>
      <c r="I35" s="208"/>
      <c r="J35" s="208"/>
      <c r="K35" s="208"/>
      <c r="L35" s="208"/>
      <c r="M35" s="208"/>
      <c r="N35" s="208"/>
      <c r="O35" s="208"/>
      <c r="P35" s="208"/>
      <c r="Q35" s="208"/>
      <c r="R35" s="208"/>
      <c r="S35" s="208"/>
      <c r="T35" s="208"/>
      <c r="U35" s="208"/>
      <c r="V35" s="208"/>
      <c r="W35" s="208"/>
      <c r="X35" s="208"/>
      <c r="Y35" s="208"/>
      <c r="Z35" s="208"/>
      <c r="AA35" s="208"/>
      <c r="AB35" s="208"/>
      <c r="AC35" s="208"/>
      <c r="AD35" s="208"/>
      <c r="AE35" s="208"/>
      <c r="AF35" s="208"/>
      <c r="AG35" s="208"/>
      <c r="AH35" s="208"/>
      <c r="AI35" s="208"/>
      <c r="AJ35" s="208"/>
      <c r="AK35" s="208"/>
      <c r="AL35" s="208"/>
      <c r="AM35" s="208"/>
      <c r="AN35" s="208"/>
      <c r="AO35" s="208"/>
      <c r="AP35" s="208"/>
      <c r="AQ35" s="208"/>
      <c r="AR35" s="208"/>
      <c r="AS35" s="208"/>
      <c r="AT35" s="208"/>
      <c r="AU35" s="208"/>
      <c r="AV35" s="208"/>
      <c r="AW35" s="208"/>
      <c r="AX35" s="208"/>
      <c r="AY35" s="208"/>
      <c r="AZ35" s="208"/>
      <c r="BA35" s="208"/>
      <c r="BB35" s="208"/>
      <c r="BC35" s="208"/>
      <c r="BD35" s="208"/>
      <c r="BE35" s="208"/>
      <c r="BF35" s="208"/>
      <c r="BG35" s="208"/>
      <c r="BH35" s="208"/>
      <c r="BI35" s="208"/>
      <c r="BJ35" s="208"/>
      <c r="BK35" s="208"/>
      <c r="BL35" s="208"/>
      <c r="BM35" s="208"/>
      <c r="BN35" s="208"/>
      <c r="BO35" s="208"/>
    </row>
    <row r="36" spans="1:67" s="209" customFormat="1">
      <c r="A36" s="208"/>
      <c r="B36" s="208"/>
      <c r="C36" s="208"/>
      <c r="D36" s="208"/>
      <c r="E36" s="208"/>
      <c r="F36" s="208"/>
      <c r="G36" s="208"/>
      <c r="H36" s="208"/>
      <c r="I36" s="208"/>
      <c r="J36" s="208"/>
      <c r="K36" s="208"/>
      <c r="L36" s="208"/>
      <c r="M36" s="208"/>
      <c r="N36" s="208"/>
      <c r="O36" s="208"/>
      <c r="P36" s="208"/>
      <c r="Q36" s="208"/>
      <c r="R36" s="208"/>
      <c r="S36" s="208"/>
      <c r="T36" s="208"/>
      <c r="U36" s="208"/>
      <c r="V36" s="208"/>
      <c r="W36" s="208"/>
      <c r="X36" s="208"/>
      <c r="Y36" s="208"/>
      <c r="Z36" s="208"/>
      <c r="AA36" s="208"/>
      <c r="AB36" s="208"/>
      <c r="AC36" s="208"/>
      <c r="AD36" s="208"/>
      <c r="AE36" s="208"/>
      <c r="AF36" s="208"/>
      <c r="AG36" s="208"/>
      <c r="AH36" s="208"/>
      <c r="AI36" s="208"/>
      <c r="AJ36" s="208"/>
      <c r="AK36" s="208"/>
      <c r="AL36" s="208"/>
      <c r="AM36" s="208"/>
      <c r="AN36" s="208"/>
      <c r="AO36" s="208"/>
      <c r="AP36" s="208"/>
      <c r="AQ36" s="208"/>
      <c r="AR36" s="208"/>
      <c r="AS36" s="208"/>
      <c r="AT36" s="208"/>
      <c r="AU36" s="208"/>
      <c r="AV36" s="208"/>
      <c r="AW36" s="208"/>
      <c r="AX36" s="208"/>
      <c r="AY36" s="208"/>
      <c r="AZ36" s="208"/>
      <c r="BA36" s="208"/>
      <c r="BB36" s="208"/>
      <c r="BC36" s="208"/>
      <c r="BD36" s="208"/>
      <c r="BE36" s="208"/>
      <c r="BF36" s="208"/>
      <c r="BG36" s="208"/>
      <c r="BH36" s="208"/>
      <c r="BI36" s="208"/>
      <c r="BJ36" s="208"/>
      <c r="BK36" s="208"/>
      <c r="BL36" s="208"/>
      <c r="BM36" s="208"/>
      <c r="BN36" s="208"/>
      <c r="BO36" s="208"/>
    </row>
    <row r="37" spans="1:67" s="209" customFormat="1">
      <c r="A37" s="208"/>
      <c r="B37" s="208"/>
      <c r="C37" s="208"/>
      <c r="D37" s="208"/>
      <c r="E37" s="208"/>
      <c r="F37" s="208"/>
      <c r="G37" s="208"/>
      <c r="H37" s="208"/>
      <c r="I37" s="208"/>
      <c r="J37" s="208"/>
      <c r="K37" s="208"/>
      <c r="L37" s="208"/>
      <c r="M37" s="208"/>
      <c r="N37" s="208"/>
      <c r="O37" s="208"/>
      <c r="P37" s="208"/>
      <c r="Q37" s="208"/>
      <c r="R37" s="208"/>
      <c r="S37" s="208"/>
      <c r="T37" s="208"/>
      <c r="U37" s="208"/>
      <c r="V37" s="208"/>
      <c r="W37" s="208"/>
      <c r="X37" s="208"/>
      <c r="Y37" s="208"/>
      <c r="Z37" s="208"/>
      <c r="AA37" s="208"/>
      <c r="AB37" s="208"/>
      <c r="AC37" s="208"/>
      <c r="AD37" s="208"/>
      <c r="AE37" s="208"/>
      <c r="AF37" s="208"/>
      <c r="AG37" s="208"/>
      <c r="AH37" s="208"/>
      <c r="AI37" s="208"/>
      <c r="AJ37" s="208"/>
      <c r="AK37" s="208"/>
      <c r="AL37" s="208"/>
      <c r="AM37" s="208"/>
      <c r="AN37" s="208"/>
      <c r="AO37" s="208"/>
      <c r="AP37" s="208"/>
      <c r="AQ37" s="208"/>
      <c r="AR37" s="208"/>
      <c r="AS37" s="208"/>
      <c r="AT37" s="208"/>
      <c r="AU37" s="208"/>
      <c r="AV37" s="208"/>
      <c r="AW37" s="208"/>
      <c r="AX37" s="208"/>
      <c r="AY37" s="208"/>
      <c r="AZ37" s="208"/>
      <c r="BA37" s="208"/>
      <c r="BB37" s="208"/>
      <c r="BC37" s="208"/>
      <c r="BD37" s="208"/>
      <c r="BE37" s="208"/>
      <c r="BF37" s="208"/>
      <c r="BG37" s="208"/>
      <c r="BH37" s="208"/>
      <c r="BI37" s="208"/>
      <c r="BJ37" s="208"/>
      <c r="BK37" s="208"/>
      <c r="BL37" s="208"/>
      <c r="BM37" s="208"/>
      <c r="BN37" s="208"/>
      <c r="BO37" s="208"/>
    </row>
    <row r="38" spans="1:67" s="209" customFormat="1">
      <c r="A38" s="208"/>
      <c r="B38" s="208"/>
      <c r="C38" s="208"/>
      <c r="D38" s="208"/>
      <c r="E38" s="208"/>
      <c r="F38" s="208"/>
      <c r="G38" s="208"/>
      <c r="H38" s="208"/>
      <c r="I38" s="208"/>
      <c r="J38" s="208"/>
      <c r="K38" s="208"/>
      <c r="L38" s="208"/>
      <c r="M38" s="208"/>
      <c r="N38" s="208"/>
      <c r="O38" s="208"/>
      <c r="P38" s="208"/>
      <c r="Q38" s="208"/>
      <c r="R38" s="208"/>
      <c r="S38" s="208"/>
      <c r="T38" s="208"/>
      <c r="U38" s="208"/>
      <c r="V38" s="208"/>
      <c r="W38" s="208"/>
      <c r="X38" s="208"/>
      <c r="Y38" s="208"/>
      <c r="Z38" s="208"/>
      <c r="AA38" s="208"/>
      <c r="AB38" s="208"/>
      <c r="AC38" s="208"/>
      <c r="AD38" s="208"/>
      <c r="AE38" s="208"/>
      <c r="AF38" s="208"/>
      <c r="AG38" s="208"/>
      <c r="AH38" s="208"/>
      <c r="AI38" s="208"/>
      <c r="AJ38" s="208"/>
      <c r="AK38" s="208"/>
      <c r="AL38" s="208"/>
      <c r="AM38" s="208"/>
      <c r="AN38" s="208"/>
      <c r="AO38" s="208"/>
      <c r="AP38" s="208"/>
      <c r="AQ38" s="208"/>
      <c r="AR38" s="208"/>
      <c r="AS38" s="208"/>
      <c r="AT38" s="208"/>
      <c r="AU38" s="208"/>
      <c r="AV38" s="208"/>
      <c r="AW38" s="208"/>
      <c r="AX38" s="208"/>
      <c r="AY38" s="208"/>
      <c r="AZ38" s="208"/>
      <c r="BA38" s="208"/>
      <c r="BB38" s="208"/>
      <c r="BC38" s="208"/>
      <c r="BD38" s="208"/>
      <c r="BE38" s="208"/>
      <c r="BF38" s="208"/>
      <c r="BG38" s="208"/>
      <c r="BH38" s="208"/>
      <c r="BI38" s="208"/>
      <c r="BJ38" s="208"/>
      <c r="BK38" s="208"/>
      <c r="BL38" s="208"/>
      <c r="BM38" s="208"/>
      <c r="BN38" s="208"/>
      <c r="BO38" s="208"/>
    </row>
  </sheetData>
  <mergeCells count="2">
    <mergeCell ref="C13:K13"/>
    <mergeCell ref="C14:K14"/>
  </mergeCells>
  <hyperlinks>
    <hyperlink ref="B5" location="B5.1!A1" display="B5.1"/>
    <hyperlink ref="B6" location="B5.2!A1" display="B5.2"/>
    <hyperlink ref="B7:B12" location="B2.2!A1" display="B2.2"/>
    <hyperlink ref="B7" location="B5.3!A1" display="B5.3"/>
    <hyperlink ref="B8" location="B5.4!A1" display="B5.4"/>
    <hyperlink ref="B9" location="B5.5!A1" display="B5.5"/>
    <hyperlink ref="B10" location="B5.6!A1" display="B5.6"/>
    <hyperlink ref="B11" location="B5.7!A1" display="B5.7"/>
    <hyperlink ref="B12" location="B5.8!A1" display="B5.8"/>
    <hyperlink ref="B13" location="B5.9!A1" display="B5.9"/>
    <hyperlink ref="B14" location="B5.10!A1" display="B5.10"/>
    <hyperlink ref="B15" location="B5.11!A1" display="B5.11"/>
  </hyperlink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68"/>
  <sheetViews>
    <sheetView zoomScaleNormal="100" workbookViewId="0"/>
  </sheetViews>
  <sheetFormatPr baseColWidth="10" defaultColWidth="9.140625" defaultRowHeight="18.95" customHeight="1"/>
  <cols>
    <col min="1" max="1" width="3.7109375" style="119" customWidth="1"/>
    <col min="2" max="2" width="1.7109375" style="119" customWidth="1"/>
    <col min="3" max="3" width="25.28515625" style="119" customWidth="1"/>
    <col min="4" max="4" width="14.28515625" style="119" customWidth="1"/>
    <col min="5" max="8" width="12.28515625" style="119" customWidth="1"/>
    <col min="9" max="9" width="9.140625" style="119" customWidth="1"/>
    <col min="10" max="16" width="9.140625" style="121" customWidth="1"/>
    <col min="17" max="16384" width="9.140625" style="119"/>
  </cols>
  <sheetData>
    <row r="1" spans="1:16" ht="12.95" customHeight="1">
      <c r="A1" s="32" t="s">
        <v>110</v>
      </c>
      <c r="B1" s="117"/>
      <c r="C1" s="118"/>
      <c r="D1" s="118"/>
      <c r="E1" s="118"/>
      <c r="F1" s="118"/>
      <c r="G1" s="118"/>
      <c r="H1" s="118"/>
    </row>
    <row r="2" spans="1:16" ht="12" customHeight="1">
      <c r="A2" s="144" t="s">
        <v>149</v>
      </c>
      <c r="B2" s="120"/>
      <c r="C2" s="121"/>
      <c r="D2" s="121"/>
      <c r="E2" s="122"/>
      <c r="F2" s="122"/>
      <c r="G2" s="122"/>
      <c r="H2" s="122"/>
    </row>
    <row r="3" spans="1:16" s="121" customFormat="1" ht="9.6" customHeight="1" thickBot="1">
      <c r="A3" s="123"/>
      <c r="B3" s="123"/>
      <c r="C3" s="124"/>
      <c r="D3" s="124"/>
      <c r="E3" s="125"/>
      <c r="F3" s="125"/>
      <c r="G3" s="125"/>
      <c r="H3" s="125"/>
    </row>
    <row r="4" spans="1:16" s="131" customFormat="1" ht="30" customHeight="1">
      <c r="A4" s="126"/>
      <c r="B4" s="126"/>
      <c r="C4" s="126"/>
      <c r="D4" s="127" t="s">
        <v>0</v>
      </c>
      <c r="E4" s="127" t="s">
        <v>75</v>
      </c>
      <c r="F4" s="127" t="s">
        <v>77</v>
      </c>
      <c r="G4" s="127" t="s">
        <v>78</v>
      </c>
      <c r="H4" s="127" t="s">
        <v>79</v>
      </c>
      <c r="I4" s="171"/>
      <c r="J4" s="171"/>
      <c r="K4" s="171"/>
      <c r="L4" s="173"/>
      <c r="M4" s="173"/>
      <c r="N4" s="173"/>
      <c r="O4" s="173"/>
      <c r="P4" s="173"/>
    </row>
    <row r="5" spans="1:16" s="131" customFormat="1" ht="14.1" customHeight="1">
      <c r="A5" s="132"/>
      <c r="B5" s="132"/>
      <c r="C5" s="133"/>
      <c r="D5" s="162"/>
      <c r="E5" s="133"/>
      <c r="F5" s="133"/>
      <c r="G5" s="133"/>
      <c r="H5" s="133"/>
      <c r="J5" s="173"/>
      <c r="K5" s="173"/>
      <c r="L5" s="173"/>
      <c r="M5" s="173"/>
      <c r="N5" s="173"/>
      <c r="O5" s="173"/>
      <c r="P5" s="173"/>
    </row>
    <row r="6" spans="1:16" s="131" customFormat="1" ht="14.1" customHeight="1">
      <c r="A6" s="132"/>
      <c r="B6" s="132"/>
      <c r="C6" s="134" t="s">
        <v>0</v>
      </c>
      <c r="D6" s="145">
        <v>346350.5</v>
      </c>
      <c r="E6" s="145">
        <v>32430.223919999997</v>
      </c>
      <c r="F6" s="145">
        <v>16117.14</v>
      </c>
      <c r="G6" s="145">
        <v>121346.976</v>
      </c>
      <c r="H6" s="145">
        <v>5869.9</v>
      </c>
      <c r="I6" s="205"/>
      <c r="J6" s="174"/>
      <c r="K6" s="174"/>
      <c r="L6" s="173"/>
      <c r="M6" s="173"/>
      <c r="N6" s="173"/>
      <c r="O6" s="173"/>
      <c r="P6" s="173"/>
    </row>
    <row r="7" spans="1:16" s="131" customFormat="1" ht="14.1" customHeight="1">
      <c r="A7" s="132"/>
      <c r="B7" s="132"/>
      <c r="C7" s="135" t="s">
        <v>93</v>
      </c>
      <c r="D7" s="146">
        <v>110120.14160999998</v>
      </c>
      <c r="E7" s="146">
        <v>9471.4239199999993</v>
      </c>
      <c r="F7" s="146">
        <v>0</v>
      </c>
      <c r="G7" s="146">
        <v>0</v>
      </c>
      <c r="H7" s="146">
        <v>0</v>
      </c>
      <c r="I7" s="169"/>
      <c r="J7" s="175"/>
      <c r="K7" s="175"/>
      <c r="L7" s="173"/>
      <c r="M7" s="173"/>
      <c r="N7" s="173"/>
      <c r="O7" s="173"/>
      <c r="P7" s="173"/>
    </row>
    <row r="8" spans="1:16" s="138" customFormat="1" ht="14.1" customHeight="1">
      <c r="A8" s="242" t="s">
        <v>199</v>
      </c>
      <c r="B8" s="136"/>
      <c r="C8" s="137" t="s">
        <v>1</v>
      </c>
      <c r="D8" s="146">
        <v>35192.6</v>
      </c>
      <c r="E8" s="146">
        <v>0</v>
      </c>
      <c r="F8" s="146">
        <v>0</v>
      </c>
      <c r="G8" s="146">
        <v>21140.7</v>
      </c>
      <c r="H8" s="146">
        <v>4988.3999999999996</v>
      </c>
      <c r="I8" s="169"/>
      <c r="J8" s="175"/>
      <c r="K8" s="175"/>
      <c r="L8" s="177"/>
      <c r="M8" s="177"/>
      <c r="N8" s="177"/>
      <c r="O8" s="177"/>
      <c r="P8" s="177"/>
    </row>
    <row r="9" spans="1:16" s="138" customFormat="1" ht="14.1" customHeight="1">
      <c r="A9" s="242"/>
      <c r="B9" s="136"/>
      <c r="C9" s="137" t="s">
        <v>2</v>
      </c>
      <c r="D9" s="146">
        <v>2830.5</v>
      </c>
      <c r="E9" s="146">
        <v>0</v>
      </c>
      <c r="F9" s="146">
        <v>348.5</v>
      </c>
      <c r="G9" s="146">
        <v>2151</v>
      </c>
      <c r="H9" s="146">
        <v>69.8</v>
      </c>
      <c r="I9" s="169"/>
      <c r="J9" s="175"/>
      <c r="K9" s="175"/>
      <c r="L9" s="177"/>
      <c r="M9" s="177"/>
      <c r="N9" s="177"/>
      <c r="O9" s="177"/>
      <c r="P9" s="177"/>
    </row>
    <row r="10" spans="1:16" s="138" customFormat="1" ht="14.1" customHeight="1">
      <c r="A10" s="242"/>
      <c r="B10" s="136"/>
      <c r="C10" s="137" t="s">
        <v>146</v>
      </c>
      <c r="D10" s="146">
        <v>0</v>
      </c>
      <c r="E10" s="146">
        <v>0</v>
      </c>
      <c r="F10" s="146">
        <v>0</v>
      </c>
      <c r="G10" s="146">
        <v>0</v>
      </c>
      <c r="H10" s="146">
        <v>0</v>
      </c>
      <c r="I10" s="169"/>
      <c r="J10" s="175"/>
      <c r="K10" s="175"/>
      <c r="L10" s="177"/>
      <c r="M10" s="177"/>
      <c r="N10" s="177"/>
      <c r="O10" s="177"/>
      <c r="P10" s="177"/>
    </row>
    <row r="11" spans="1:16" s="138" customFormat="1" ht="14.1" customHeight="1">
      <c r="A11" s="242"/>
      <c r="B11" s="136"/>
      <c r="C11" s="137" t="s">
        <v>63</v>
      </c>
      <c r="D11" s="172" t="s">
        <v>166</v>
      </c>
      <c r="E11" s="172" t="s">
        <v>166</v>
      </c>
      <c r="F11" s="172" t="s">
        <v>166</v>
      </c>
      <c r="G11" s="172" t="s">
        <v>166</v>
      </c>
      <c r="H11" s="172" t="s">
        <v>166</v>
      </c>
      <c r="I11" s="169"/>
      <c r="J11" s="176"/>
      <c r="K11" s="176"/>
      <c r="L11" s="177"/>
      <c r="M11" s="177"/>
      <c r="N11" s="177"/>
      <c r="O11" s="177"/>
      <c r="P11" s="177"/>
    </row>
    <row r="12" spans="1:16" s="138" customFormat="1" ht="14.1" customHeight="1">
      <c r="A12" s="242"/>
      <c r="B12" s="136"/>
      <c r="C12" s="137" t="s">
        <v>4</v>
      </c>
      <c r="D12" s="146">
        <v>7851.9039999999995</v>
      </c>
      <c r="E12" s="146">
        <v>358.8</v>
      </c>
      <c r="F12" s="146">
        <v>0</v>
      </c>
      <c r="G12" s="146">
        <v>6242.4</v>
      </c>
      <c r="H12" s="146">
        <v>811.7</v>
      </c>
      <c r="I12" s="169"/>
      <c r="J12" s="175"/>
      <c r="K12" s="175"/>
      <c r="L12" s="177"/>
      <c r="M12" s="177"/>
      <c r="N12" s="177"/>
      <c r="O12" s="177"/>
      <c r="P12" s="177"/>
    </row>
    <row r="13" spans="1:16" s="138" customFormat="1" ht="14.1" customHeight="1">
      <c r="A13" s="242"/>
      <c r="B13" s="136"/>
      <c r="C13" s="137" t="s">
        <v>5</v>
      </c>
      <c r="D13" s="146">
        <v>1431.98</v>
      </c>
      <c r="E13" s="146">
        <v>0</v>
      </c>
      <c r="F13" s="146">
        <v>0</v>
      </c>
      <c r="G13" s="146">
        <v>720.96900000000005</v>
      </c>
      <c r="H13" s="146">
        <v>0</v>
      </c>
      <c r="I13" s="169"/>
      <c r="J13" s="175"/>
      <c r="K13" s="175"/>
      <c r="L13" s="177"/>
      <c r="M13" s="177"/>
      <c r="N13" s="177"/>
      <c r="O13" s="177"/>
      <c r="P13" s="177"/>
    </row>
    <row r="14" spans="1:16" s="138" customFormat="1" ht="14.1" customHeight="1">
      <c r="A14" s="242"/>
      <c r="B14" s="136"/>
      <c r="C14" s="137" t="s">
        <v>6</v>
      </c>
      <c r="D14" s="146">
        <v>10595.25</v>
      </c>
      <c r="E14" s="146">
        <v>0</v>
      </c>
      <c r="F14" s="146">
        <v>377.05500000000001</v>
      </c>
      <c r="G14" s="146">
        <v>2339.44</v>
      </c>
      <c r="H14" s="146">
        <v>0</v>
      </c>
      <c r="I14" s="169"/>
      <c r="J14" s="175"/>
      <c r="K14" s="175"/>
      <c r="L14" s="177"/>
      <c r="M14" s="177"/>
      <c r="N14" s="177"/>
      <c r="O14" s="177"/>
      <c r="P14" s="177"/>
    </row>
    <row r="15" spans="1:16" s="138" customFormat="1" ht="14.1" customHeight="1">
      <c r="A15" s="242"/>
      <c r="B15" s="136"/>
      <c r="C15" s="137" t="s">
        <v>7</v>
      </c>
      <c r="D15" s="146">
        <v>8531.4869999999992</v>
      </c>
      <c r="E15" s="146">
        <v>0</v>
      </c>
      <c r="F15" s="146">
        <v>363.012</v>
      </c>
      <c r="G15" s="146">
        <v>7474.625</v>
      </c>
      <c r="H15" s="146">
        <v>0</v>
      </c>
      <c r="I15" s="169"/>
      <c r="J15" s="175"/>
      <c r="K15" s="175"/>
      <c r="L15" s="177"/>
      <c r="M15" s="177"/>
      <c r="N15" s="177"/>
      <c r="O15" s="177"/>
      <c r="P15" s="177"/>
    </row>
    <row r="16" spans="1:16" s="138" customFormat="1" ht="14.1" customHeight="1">
      <c r="A16" s="242"/>
      <c r="B16" s="136"/>
      <c r="C16" s="137" t="s">
        <v>8</v>
      </c>
      <c r="D16" s="146">
        <v>33739.800000000003</v>
      </c>
      <c r="E16" s="146">
        <v>0</v>
      </c>
      <c r="F16" s="146">
        <v>14121</v>
      </c>
      <c r="G16" s="146">
        <v>18321.7</v>
      </c>
      <c r="H16" s="146">
        <v>0</v>
      </c>
      <c r="I16" s="169"/>
      <c r="J16" s="175"/>
      <c r="K16" s="175"/>
      <c r="L16" s="177"/>
      <c r="M16" s="177"/>
      <c r="N16" s="177"/>
      <c r="O16" s="177"/>
      <c r="P16" s="177"/>
    </row>
    <row r="17" spans="1:16" s="138" customFormat="1" ht="14.1" customHeight="1">
      <c r="A17" s="242"/>
      <c r="B17" s="136"/>
      <c r="C17" s="137" t="s">
        <v>9</v>
      </c>
      <c r="D17" s="146">
        <v>29473.025000000001</v>
      </c>
      <c r="E17" s="146">
        <v>0</v>
      </c>
      <c r="F17" s="146">
        <v>0</v>
      </c>
      <c r="G17" s="146">
        <v>16388.681</v>
      </c>
      <c r="H17" s="146">
        <v>0</v>
      </c>
      <c r="I17" s="169"/>
      <c r="J17" s="175"/>
      <c r="K17" s="175"/>
      <c r="L17" s="177"/>
      <c r="M17" s="177"/>
      <c r="N17" s="177"/>
      <c r="O17" s="177"/>
      <c r="P17" s="177"/>
    </row>
    <row r="18" spans="1:16" s="138" customFormat="1" ht="14.1" customHeight="1">
      <c r="A18" s="242"/>
      <c r="B18" s="136"/>
      <c r="C18" s="137" t="s">
        <v>10</v>
      </c>
      <c r="D18" s="146">
        <v>3321.99</v>
      </c>
      <c r="E18" s="146">
        <v>0</v>
      </c>
      <c r="F18" s="146">
        <v>786.11</v>
      </c>
      <c r="G18" s="146">
        <v>31.99</v>
      </c>
      <c r="H18" s="146">
        <v>0</v>
      </c>
      <c r="I18" s="169"/>
      <c r="J18" s="175"/>
      <c r="K18" s="175"/>
      <c r="L18" s="177"/>
      <c r="M18" s="177"/>
      <c r="N18" s="177"/>
      <c r="O18" s="177"/>
      <c r="P18" s="177"/>
    </row>
    <row r="19" spans="1:16" s="138" customFormat="1" ht="14.1" customHeight="1">
      <c r="A19" s="242"/>
      <c r="B19" s="136"/>
      <c r="C19" s="137" t="s">
        <v>11</v>
      </c>
      <c r="D19" s="146">
        <v>12669.3</v>
      </c>
      <c r="E19" s="146">
        <v>0</v>
      </c>
      <c r="F19" s="146">
        <v>0</v>
      </c>
      <c r="G19" s="146">
        <v>0</v>
      </c>
      <c r="H19" s="146">
        <v>0</v>
      </c>
      <c r="I19" s="169"/>
      <c r="J19" s="175"/>
      <c r="K19" s="175"/>
      <c r="L19" s="177"/>
      <c r="M19" s="177"/>
      <c r="N19" s="177"/>
      <c r="O19" s="177"/>
      <c r="P19" s="177"/>
    </row>
    <row r="20" spans="1:16" s="138" customFormat="1" ht="14.1" customHeight="1">
      <c r="A20" s="242"/>
      <c r="B20" s="136"/>
      <c r="C20" s="137" t="s">
        <v>12</v>
      </c>
      <c r="D20" s="146">
        <v>58849.656000000003</v>
      </c>
      <c r="E20" s="146">
        <v>22600</v>
      </c>
      <c r="F20" s="146">
        <v>0</v>
      </c>
      <c r="G20" s="146">
        <v>26209.655999999999</v>
      </c>
      <c r="H20" s="146">
        <v>0</v>
      </c>
      <c r="I20" s="169"/>
      <c r="J20" s="175"/>
      <c r="K20" s="175"/>
      <c r="L20" s="177"/>
      <c r="M20" s="177"/>
      <c r="N20" s="177"/>
      <c r="O20" s="177"/>
      <c r="P20" s="177"/>
    </row>
    <row r="21" spans="1:16" s="138" customFormat="1" ht="14.1" customHeight="1">
      <c r="A21" s="242"/>
      <c r="B21" s="136"/>
      <c r="C21" s="137" t="s">
        <v>13</v>
      </c>
      <c r="D21" s="146">
        <v>2522.491</v>
      </c>
      <c r="E21" s="146">
        <v>0</v>
      </c>
      <c r="F21" s="146">
        <v>121.46299999999999</v>
      </c>
      <c r="G21" s="146">
        <v>1629.7149999999999</v>
      </c>
      <c r="H21" s="146">
        <v>0</v>
      </c>
      <c r="I21" s="169"/>
      <c r="J21" s="175"/>
      <c r="K21" s="175"/>
      <c r="L21" s="177"/>
      <c r="M21" s="177"/>
      <c r="N21" s="177"/>
      <c r="O21" s="177"/>
      <c r="P21" s="177"/>
    </row>
    <row r="22" spans="1:16" s="138" customFormat="1" ht="14.1" customHeight="1">
      <c r="A22" s="242"/>
      <c r="B22" s="136"/>
      <c r="C22" s="137" t="s">
        <v>14</v>
      </c>
      <c r="D22" s="146">
        <v>989.52</v>
      </c>
      <c r="E22" s="146">
        <v>0</v>
      </c>
      <c r="F22" s="146">
        <v>0</v>
      </c>
      <c r="G22" s="146">
        <v>0</v>
      </c>
      <c r="H22" s="146">
        <v>0</v>
      </c>
      <c r="I22" s="169"/>
      <c r="J22" s="175"/>
      <c r="K22" s="175"/>
      <c r="L22" s="177"/>
      <c r="M22" s="177"/>
      <c r="N22" s="177"/>
      <c r="O22" s="177"/>
      <c r="P22" s="177"/>
    </row>
    <row r="23" spans="1:16" s="138" customFormat="1" ht="14.1" customHeight="1">
      <c r="A23" s="242"/>
      <c r="B23" s="136"/>
      <c r="C23" s="137" t="s">
        <v>15</v>
      </c>
      <c r="D23" s="146">
        <v>27459.1</v>
      </c>
      <c r="E23" s="146">
        <v>0</v>
      </c>
      <c r="F23" s="146">
        <v>0</v>
      </c>
      <c r="G23" s="146">
        <v>18297.599999999999</v>
      </c>
      <c r="H23" s="146">
        <v>0</v>
      </c>
      <c r="I23" s="169"/>
      <c r="J23" s="175"/>
      <c r="K23" s="175"/>
      <c r="L23" s="177"/>
      <c r="M23" s="177"/>
      <c r="N23" s="177"/>
      <c r="O23" s="177"/>
      <c r="P23" s="177"/>
    </row>
    <row r="24" spans="1:16" s="138" customFormat="1" ht="14.1" customHeight="1">
      <c r="A24" s="242"/>
      <c r="B24" s="136"/>
      <c r="C24" s="138" t="s">
        <v>16</v>
      </c>
      <c r="D24" s="146">
        <v>771.7</v>
      </c>
      <c r="E24" s="146">
        <v>0</v>
      </c>
      <c r="F24" s="146">
        <v>0</v>
      </c>
      <c r="G24" s="146">
        <v>398.5</v>
      </c>
      <c r="H24" s="146">
        <v>0</v>
      </c>
      <c r="I24" s="169"/>
      <c r="J24" s="175"/>
      <c r="K24" s="175"/>
      <c r="L24" s="177"/>
      <c r="M24" s="177"/>
      <c r="N24" s="177"/>
      <c r="O24" s="177"/>
      <c r="P24" s="177"/>
    </row>
    <row r="25" spans="1:16" s="138" customFormat="1" ht="14.1" customHeight="1">
      <c r="A25" s="136"/>
      <c r="B25" s="136"/>
      <c r="D25" s="139"/>
      <c r="J25" s="177"/>
      <c r="K25" s="177"/>
      <c r="L25" s="177"/>
      <c r="M25" s="177"/>
      <c r="N25" s="177"/>
      <c r="O25" s="177"/>
      <c r="P25" s="177"/>
    </row>
    <row r="26" spans="1:16" s="121" customFormat="1" ht="14.1" customHeight="1" thickBot="1">
      <c r="A26" s="123"/>
      <c r="B26" s="123"/>
      <c r="C26" s="124"/>
      <c r="D26" s="124"/>
      <c r="E26" s="125"/>
      <c r="F26" s="125"/>
      <c r="G26" s="125"/>
      <c r="H26" s="125"/>
    </row>
    <row r="27" spans="1:16" s="131" customFormat="1" ht="30" customHeight="1">
      <c r="A27" s="126"/>
      <c r="B27" s="126"/>
      <c r="C27" s="126"/>
      <c r="D27" s="128" t="s">
        <v>162</v>
      </c>
      <c r="E27" s="129" t="s">
        <v>150</v>
      </c>
      <c r="F27" s="130" t="s">
        <v>151</v>
      </c>
      <c r="G27" s="128" t="s">
        <v>145</v>
      </c>
      <c r="H27" s="130" t="s">
        <v>181</v>
      </c>
      <c r="J27" s="171"/>
      <c r="K27" s="171"/>
      <c r="L27" s="171"/>
      <c r="M27" s="171"/>
      <c r="N27" s="171"/>
      <c r="O27" s="173"/>
      <c r="P27" s="173"/>
    </row>
    <row r="28" spans="1:16" s="138" customFormat="1" ht="14.1" customHeight="1">
      <c r="A28" s="132"/>
      <c r="B28" s="132"/>
      <c r="C28" s="133"/>
      <c r="D28" s="140"/>
      <c r="E28" s="140"/>
      <c r="F28" s="140"/>
      <c r="G28" s="140"/>
      <c r="H28" s="140"/>
      <c r="J28" s="173"/>
      <c r="K28" s="173"/>
      <c r="L28" s="173"/>
      <c r="M28" s="173"/>
      <c r="N28" s="173"/>
      <c r="O28" s="177"/>
      <c r="P28" s="177"/>
    </row>
    <row r="29" spans="1:16" s="138" customFormat="1" ht="14.1" customHeight="1">
      <c r="A29" s="132"/>
      <c r="B29" s="132"/>
      <c r="C29" s="134" t="s">
        <v>0</v>
      </c>
      <c r="D29" s="145">
        <v>3928.8640000000005</v>
      </c>
      <c r="E29" s="145">
        <v>128958.95587999996</v>
      </c>
      <c r="F29" s="145">
        <v>1678.8789999999999</v>
      </c>
      <c r="G29" s="145">
        <v>29268.944809999997</v>
      </c>
      <c r="H29" s="145">
        <v>6750.5</v>
      </c>
      <c r="I29" s="178"/>
      <c r="J29" s="174"/>
      <c r="K29" s="174"/>
      <c r="L29" s="174"/>
      <c r="M29" s="174"/>
      <c r="N29" s="174"/>
      <c r="O29" s="177"/>
      <c r="P29" s="177"/>
    </row>
    <row r="30" spans="1:16" s="138" customFormat="1" ht="14.1" customHeight="1">
      <c r="A30" s="132"/>
      <c r="B30" s="132"/>
      <c r="C30" s="135" t="s">
        <v>93</v>
      </c>
      <c r="D30" s="146">
        <v>0</v>
      </c>
      <c r="E30" s="146">
        <v>71871.562879999983</v>
      </c>
      <c r="F30" s="146">
        <v>0</v>
      </c>
      <c r="G30" s="146">
        <v>28777.154809999996</v>
      </c>
      <c r="H30" s="146">
        <v>0</v>
      </c>
      <c r="I30" s="178"/>
      <c r="J30" s="175"/>
      <c r="K30" s="175"/>
      <c r="L30" s="175"/>
      <c r="M30" s="175"/>
      <c r="N30" s="175"/>
      <c r="O30" s="177"/>
      <c r="P30" s="177"/>
    </row>
    <row r="31" spans="1:16" s="138" customFormat="1" ht="14.1" customHeight="1">
      <c r="A31" s="242" t="s">
        <v>199</v>
      </c>
      <c r="B31" s="136"/>
      <c r="C31" s="137" t="s">
        <v>1</v>
      </c>
      <c r="D31" s="146">
        <v>3343.6</v>
      </c>
      <c r="E31" s="146">
        <v>0</v>
      </c>
      <c r="F31" s="146">
        <v>0</v>
      </c>
      <c r="G31" s="146">
        <v>0</v>
      </c>
      <c r="H31" s="146">
        <v>5719.9</v>
      </c>
      <c r="I31" s="178"/>
      <c r="J31" s="175"/>
      <c r="K31" s="175"/>
      <c r="L31" s="175"/>
      <c r="M31" s="175"/>
      <c r="N31" s="175"/>
      <c r="O31" s="177"/>
      <c r="P31" s="177"/>
    </row>
    <row r="32" spans="1:16" s="138" customFormat="1" ht="14.1" customHeight="1">
      <c r="A32" s="242"/>
      <c r="B32" s="136"/>
      <c r="C32" s="137" t="s">
        <v>2</v>
      </c>
      <c r="D32" s="146">
        <v>0</v>
      </c>
      <c r="E32" s="146">
        <v>261.2</v>
      </c>
      <c r="F32" s="146">
        <v>0</v>
      </c>
      <c r="G32" s="146">
        <v>0</v>
      </c>
      <c r="H32" s="146">
        <v>0</v>
      </c>
      <c r="I32" s="178"/>
      <c r="J32" s="175"/>
      <c r="K32" s="175"/>
      <c r="L32" s="175"/>
      <c r="M32" s="175"/>
      <c r="N32" s="175"/>
      <c r="O32" s="177"/>
      <c r="P32" s="177"/>
    </row>
    <row r="33" spans="1:16" s="138" customFormat="1" ht="14.1" customHeight="1">
      <c r="A33" s="242"/>
      <c r="B33" s="136"/>
      <c r="C33" s="137" t="s">
        <v>146</v>
      </c>
      <c r="D33" s="146">
        <v>0</v>
      </c>
      <c r="E33" s="146">
        <v>0</v>
      </c>
      <c r="F33" s="146">
        <v>0</v>
      </c>
      <c r="G33" s="146">
        <v>0</v>
      </c>
      <c r="H33" s="146">
        <v>0</v>
      </c>
      <c r="I33" s="178"/>
      <c r="J33" s="175"/>
      <c r="K33" s="175"/>
      <c r="L33" s="175"/>
      <c r="M33" s="175"/>
      <c r="N33" s="175"/>
      <c r="O33" s="177"/>
      <c r="P33" s="177"/>
    </row>
    <row r="34" spans="1:16" s="138" customFormat="1" ht="14.1" customHeight="1">
      <c r="A34" s="242"/>
      <c r="B34" s="136"/>
      <c r="C34" s="137" t="s">
        <v>63</v>
      </c>
      <c r="D34" s="172" t="s">
        <v>166</v>
      </c>
      <c r="E34" s="172" t="s">
        <v>166</v>
      </c>
      <c r="F34" s="172" t="s">
        <v>166</v>
      </c>
      <c r="G34" s="172" t="s">
        <v>166</v>
      </c>
      <c r="H34" s="172" t="s">
        <v>166</v>
      </c>
      <c r="I34" s="178"/>
      <c r="J34" s="176"/>
      <c r="K34" s="176"/>
      <c r="L34" s="176"/>
      <c r="M34" s="176"/>
      <c r="N34" s="176"/>
      <c r="O34" s="177"/>
      <c r="P34" s="177"/>
    </row>
    <row r="35" spans="1:16" s="138" customFormat="1" ht="14.1" customHeight="1">
      <c r="A35" s="242"/>
      <c r="B35" s="136"/>
      <c r="C35" s="137" t="s">
        <v>4</v>
      </c>
      <c r="D35" s="146">
        <v>439.00400000000002</v>
      </c>
      <c r="E35" s="146">
        <v>0</v>
      </c>
      <c r="F35" s="146">
        <v>0</v>
      </c>
      <c r="G35" s="146">
        <v>0</v>
      </c>
      <c r="H35" s="146">
        <v>0</v>
      </c>
      <c r="I35" s="178"/>
      <c r="J35" s="175"/>
      <c r="K35" s="175"/>
      <c r="L35" s="175"/>
      <c r="M35" s="175"/>
      <c r="N35" s="175"/>
      <c r="O35" s="177"/>
      <c r="P35" s="177"/>
    </row>
    <row r="36" spans="1:16" s="138" customFormat="1" ht="14.1" customHeight="1">
      <c r="A36" s="242"/>
      <c r="B36" s="136"/>
      <c r="C36" s="137" t="s">
        <v>5</v>
      </c>
      <c r="D36" s="146">
        <v>0</v>
      </c>
      <c r="E36" s="146">
        <v>711.01099999999997</v>
      </c>
      <c r="F36" s="146">
        <v>0</v>
      </c>
      <c r="G36" s="146">
        <v>0</v>
      </c>
      <c r="H36" s="146">
        <v>0</v>
      </c>
      <c r="I36" s="178"/>
      <c r="J36" s="175"/>
      <c r="K36" s="175"/>
      <c r="L36" s="175"/>
      <c r="M36" s="175"/>
      <c r="N36" s="175"/>
      <c r="O36" s="177"/>
      <c r="P36" s="177"/>
    </row>
    <row r="37" spans="1:16" s="138" customFormat="1" ht="14.1" customHeight="1">
      <c r="A37" s="242"/>
      <c r="B37" s="136"/>
      <c r="C37" s="137" t="s">
        <v>6</v>
      </c>
      <c r="D37" s="146">
        <v>0</v>
      </c>
      <c r="E37" s="146">
        <v>7878.7550000000001</v>
      </c>
      <c r="F37" s="146">
        <v>0</v>
      </c>
      <c r="G37" s="146">
        <v>0</v>
      </c>
      <c r="H37" s="146">
        <v>0</v>
      </c>
      <c r="I37" s="178"/>
      <c r="J37" s="175"/>
      <c r="K37" s="175"/>
      <c r="L37" s="175"/>
      <c r="M37" s="175"/>
      <c r="N37" s="175"/>
      <c r="O37" s="177"/>
      <c r="P37" s="177"/>
    </row>
    <row r="38" spans="1:16" s="138" customFormat="1" ht="14.1" customHeight="1">
      <c r="A38" s="242"/>
      <c r="B38" s="136"/>
      <c r="C38" s="137" t="s">
        <v>7</v>
      </c>
      <c r="D38" s="146">
        <v>0</v>
      </c>
      <c r="E38" s="146">
        <v>0</v>
      </c>
      <c r="F38" s="146">
        <v>693.85</v>
      </c>
      <c r="G38" s="146">
        <v>0</v>
      </c>
      <c r="H38" s="146">
        <v>0</v>
      </c>
      <c r="I38" s="178"/>
      <c r="J38" s="175"/>
      <c r="K38" s="175"/>
      <c r="L38" s="175"/>
      <c r="M38" s="175"/>
      <c r="N38" s="175"/>
      <c r="O38" s="177"/>
      <c r="P38" s="177"/>
    </row>
    <row r="39" spans="1:16" s="138" customFormat="1" ht="14.1" customHeight="1">
      <c r="A39" s="242"/>
      <c r="B39" s="136"/>
      <c r="C39" s="137" t="s">
        <v>8</v>
      </c>
      <c r="D39" s="146">
        <v>0</v>
      </c>
      <c r="E39" s="146">
        <v>0</v>
      </c>
      <c r="F39" s="146">
        <v>266.43900000000002</v>
      </c>
      <c r="G39" s="146">
        <v>0</v>
      </c>
      <c r="H39" s="146">
        <v>1030.5999999999999</v>
      </c>
      <c r="I39" s="178"/>
      <c r="J39" s="175"/>
      <c r="K39" s="175"/>
      <c r="L39" s="175"/>
      <c r="M39" s="175"/>
      <c r="N39" s="175"/>
      <c r="O39" s="177"/>
      <c r="P39" s="177"/>
    </row>
    <row r="40" spans="1:16" s="138" customFormat="1" ht="14.1" customHeight="1">
      <c r="A40" s="242"/>
      <c r="B40" s="136"/>
      <c r="C40" s="137" t="s">
        <v>9</v>
      </c>
      <c r="D40" s="146">
        <v>0</v>
      </c>
      <c r="E40" s="146">
        <v>13084.344000000001</v>
      </c>
      <c r="F40" s="146">
        <v>0</v>
      </c>
      <c r="G40" s="146">
        <v>0</v>
      </c>
      <c r="H40" s="146">
        <v>0</v>
      </c>
      <c r="I40" s="178"/>
      <c r="J40" s="175"/>
      <c r="K40" s="175"/>
      <c r="L40" s="175"/>
      <c r="M40" s="175"/>
      <c r="N40" s="175"/>
      <c r="O40" s="177"/>
      <c r="P40" s="177"/>
    </row>
    <row r="41" spans="1:16" s="138" customFormat="1" ht="14.1" customHeight="1">
      <c r="A41" s="242"/>
      <c r="B41" s="136"/>
      <c r="C41" s="137" t="s">
        <v>10</v>
      </c>
      <c r="D41" s="146">
        <v>0</v>
      </c>
      <c r="E41" s="146">
        <v>2320</v>
      </c>
      <c r="F41" s="146">
        <v>0</v>
      </c>
      <c r="G41" s="146">
        <v>183.89</v>
      </c>
      <c r="H41" s="146">
        <v>0</v>
      </c>
      <c r="I41" s="178"/>
      <c r="J41" s="175"/>
      <c r="K41" s="175"/>
      <c r="L41" s="175"/>
      <c r="M41" s="175"/>
      <c r="N41" s="175"/>
      <c r="O41" s="177"/>
      <c r="P41" s="177"/>
    </row>
    <row r="42" spans="1:16" s="138" customFormat="1" ht="14.1" customHeight="1">
      <c r="A42" s="242"/>
      <c r="B42" s="136"/>
      <c r="C42" s="137" t="s">
        <v>11</v>
      </c>
      <c r="D42" s="146">
        <v>0</v>
      </c>
      <c r="E42" s="146">
        <v>12669.3</v>
      </c>
      <c r="F42" s="146">
        <v>0</v>
      </c>
      <c r="G42" s="146">
        <v>0</v>
      </c>
      <c r="H42" s="146">
        <v>0</v>
      </c>
      <c r="I42" s="178"/>
      <c r="J42" s="175"/>
      <c r="K42" s="175"/>
      <c r="L42" s="175"/>
      <c r="M42" s="175"/>
      <c r="N42" s="175"/>
      <c r="O42" s="177"/>
      <c r="P42" s="177"/>
    </row>
    <row r="43" spans="1:16" s="138" customFormat="1" ht="14.1" customHeight="1">
      <c r="A43" s="242"/>
      <c r="B43" s="136"/>
      <c r="C43" s="137" t="s">
        <v>12</v>
      </c>
      <c r="D43" s="146">
        <v>0</v>
      </c>
      <c r="E43" s="146">
        <v>10040</v>
      </c>
      <c r="F43" s="146">
        <v>0</v>
      </c>
      <c r="G43" s="146">
        <v>0</v>
      </c>
      <c r="H43" s="146">
        <v>0</v>
      </c>
      <c r="I43" s="178"/>
      <c r="J43" s="175"/>
      <c r="K43" s="175"/>
      <c r="L43" s="175"/>
      <c r="M43" s="175"/>
      <c r="N43" s="175"/>
      <c r="O43" s="177"/>
      <c r="P43" s="177"/>
    </row>
    <row r="44" spans="1:16" s="138" customFormat="1" ht="14.1" customHeight="1">
      <c r="A44" s="242"/>
      <c r="B44" s="136"/>
      <c r="C44" s="137" t="s">
        <v>13</v>
      </c>
      <c r="D44" s="146">
        <v>0</v>
      </c>
      <c r="E44" s="146">
        <v>771.31299999999999</v>
      </c>
      <c r="F44" s="146">
        <v>0</v>
      </c>
      <c r="G44" s="146">
        <v>0</v>
      </c>
      <c r="H44" s="146">
        <v>0</v>
      </c>
      <c r="I44" s="178"/>
      <c r="J44" s="175"/>
      <c r="K44" s="175"/>
      <c r="L44" s="175"/>
      <c r="M44" s="175"/>
      <c r="N44" s="175"/>
      <c r="O44" s="177"/>
      <c r="P44" s="177"/>
    </row>
    <row r="45" spans="1:16" s="138" customFormat="1" ht="14.1" customHeight="1">
      <c r="A45" s="242"/>
      <c r="B45" s="136"/>
      <c r="C45" s="137" t="s">
        <v>14</v>
      </c>
      <c r="D45" s="146">
        <v>146.26</v>
      </c>
      <c r="E45" s="146">
        <v>583.37</v>
      </c>
      <c r="F45" s="146">
        <v>148.99</v>
      </c>
      <c r="G45" s="146">
        <v>110.9</v>
      </c>
      <c r="H45" s="146">
        <v>0</v>
      </c>
      <c r="I45" s="178"/>
      <c r="J45" s="175"/>
      <c r="K45" s="175"/>
      <c r="L45" s="175"/>
      <c r="M45" s="175"/>
      <c r="N45" s="175"/>
      <c r="O45" s="177"/>
      <c r="P45" s="177"/>
    </row>
    <row r="46" spans="1:16" s="138" customFormat="1" ht="14.1" customHeight="1">
      <c r="A46" s="242"/>
      <c r="B46" s="136"/>
      <c r="C46" s="137" t="s">
        <v>15</v>
      </c>
      <c r="D46" s="146">
        <v>0</v>
      </c>
      <c r="E46" s="146">
        <v>8394.9</v>
      </c>
      <c r="F46" s="146">
        <v>569.6</v>
      </c>
      <c r="G46" s="146">
        <v>197</v>
      </c>
      <c r="H46" s="146">
        <v>0</v>
      </c>
      <c r="I46" s="178"/>
      <c r="J46" s="175"/>
      <c r="K46" s="175"/>
      <c r="L46" s="175"/>
      <c r="M46" s="175"/>
      <c r="N46" s="175"/>
      <c r="O46" s="177"/>
      <c r="P46" s="177"/>
    </row>
    <row r="47" spans="1:16" s="138" customFormat="1" ht="14.1" customHeight="1">
      <c r="A47" s="242"/>
      <c r="B47" s="136"/>
      <c r="C47" s="138" t="s">
        <v>16</v>
      </c>
      <c r="D47" s="146">
        <v>0</v>
      </c>
      <c r="E47" s="146">
        <v>373.2</v>
      </c>
      <c r="F47" s="146">
        <v>0</v>
      </c>
      <c r="G47" s="146">
        <v>0</v>
      </c>
      <c r="H47" s="146">
        <v>0</v>
      </c>
      <c r="I47" s="178"/>
      <c r="J47" s="175"/>
      <c r="K47" s="175"/>
      <c r="L47" s="175"/>
      <c r="M47" s="175"/>
      <c r="N47" s="175"/>
      <c r="O47" s="177"/>
      <c r="P47" s="177"/>
    </row>
    <row r="48" spans="1:16" s="138" customFormat="1" ht="14.1" customHeight="1">
      <c r="A48" s="136"/>
      <c r="B48" s="136"/>
      <c r="D48" s="141"/>
      <c r="E48" s="142"/>
      <c r="F48" s="142"/>
      <c r="G48" s="142"/>
      <c r="H48" s="142"/>
      <c r="J48" s="177"/>
      <c r="K48" s="177"/>
      <c r="L48" s="177"/>
      <c r="M48" s="177"/>
      <c r="N48" s="177"/>
      <c r="O48" s="177"/>
      <c r="P48" s="177"/>
    </row>
    <row r="49" spans="1:16" s="138" customFormat="1" ht="12.95" customHeight="1">
      <c r="A49" s="166" t="s">
        <v>147</v>
      </c>
      <c r="B49" s="143"/>
      <c r="D49" s="139"/>
      <c r="J49" s="177"/>
      <c r="K49" s="177"/>
      <c r="L49" s="177"/>
      <c r="M49" s="177"/>
      <c r="N49" s="177"/>
      <c r="O49" s="177"/>
      <c r="P49" s="177"/>
    </row>
    <row r="50" spans="1:16" s="138" customFormat="1" ht="12.95" customHeight="1">
      <c r="A50" s="166" t="s">
        <v>148</v>
      </c>
      <c r="B50" s="143"/>
      <c r="D50" s="139"/>
      <c r="J50" s="177"/>
      <c r="K50" s="177"/>
      <c r="L50" s="177"/>
      <c r="M50" s="177"/>
      <c r="N50" s="177"/>
      <c r="O50" s="177"/>
      <c r="P50" s="177"/>
    </row>
    <row r="51" spans="1:16" s="138" customFormat="1" ht="18.95" customHeight="1">
      <c r="J51" s="177"/>
      <c r="K51" s="177"/>
      <c r="L51" s="177"/>
      <c r="M51" s="177"/>
      <c r="N51" s="177"/>
      <c r="O51" s="177"/>
      <c r="P51" s="177"/>
    </row>
    <row r="52" spans="1:16" s="138" customFormat="1" ht="18.95" customHeight="1">
      <c r="J52" s="177"/>
      <c r="K52" s="177"/>
      <c r="L52" s="177"/>
      <c r="M52" s="177"/>
      <c r="N52" s="177"/>
      <c r="O52" s="177"/>
      <c r="P52" s="177"/>
    </row>
    <row r="53" spans="1:16" s="138" customFormat="1" ht="18.95" customHeight="1">
      <c r="J53" s="177"/>
      <c r="K53" s="177"/>
      <c r="L53" s="177"/>
      <c r="M53" s="177"/>
      <c r="N53" s="177"/>
      <c r="O53" s="177"/>
      <c r="P53" s="177"/>
    </row>
    <row r="54" spans="1:16" s="138" customFormat="1" ht="18.95" customHeight="1">
      <c r="J54" s="177"/>
      <c r="K54" s="177"/>
      <c r="L54" s="177"/>
      <c r="M54" s="177"/>
      <c r="N54" s="177"/>
      <c r="O54" s="177"/>
      <c r="P54" s="177"/>
    </row>
    <row r="55" spans="1:16" s="138" customFormat="1" ht="18.95" customHeight="1">
      <c r="J55" s="177"/>
      <c r="K55" s="177"/>
      <c r="L55" s="177"/>
      <c r="M55" s="177"/>
      <c r="N55" s="177"/>
      <c r="O55" s="177"/>
      <c r="P55" s="177"/>
    </row>
    <row r="56" spans="1:16" s="138" customFormat="1" ht="18.95" customHeight="1">
      <c r="J56" s="177"/>
      <c r="K56" s="177"/>
      <c r="L56" s="177"/>
      <c r="M56" s="177"/>
      <c r="N56" s="177"/>
      <c r="O56" s="177"/>
      <c r="P56" s="177"/>
    </row>
    <row r="57" spans="1:16" s="138" customFormat="1" ht="18.95" customHeight="1">
      <c r="J57" s="177"/>
      <c r="K57" s="177"/>
      <c r="L57" s="177"/>
      <c r="M57" s="177"/>
      <c r="N57" s="177"/>
      <c r="O57" s="177"/>
      <c r="P57" s="177"/>
    </row>
    <row r="58" spans="1:16" s="138" customFormat="1" ht="18.95" customHeight="1">
      <c r="J58" s="177"/>
      <c r="K58" s="177"/>
      <c r="L58" s="177"/>
      <c r="M58" s="177"/>
      <c r="N58" s="177"/>
      <c r="O58" s="177"/>
      <c r="P58" s="177"/>
    </row>
    <row r="59" spans="1:16" s="138" customFormat="1" ht="18.95" customHeight="1">
      <c r="J59" s="177"/>
      <c r="K59" s="177"/>
      <c r="L59" s="177"/>
      <c r="M59" s="177"/>
      <c r="N59" s="177"/>
      <c r="O59" s="177"/>
      <c r="P59" s="177"/>
    </row>
    <row r="60" spans="1:16" s="138" customFormat="1" ht="18.95" customHeight="1">
      <c r="J60" s="177"/>
      <c r="K60" s="177"/>
      <c r="L60" s="177"/>
      <c r="M60" s="177"/>
      <c r="N60" s="177"/>
      <c r="O60" s="177"/>
      <c r="P60" s="177"/>
    </row>
    <row r="61" spans="1:16" s="138" customFormat="1" ht="18.95" customHeight="1">
      <c r="J61" s="177"/>
      <c r="K61" s="177"/>
      <c r="L61" s="177"/>
      <c r="M61" s="177"/>
      <c r="N61" s="177"/>
      <c r="O61" s="177"/>
      <c r="P61" s="177"/>
    </row>
    <row r="62" spans="1:16" s="138" customFormat="1" ht="18.95" customHeight="1">
      <c r="J62" s="177"/>
      <c r="K62" s="177"/>
      <c r="L62" s="177"/>
      <c r="M62" s="177"/>
      <c r="N62" s="177"/>
      <c r="O62" s="177"/>
      <c r="P62" s="177"/>
    </row>
    <row r="63" spans="1:16" s="138" customFormat="1" ht="18.95" customHeight="1">
      <c r="J63" s="177"/>
      <c r="K63" s="177"/>
      <c r="L63" s="177"/>
      <c r="M63" s="177"/>
      <c r="N63" s="177"/>
      <c r="O63" s="177"/>
      <c r="P63" s="177"/>
    </row>
    <row r="64" spans="1:16" s="138" customFormat="1" ht="18.95" customHeight="1">
      <c r="J64" s="177"/>
      <c r="K64" s="177"/>
      <c r="L64" s="177"/>
      <c r="M64" s="177"/>
      <c r="N64" s="177"/>
      <c r="O64" s="177"/>
      <c r="P64" s="177"/>
    </row>
    <row r="65" spans="10:16" s="138" customFormat="1" ht="18.95" customHeight="1">
      <c r="J65" s="177"/>
      <c r="K65" s="177"/>
      <c r="L65" s="177"/>
      <c r="M65" s="177"/>
      <c r="N65" s="177"/>
      <c r="O65" s="177"/>
      <c r="P65" s="177"/>
    </row>
    <row r="66" spans="10:16" s="138" customFormat="1" ht="18.95" customHeight="1">
      <c r="J66" s="177"/>
      <c r="K66" s="177"/>
      <c r="L66" s="177"/>
      <c r="M66" s="177"/>
      <c r="N66" s="177"/>
      <c r="O66" s="177"/>
      <c r="P66" s="177"/>
    </row>
    <row r="67" spans="10:16" s="138" customFormat="1" ht="18.95" customHeight="1">
      <c r="J67" s="177"/>
      <c r="K67" s="177"/>
      <c r="L67" s="177"/>
      <c r="M67" s="177"/>
      <c r="N67" s="177"/>
      <c r="O67" s="177"/>
      <c r="P67" s="177"/>
    </row>
    <row r="68" spans="10:16" s="138" customFormat="1" ht="18.95" customHeight="1">
      <c r="J68" s="177"/>
      <c r="K68" s="177"/>
      <c r="L68" s="177"/>
      <c r="M68" s="177"/>
      <c r="N68" s="177"/>
      <c r="O68" s="177"/>
      <c r="P68" s="177"/>
    </row>
    <row r="69" spans="10:16" s="138" customFormat="1" ht="18.95" customHeight="1">
      <c r="J69" s="177"/>
      <c r="K69" s="177"/>
      <c r="L69" s="177"/>
      <c r="M69" s="177"/>
      <c r="N69" s="177"/>
      <c r="O69" s="177"/>
      <c r="P69" s="177"/>
    </row>
    <row r="70" spans="10:16" s="138" customFormat="1" ht="18.95" customHeight="1">
      <c r="J70" s="177"/>
      <c r="K70" s="177"/>
      <c r="L70" s="177"/>
      <c r="M70" s="177"/>
      <c r="N70" s="177"/>
      <c r="O70" s="177"/>
      <c r="P70" s="177"/>
    </row>
    <row r="71" spans="10:16" s="138" customFormat="1" ht="18.95" customHeight="1">
      <c r="J71" s="177"/>
      <c r="K71" s="177"/>
      <c r="L71" s="177"/>
      <c r="M71" s="177"/>
      <c r="N71" s="177"/>
      <c r="O71" s="177"/>
      <c r="P71" s="177"/>
    </row>
    <row r="72" spans="10:16" s="138" customFormat="1" ht="18.95" customHeight="1">
      <c r="J72" s="177"/>
      <c r="K72" s="177"/>
      <c r="L72" s="177"/>
      <c r="M72" s="177"/>
      <c r="N72" s="177"/>
      <c r="O72" s="177"/>
      <c r="P72" s="177"/>
    </row>
    <row r="73" spans="10:16" s="138" customFormat="1" ht="18.95" customHeight="1">
      <c r="J73" s="177"/>
      <c r="K73" s="177"/>
      <c r="L73" s="177"/>
      <c r="M73" s="177"/>
      <c r="N73" s="177"/>
      <c r="O73" s="177"/>
      <c r="P73" s="177"/>
    </row>
    <row r="74" spans="10:16" s="138" customFormat="1" ht="18.95" customHeight="1">
      <c r="J74" s="177"/>
      <c r="K74" s="177"/>
      <c r="L74" s="177"/>
      <c r="M74" s="177"/>
      <c r="N74" s="177"/>
      <c r="O74" s="177"/>
      <c r="P74" s="177"/>
    </row>
    <row r="75" spans="10:16" s="138" customFormat="1" ht="18.95" customHeight="1">
      <c r="J75" s="177"/>
      <c r="K75" s="177"/>
      <c r="L75" s="177"/>
      <c r="M75" s="177"/>
      <c r="N75" s="177"/>
      <c r="O75" s="177"/>
      <c r="P75" s="177"/>
    </row>
    <row r="76" spans="10:16" s="138" customFormat="1" ht="18.95" customHeight="1">
      <c r="J76" s="177"/>
      <c r="K76" s="177"/>
      <c r="L76" s="177"/>
      <c r="M76" s="177"/>
      <c r="N76" s="177"/>
      <c r="O76" s="177"/>
      <c r="P76" s="177"/>
    </row>
    <row r="77" spans="10:16" s="138" customFormat="1" ht="18.95" customHeight="1">
      <c r="J77" s="177"/>
      <c r="K77" s="177"/>
      <c r="L77" s="177"/>
      <c r="M77" s="177"/>
      <c r="N77" s="177"/>
      <c r="O77" s="177"/>
      <c r="P77" s="177"/>
    </row>
    <row r="78" spans="10:16" s="138" customFormat="1" ht="18.95" customHeight="1">
      <c r="J78" s="177"/>
      <c r="K78" s="177"/>
      <c r="L78" s="177"/>
      <c r="M78" s="177"/>
      <c r="N78" s="177"/>
      <c r="O78" s="177"/>
      <c r="P78" s="177"/>
    </row>
    <row r="79" spans="10:16" s="138" customFormat="1" ht="18.95" customHeight="1">
      <c r="J79" s="177"/>
      <c r="K79" s="177"/>
      <c r="L79" s="177"/>
      <c r="M79" s="177"/>
      <c r="N79" s="177"/>
      <c r="O79" s="177"/>
      <c r="P79" s="177"/>
    </row>
    <row r="80" spans="10:16" s="138" customFormat="1" ht="18.95" customHeight="1">
      <c r="J80" s="177"/>
      <c r="K80" s="177"/>
      <c r="L80" s="177"/>
      <c r="M80" s="177"/>
      <c r="N80" s="177"/>
      <c r="O80" s="177"/>
      <c r="P80" s="177"/>
    </row>
    <row r="81" spans="10:16" s="138" customFormat="1" ht="18.95" customHeight="1">
      <c r="J81" s="177"/>
      <c r="K81" s="177"/>
      <c r="L81" s="177"/>
      <c r="M81" s="177"/>
      <c r="N81" s="177"/>
      <c r="O81" s="177"/>
      <c r="P81" s="177"/>
    </row>
    <row r="82" spans="10:16" s="138" customFormat="1" ht="18.95" customHeight="1">
      <c r="J82" s="177"/>
      <c r="K82" s="177"/>
      <c r="L82" s="177"/>
      <c r="M82" s="177"/>
      <c r="N82" s="177"/>
      <c r="O82" s="177"/>
      <c r="P82" s="177"/>
    </row>
    <row r="83" spans="10:16" s="138" customFormat="1" ht="18.95" customHeight="1">
      <c r="J83" s="177"/>
      <c r="K83" s="177"/>
      <c r="L83" s="177"/>
      <c r="M83" s="177"/>
      <c r="N83" s="177"/>
      <c r="O83" s="177"/>
      <c r="P83" s="177"/>
    </row>
    <row r="84" spans="10:16" s="138" customFormat="1" ht="18.95" customHeight="1">
      <c r="J84" s="177"/>
      <c r="K84" s="177"/>
      <c r="L84" s="177"/>
      <c r="M84" s="177"/>
      <c r="N84" s="177"/>
      <c r="O84" s="177"/>
      <c r="P84" s="177"/>
    </row>
    <row r="85" spans="10:16" s="138" customFormat="1" ht="18.95" customHeight="1">
      <c r="J85" s="177"/>
      <c r="K85" s="177"/>
      <c r="L85" s="177"/>
      <c r="M85" s="177"/>
      <c r="N85" s="177"/>
      <c r="O85" s="177"/>
      <c r="P85" s="177"/>
    </row>
    <row r="86" spans="10:16" s="138" customFormat="1" ht="18.95" customHeight="1">
      <c r="J86" s="177"/>
      <c r="K86" s="177"/>
      <c r="L86" s="177"/>
      <c r="M86" s="177"/>
      <c r="N86" s="177"/>
      <c r="O86" s="177"/>
      <c r="P86" s="177"/>
    </row>
    <row r="87" spans="10:16" s="138" customFormat="1" ht="18.95" customHeight="1">
      <c r="J87" s="177"/>
      <c r="K87" s="177"/>
      <c r="L87" s="177"/>
      <c r="M87" s="177"/>
      <c r="N87" s="177"/>
      <c r="O87" s="177"/>
      <c r="P87" s="177"/>
    </row>
    <row r="88" spans="10:16" s="138" customFormat="1" ht="18.95" customHeight="1">
      <c r="J88" s="177"/>
      <c r="K88" s="177"/>
      <c r="L88" s="177"/>
      <c r="M88" s="177"/>
      <c r="N88" s="177"/>
      <c r="O88" s="177"/>
      <c r="P88" s="177"/>
    </row>
    <row r="89" spans="10:16" s="138" customFormat="1" ht="18.95" customHeight="1">
      <c r="J89" s="177"/>
      <c r="K89" s="177"/>
      <c r="L89" s="177"/>
      <c r="M89" s="177"/>
      <c r="N89" s="177"/>
      <c r="O89" s="177"/>
      <c r="P89" s="177"/>
    </row>
    <row r="90" spans="10:16" s="138" customFormat="1" ht="18.95" customHeight="1">
      <c r="J90" s="177"/>
      <c r="K90" s="177"/>
      <c r="L90" s="177"/>
      <c r="M90" s="177"/>
      <c r="N90" s="177"/>
      <c r="O90" s="177"/>
      <c r="P90" s="177"/>
    </row>
    <row r="91" spans="10:16" s="138" customFormat="1" ht="18.95" customHeight="1">
      <c r="J91" s="177"/>
      <c r="K91" s="177"/>
      <c r="L91" s="177"/>
      <c r="M91" s="177"/>
      <c r="N91" s="177"/>
      <c r="O91" s="177"/>
      <c r="P91" s="177"/>
    </row>
    <row r="92" spans="10:16" s="138" customFormat="1" ht="18.95" customHeight="1">
      <c r="J92" s="177"/>
      <c r="K92" s="177"/>
      <c r="L92" s="177"/>
      <c r="M92" s="177"/>
      <c r="N92" s="177"/>
      <c r="O92" s="177"/>
      <c r="P92" s="177"/>
    </row>
    <row r="93" spans="10:16" s="138" customFormat="1" ht="18.95" customHeight="1">
      <c r="J93" s="177"/>
      <c r="K93" s="177"/>
      <c r="L93" s="177"/>
      <c r="M93" s="177"/>
      <c r="N93" s="177"/>
      <c r="O93" s="177"/>
      <c r="P93" s="177"/>
    </row>
    <row r="94" spans="10:16" s="138" customFormat="1" ht="18.95" customHeight="1">
      <c r="J94" s="177"/>
      <c r="K94" s="177"/>
      <c r="L94" s="177"/>
      <c r="M94" s="177"/>
      <c r="N94" s="177"/>
      <c r="O94" s="177"/>
      <c r="P94" s="177"/>
    </row>
    <row r="95" spans="10:16" s="138" customFormat="1" ht="18.95" customHeight="1">
      <c r="J95" s="177"/>
      <c r="K95" s="177"/>
      <c r="L95" s="177"/>
      <c r="M95" s="177"/>
      <c r="N95" s="177"/>
      <c r="O95" s="177"/>
      <c r="P95" s="177"/>
    </row>
    <row r="96" spans="10:16" s="138" customFormat="1" ht="18.95" customHeight="1">
      <c r="J96" s="177"/>
      <c r="K96" s="177"/>
      <c r="L96" s="177"/>
      <c r="M96" s="177"/>
      <c r="N96" s="177"/>
      <c r="O96" s="177"/>
      <c r="P96" s="177"/>
    </row>
    <row r="97" spans="10:16" s="138" customFormat="1" ht="18.95" customHeight="1">
      <c r="J97" s="177"/>
      <c r="K97" s="177"/>
      <c r="L97" s="177"/>
      <c r="M97" s="177"/>
      <c r="N97" s="177"/>
      <c r="O97" s="177"/>
      <c r="P97" s="177"/>
    </row>
    <row r="98" spans="10:16" s="138" customFormat="1" ht="18.95" customHeight="1">
      <c r="J98" s="177"/>
      <c r="K98" s="177"/>
      <c r="L98" s="177"/>
      <c r="M98" s="177"/>
      <c r="N98" s="177"/>
      <c r="O98" s="177"/>
      <c r="P98" s="177"/>
    </row>
    <row r="99" spans="10:16" s="138" customFormat="1" ht="18.95" customHeight="1">
      <c r="J99" s="177"/>
      <c r="K99" s="177"/>
      <c r="L99" s="177"/>
      <c r="M99" s="177"/>
      <c r="N99" s="177"/>
      <c r="O99" s="177"/>
      <c r="P99" s="177"/>
    </row>
    <row r="100" spans="10:16" s="138" customFormat="1" ht="18.95" customHeight="1">
      <c r="J100" s="177"/>
      <c r="K100" s="177"/>
      <c r="L100" s="177"/>
      <c r="M100" s="177"/>
      <c r="N100" s="177"/>
      <c r="O100" s="177"/>
      <c r="P100" s="177"/>
    </row>
    <row r="101" spans="10:16" s="138" customFormat="1" ht="18.95" customHeight="1">
      <c r="J101" s="177"/>
      <c r="K101" s="177"/>
      <c r="L101" s="177"/>
      <c r="M101" s="177"/>
      <c r="N101" s="177"/>
      <c r="O101" s="177"/>
      <c r="P101" s="177"/>
    </row>
    <row r="102" spans="10:16" s="138" customFormat="1" ht="18.95" customHeight="1">
      <c r="J102" s="177"/>
      <c r="K102" s="177"/>
      <c r="L102" s="177"/>
      <c r="M102" s="177"/>
      <c r="N102" s="177"/>
      <c r="O102" s="177"/>
      <c r="P102" s="177"/>
    </row>
    <row r="103" spans="10:16" s="138" customFormat="1" ht="18.95" customHeight="1">
      <c r="J103" s="177"/>
      <c r="K103" s="177"/>
      <c r="L103" s="177"/>
      <c r="M103" s="177"/>
      <c r="N103" s="177"/>
      <c r="O103" s="177"/>
      <c r="P103" s="177"/>
    </row>
    <row r="104" spans="10:16" s="138" customFormat="1" ht="18.95" customHeight="1">
      <c r="J104" s="177"/>
      <c r="K104" s="177"/>
      <c r="L104" s="177"/>
      <c r="M104" s="177"/>
      <c r="N104" s="177"/>
      <c r="O104" s="177"/>
      <c r="P104" s="177"/>
    </row>
    <row r="105" spans="10:16" s="138" customFormat="1" ht="18.95" customHeight="1">
      <c r="J105" s="177"/>
      <c r="K105" s="177"/>
      <c r="L105" s="177"/>
      <c r="M105" s="177"/>
      <c r="N105" s="177"/>
      <c r="O105" s="177"/>
      <c r="P105" s="177"/>
    </row>
    <row r="106" spans="10:16" s="138" customFormat="1" ht="18.95" customHeight="1">
      <c r="J106" s="177"/>
      <c r="K106" s="177"/>
      <c r="L106" s="177"/>
      <c r="M106" s="177"/>
      <c r="N106" s="177"/>
      <c r="O106" s="177"/>
      <c r="P106" s="177"/>
    </row>
    <row r="107" spans="10:16" s="138" customFormat="1" ht="18.95" customHeight="1">
      <c r="J107" s="177"/>
      <c r="K107" s="177"/>
      <c r="L107" s="177"/>
      <c r="M107" s="177"/>
      <c r="N107" s="177"/>
      <c r="O107" s="177"/>
      <c r="P107" s="177"/>
    </row>
    <row r="108" spans="10:16" s="138" customFormat="1" ht="18.95" customHeight="1">
      <c r="J108" s="177"/>
      <c r="K108" s="177"/>
      <c r="L108" s="177"/>
      <c r="M108" s="177"/>
      <c r="N108" s="177"/>
      <c r="O108" s="177"/>
      <c r="P108" s="177"/>
    </row>
    <row r="109" spans="10:16" s="138" customFormat="1" ht="18.95" customHeight="1">
      <c r="J109" s="177"/>
      <c r="K109" s="177"/>
      <c r="L109" s="177"/>
      <c r="M109" s="177"/>
      <c r="N109" s="177"/>
      <c r="O109" s="177"/>
      <c r="P109" s="177"/>
    </row>
    <row r="110" spans="10:16" s="138" customFormat="1" ht="18.95" customHeight="1">
      <c r="J110" s="177"/>
      <c r="K110" s="177"/>
      <c r="L110" s="177"/>
      <c r="M110" s="177"/>
      <c r="N110" s="177"/>
      <c r="O110" s="177"/>
      <c r="P110" s="177"/>
    </row>
    <row r="111" spans="10:16" s="138" customFormat="1" ht="18.95" customHeight="1">
      <c r="J111" s="177"/>
      <c r="K111" s="177"/>
      <c r="L111" s="177"/>
      <c r="M111" s="177"/>
      <c r="N111" s="177"/>
      <c r="O111" s="177"/>
      <c r="P111" s="177"/>
    </row>
    <row r="112" spans="10:16" s="138" customFormat="1" ht="18.95" customHeight="1">
      <c r="J112" s="177"/>
      <c r="K112" s="177"/>
      <c r="L112" s="177"/>
      <c r="M112" s="177"/>
      <c r="N112" s="177"/>
      <c r="O112" s="177"/>
      <c r="P112" s="177"/>
    </row>
    <row r="113" spans="10:16" s="138" customFormat="1" ht="18.95" customHeight="1">
      <c r="J113" s="177"/>
      <c r="K113" s="177"/>
      <c r="L113" s="177"/>
      <c r="M113" s="177"/>
      <c r="N113" s="177"/>
      <c r="O113" s="177"/>
      <c r="P113" s="177"/>
    </row>
    <row r="114" spans="10:16" s="138" customFormat="1" ht="18.95" customHeight="1">
      <c r="J114" s="177"/>
      <c r="K114" s="177"/>
      <c r="L114" s="177"/>
      <c r="M114" s="177"/>
      <c r="N114" s="177"/>
      <c r="O114" s="177"/>
      <c r="P114" s="177"/>
    </row>
    <row r="115" spans="10:16" s="138" customFormat="1" ht="18.95" customHeight="1">
      <c r="J115" s="177"/>
      <c r="K115" s="177"/>
      <c r="L115" s="177"/>
      <c r="M115" s="177"/>
      <c r="N115" s="177"/>
      <c r="O115" s="177"/>
      <c r="P115" s="177"/>
    </row>
    <row r="116" spans="10:16" s="138" customFormat="1" ht="18.95" customHeight="1">
      <c r="J116" s="177"/>
      <c r="K116" s="177"/>
      <c r="L116" s="177"/>
      <c r="M116" s="177"/>
      <c r="N116" s="177"/>
      <c r="O116" s="177"/>
      <c r="P116" s="177"/>
    </row>
    <row r="117" spans="10:16" s="138" customFormat="1" ht="18.95" customHeight="1">
      <c r="J117" s="177"/>
      <c r="K117" s="177"/>
      <c r="L117" s="177"/>
      <c r="M117" s="177"/>
      <c r="N117" s="177"/>
      <c r="O117" s="177"/>
      <c r="P117" s="177"/>
    </row>
    <row r="118" spans="10:16" s="138" customFormat="1" ht="18.95" customHeight="1">
      <c r="J118" s="177"/>
      <c r="K118" s="177"/>
      <c r="L118" s="177"/>
      <c r="M118" s="177"/>
      <c r="N118" s="177"/>
      <c r="O118" s="177"/>
      <c r="P118" s="177"/>
    </row>
    <row r="119" spans="10:16" s="138" customFormat="1" ht="18.95" customHeight="1">
      <c r="J119" s="177"/>
      <c r="K119" s="177"/>
      <c r="L119" s="177"/>
      <c r="M119" s="177"/>
      <c r="N119" s="177"/>
      <c r="O119" s="177"/>
      <c r="P119" s="177"/>
    </row>
    <row r="120" spans="10:16" s="138" customFormat="1" ht="18.95" customHeight="1">
      <c r="J120" s="177"/>
      <c r="K120" s="177"/>
      <c r="L120" s="177"/>
      <c r="M120" s="177"/>
      <c r="N120" s="177"/>
      <c r="O120" s="177"/>
      <c r="P120" s="177"/>
    </row>
    <row r="121" spans="10:16" s="138" customFormat="1" ht="18.95" customHeight="1">
      <c r="J121" s="177"/>
      <c r="K121" s="177"/>
      <c r="L121" s="177"/>
      <c r="M121" s="177"/>
      <c r="N121" s="177"/>
      <c r="O121" s="177"/>
      <c r="P121" s="177"/>
    </row>
    <row r="122" spans="10:16" s="138" customFormat="1" ht="18.95" customHeight="1">
      <c r="J122" s="177"/>
      <c r="K122" s="177"/>
      <c r="L122" s="177"/>
      <c r="M122" s="177"/>
      <c r="N122" s="177"/>
      <c r="O122" s="177"/>
      <c r="P122" s="177"/>
    </row>
    <row r="123" spans="10:16" s="138" customFormat="1" ht="18.95" customHeight="1">
      <c r="J123" s="177"/>
      <c r="K123" s="177"/>
      <c r="L123" s="177"/>
      <c r="M123" s="177"/>
      <c r="N123" s="177"/>
      <c r="O123" s="177"/>
      <c r="P123" s="177"/>
    </row>
    <row r="124" spans="10:16" s="138" customFormat="1" ht="18.95" customHeight="1">
      <c r="J124" s="177"/>
      <c r="K124" s="177"/>
      <c r="L124" s="177"/>
      <c r="M124" s="177"/>
      <c r="N124" s="177"/>
      <c r="O124" s="177"/>
      <c r="P124" s="177"/>
    </row>
    <row r="125" spans="10:16" s="138" customFormat="1" ht="18.95" customHeight="1">
      <c r="J125" s="177"/>
      <c r="K125" s="177"/>
      <c r="L125" s="177"/>
      <c r="M125" s="177"/>
      <c r="N125" s="177"/>
      <c r="O125" s="177"/>
      <c r="P125" s="177"/>
    </row>
    <row r="126" spans="10:16" s="138" customFormat="1" ht="18.95" customHeight="1">
      <c r="J126" s="177"/>
      <c r="K126" s="177"/>
      <c r="L126" s="177"/>
      <c r="M126" s="177"/>
      <c r="N126" s="177"/>
      <c r="O126" s="177"/>
      <c r="P126" s="177"/>
    </row>
    <row r="127" spans="10:16" s="138" customFormat="1" ht="18.95" customHeight="1">
      <c r="J127" s="177"/>
      <c r="K127" s="177"/>
      <c r="L127" s="177"/>
      <c r="M127" s="177"/>
      <c r="N127" s="177"/>
      <c r="O127" s="177"/>
      <c r="P127" s="177"/>
    </row>
    <row r="128" spans="10:16" s="138" customFormat="1" ht="18.95" customHeight="1">
      <c r="J128" s="177"/>
      <c r="K128" s="177"/>
      <c r="L128" s="177"/>
      <c r="M128" s="177"/>
      <c r="N128" s="177"/>
      <c r="O128" s="177"/>
      <c r="P128" s="177"/>
    </row>
    <row r="129" spans="10:16" s="138" customFormat="1" ht="18.95" customHeight="1">
      <c r="J129" s="177"/>
      <c r="K129" s="177"/>
      <c r="L129" s="177"/>
      <c r="M129" s="177"/>
      <c r="N129" s="177"/>
      <c r="O129" s="177"/>
      <c r="P129" s="177"/>
    </row>
    <row r="130" spans="10:16" s="138" customFormat="1" ht="18.95" customHeight="1">
      <c r="J130" s="177"/>
      <c r="K130" s="177"/>
      <c r="L130" s="177"/>
      <c r="M130" s="177"/>
      <c r="N130" s="177"/>
      <c r="O130" s="177"/>
      <c r="P130" s="177"/>
    </row>
    <row r="131" spans="10:16" s="138" customFormat="1" ht="18.95" customHeight="1">
      <c r="J131" s="177"/>
      <c r="K131" s="177"/>
      <c r="L131" s="177"/>
      <c r="M131" s="177"/>
      <c r="N131" s="177"/>
      <c r="O131" s="177"/>
      <c r="P131" s="177"/>
    </row>
    <row r="132" spans="10:16" s="138" customFormat="1" ht="18.95" customHeight="1">
      <c r="J132" s="177"/>
      <c r="K132" s="177"/>
      <c r="L132" s="177"/>
      <c r="M132" s="177"/>
      <c r="N132" s="177"/>
      <c r="O132" s="177"/>
      <c r="P132" s="177"/>
    </row>
    <row r="133" spans="10:16" s="138" customFormat="1" ht="18.95" customHeight="1">
      <c r="J133" s="177"/>
      <c r="K133" s="177"/>
      <c r="L133" s="177"/>
      <c r="M133" s="177"/>
      <c r="N133" s="177"/>
      <c r="O133" s="177"/>
      <c r="P133" s="177"/>
    </row>
    <row r="134" spans="10:16" s="138" customFormat="1" ht="18.95" customHeight="1">
      <c r="J134" s="177"/>
      <c r="K134" s="177"/>
      <c r="L134" s="177"/>
      <c r="M134" s="177"/>
      <c r="N134" s="177"/>
      <c r="O134" s="177"/>
      <c r="P134" s="177"/>
    </row>
    <row r="135" spans="10:16" s="138" customFormat="1" ht="18.95" customHeight="1">
      <c r="J135" s="177"/>
      <c r="K135" s="177"/>
      <c r="L135" s="177"/>
      <c r="M135" s="177"/>
      <c r="N135" s="177"/>
      <c r="O135" s="177"/>
      <c r="P135" s="177"/>
    </row>
    <row r="136" spans="10:16" s="138" customFormat="1" ht="18.95" customHeight="1">
      <c r="J136" s="177"/>
      <c r="K136" s="177"/>
      <c r="L136" s="177"/>
      <c r="M136" s="177"/>
      <c r="N136" s="177"/>
      <c r="O136" s="177"/>
      <c r="P136" s="177"/>
    </row>
    <row r="137" spans="10:16" s="138" customFormat="1" ht="18.95" customHeight="1">
      <c r="J137" s="177"/>
      <c r="K137" s="177"/>
      <c r="L137" s="177"/>
      <c r="M137" s="177"/>
      <c r="N137" s="177"/>
      <c r="O137" s="177"/>
      <c r="P137" s="177"/>
    </row>
    <row r="138" spans="10:16" s="138" customFormat="1" ht="18.95" customHeight="1">
      <c r="J138" s="177"/>
      <c r="K138" s="177"/>
      <c r="L138" s="177"/>
      <c r="M138" s="177"/>
      <c r="N138" s="177"/>
      <c r="O138" s="177"/>
      <c r="P138" s="177"/>
    </row>
    <row r="139" spans="10:16" s="138" customFormat="1" ht="18.95" customHeight="1">
      <c r="J139" s="177"/>
      <c r="K139" s="177"/>
      <c r="L139" s="177"/>
      <c r="M139" s="177"/>
      <c r="N139" s="177"/>
      <c r="O139" s="177"/>
      <c r="P139" s="177"/>
    </row>
    <row r="140" spans="10:16" s="138" customFormat="1" ht="18.95" customHeight="1">
      <c r="J140" s="177"/>
      <c r="K140" s="177"/>
      <c r="L140" s="177"/>
      <c r="M140" s="177"/>
      <c r="N140" s="177"/>
      <c r="O140" s="177"/>
      <c r="P140" s="177"/>
    </row>
    <row r="141" spans="10:16" s="138" customFormat="1" ht="18.95" customHeight="1">
      <c r="J141" s="177"/>
      <c r="K141" s="177"/>
      <c r="L141" s="177"/>
      <c r="M141" s="177"/>
      <c r="N141" s="177"/>
      <c r="O141" s="177"/>
      <c r="P141" s="177"/>
    </row>
    <row r="142" spans="10:16" s="138" customFormat="1" ht="18.95" customHeight="1">
      <c r="J142" s="177"/>
      <c r="K142" s="177"/>
      <c r="L142" s="177"/>
      <c r="M142" s="177"/>
      <c r="N142" s="177"/>
      <c r="O142" s="177"/>
      <c r="P142" s="177"/>
    </row>
    <row r="143" spans="10:16" s="138" customFormat="1" ht="18.95" customHeight="1">
      <c r="J143" s="177"/>
      <c r="K143" s="177"/>
      <c r="L143" s="177"/>
      <c r="M143" s="177"/>
      <c r="N143" s="177"/>
      <c r="O143" s="177"/>
      <c r="P143" s="177"/>
    </row>
    <row r="144" spans="10:16" s="138" customFormat="1" ht="18.95" customHeight="1">
      <c r="J144" s="177"/>
      <c r="K144" s="177"/>
      <c r="L144" s="177"/>
      <c r="M144" s="177"/>
      <c r="N144" s="177"/>
      <c r="O144" s="177"/>
      <c r="P144" s="177"/>
    </row>
    <row r="145" spans="10:16" s="138" customFormat="1" ht="18.95" customHeight="1">
      <c r="J145" s="177"/>
      <c r="K145" s="177"/>
      <c r="L145" s="177"/>
      <c r="M145" s="177"/>
      <c r="N145" s="177"/>
      <c r="O145" s="177"/>
      <c r="P145" s="177"/>
    </row>
    <row r="146" spans="10:16" s="138" customFormat="1" ht="18.95" customHeight="1">
      <c r="J146" s="177"/>
      <c r="K146" s="177"/>
      <c r="L146" s="177"/>
      <c r="M146" s="177"/>
      <c r="N146" s="177"/>
      <c r="O146" s="177"/>
      <c r="P146" s="177"/>
    </row>
    <row r="147" spans="10:16" s="138" customFormat="1" ht="18.95" customHeight="1">
      <c r="J147" s="177"/>
      <c r="K147" s="177"/>
      <c r="L147" s="177"/>
      <c r="M147" s="177"/>
      <c r="N147" s="177"/>
      <c r="O147" s="177"/>
      <c r="P147" s="177"/>
    </row>
    <row r="148" spans="10:16" s="138" customFormat="1" ht="18.95" customHeight="1">
      <c r="J148" s="177"/>
      <c r="K148" s="177"/>
      <c r="L148" s="177"/>
      <c r="M148" s="177"/>
      <c r="N148" s="177"/>
      <c r="O148" s="177"/>
      <c r="P148" s="177"/>
    </row>
    <row r="149" spans="10:16" s="138" customFormat="1" ht="18.95" customHeight="1">
      <c r="J149" s="177"/>
      <c r="K149" s="177"/>
      <c r="L149" s="177"/>
      <c r="M149" s="177"/>
      <c r="N149" s="177"/>
      <c r="O149" s="177"/>
      <c r="P149" s="177"/>
    </row>
    <row r="150" spans="10:16" s="138" customFormat="1" ht="18.95" customHeight="1">
      <c r="J150" s="177"/>
      <c r="K150" s="177"/>
      <c r="L150" s="177"/>
      <c r="M150" s="177"/>
      <c r="N150" s="177"/>
      <c r="O150" s="177"/>
      <c r="P150" s="177"/>
    </row>
    <row r="151" spans="10:16" s="138" customFormat="1" ht="18.95" customHeight="1">
      <c r="J151" s="177"/>
      <c r="K151" s="177"/>
      <c r="L151" s="177"/>
      <c r="M151" s="177"/>
      <c r="N151" s="177"/>
      <c r="O151" s="177"/>
      <c r="P151" s="177"/>
    </row>
    <row r="152" spans="10:16" s="138" customFormat="1" ht="18.95" customHeight="1">
      <c r="J152" s="177"/>
      <c r="K152" s="177"/>
      <c r="L152" s="177"/>
      <c r="M152" s="177"/>
      <c r="N152" s="177"/>
      <c r="O152" s="177"/>
      <c r="P152" s="177"/>
    </row>
    <row r="153" spans="10:16" s="138" customFormat="1" ht="18.95" customHeight="1">
      <c r="J153" s="177"/>
      <c r="K153" s="177"/>
      <c r="L153" s="177"/>
      <c r="M153" s="177"/>
      <c r="N153" s="177"/>
      <c r="O153" s="177"/>
      <c r="P153" s="177"/>
    </row>
    <row r="154" spans="10:16" s="138" customFormat="1" ht="18.95" customHeight="1">
      <c r="J154" s="177"/>
      <c r="K154" s="177"/>
      <c r="L154" s="177"/>
      <c r="M154" s="177"/>
      <c r="N154" s="177"/>
      <c r="O154" s="177"/>
      <c r="P154" s="177"/>
    </row>
    <row r="155" spans="10:16" s="138" customFormat="1" ht="18.95" customHeight="1">
      <c r="J155" s="177"/>
      <c r="K155" s="177"/>
      <c r="L155" s="177"/>
      <c r="M155" s="177"/>
      <c r="N155" s="177"/>
      <c r="O155" s="177"/>
      <c r="P155" s="177"/>
    </row>
    <row r="156" spans="10:16" s="138" customFormat="1" ht="18.95" customHeight="1">
      <c r="J156" s="177"/>
      <c r="K156" s="177"/>
      <c r="L156" s="177"/>
      <c r="M156" s="177"/>
      <c r="N156" s="177"/>
      <c r="O156" s="177"/>
      <c r="P156" s="177"/>
    </row>
    <row r="157" spans="10:16" s="138" customFormat="1" ht="18.95" customHeight="1">
      <c r="J157" s="177"/>
      <c r="K157" s="177"/>
      <c r="L157" s="177"/>
      <c r="M157" s="177"/>
      <c r="N157" s="177"/>
      <c r="O157" s="177"/>
      <c r="P157" s="177"/>
    </row>
    <row r="158" spans="10:16" s="138" customFormat="1" ht="18.95" customHeight="1">
      <c r="J158" s="177"/>
      <c r="K158" s="177"/>
      <c r="L158" s="177"/>
      <c r="M158" s="177"/>
      <c r="N158" s="177"/>
      <c r="O158" s="177"/>
      <c r="P158" s="177"/>
    </row>
    <row r="159" spans="10:16" s="138" customFormat="1" ht="18.95" customHeight="1">
      <c r="J159" s="177"/>
      <c r="K159" s="177"/>
      <c r="L159" s="177"/>
      <c r="M159" s="177"/>
      <c r="N159" s="177"/>
      <c r="O159" s="177"/>
      <c r="P159" s="177"/>
    </row>
    <row r="160" spans="10:16" s="138" customFormat="1" ht="18.95" customHeight="1">
      <c r="J160" s="177"/>
      <c r="K160" s="177"/>
      <c r="L160" s="177"/>
      <c r="M160" s="177"/>
      <c r="N160" s="177"/>
      <c r="O160" s="177"/>
      <c r="P160" s="177"/>
    </row>
    <row r="161" spans="10:16" s="138" customFormat="1" ht="18.95" customHeight="1">
      <c r="J161" s="177"/>
      <c r="K161" s="177"/>
      <c r="L161" s="177"/>
      <c r="M161" s="177"/>
      <c r="N161" s="177"/>
      <c r="O161" s="177"/>
      <c r="P161" s="177"/>
    </row>
    <row r="162" spans="10:16" s="138" customFormat="1" ht="18.95" customHeight="1">
      <c r="J162" s="177"/>
      <c r="K162" s="177"/>
      <c r="L162" s="177"/>
      <c r="M162" s="177"/>
      <c r="N162" s="177"/>
      <c r="O162" s="177"/>
      <c r="P162" s="177"/>
    </row>
    <row r="163" spans="10:16" s="138" customFormat="1" ht="18.95" customHeight="1">
      <c r="J163" s="177"/>
      <c r="K163" s="177"/>
      <c r="L163" s="177"/>
      <c r="M163" s="177"/>
      <c r="N163" s="177"/>
      <c r="O163" s="177"/>
      <c r="P163" s="177"/>
    </row>
    <row r="164" spans="10:16" s="138" customFormat="1" ht="18.95" customHeight="1">
      <c r="J164" s="177"/>
      <c r="K164" s="177"/>
      <c r="L164" s="177"/>
      <c r="M164" s="177"/>
      <c r="N164" s="177"/>
      <c r="O164" s="177"/>
      <c r="P164" s="177"/>
    </row>
    <row r="165" spans="10:16" s="138" customFormat="1" ht="18.95" customHeight="1">
      <c r="J165" s="177"/>
      <c r="K165" s="177"/>
      <c r="L165" s="177"/>
      <c r="M165" s="177"/>
      <c r="N165" s="177"/>
      <c r="O165" s="177"/>
      <c r="P165" s="177"/>
    </row>
    <row r="166" spans="10:16" s="138" customFormat="1" ht="18.95" customHeight="1">
      <c r="J166" s="177"/>
      <c r="K166" s="177"/>
      <c r="L166" s="177"/>
      <c r="M166" s="177"/>
      <c r="N166" s="177"/>
      <c r="O166" s="177"/>
      <c r="P166" s="177"/>
    </row>
    <row r="167" spans="10:16" s="138" customFormat="1" ht="18.95" customHeight="1">
      <c r="J167" s="177"/>
      <c r="K167" s="177"/>
      <c r="L167" s="177"/>
      <c r="M167" s="177"/>
      <c r="N167" s="177"/>
      <c r="O167" s="177"/>
      <c r="P167" s="177"/>
    </row>
    <row r="168" spans="10:16" s="138" customFormat="1" ht="18.95" customHeight="1">
      <c r="J168" s="177"/>
      <c r="K168" s="177"/>
      <c r="L168" s="177"/>
      <c r="M168" s="177"/>
      <c r="N168" s="177"/>
      <c r="O168" s="177"/>
      <c r="P168" s="177"/>
    </row>
    <row r="169" spans="10:16" s="138" customFormat="1" ht="18.95" customHeight="1">
      <c r="J169" s="177"/>
      <c r="K169" s="177"/>
      <c r="L169" s="177"/>
      <c r="M169" s="177"/>
      <c r="N169" s="177"/>
      <c r="O169" s="177"/>
      <c r="P169" s="177"/>
    </row>
    <row r="170" spans="10:16" s="138" customFormat="1" ht="18.95" customHeight="1">
      <c r="J170" s="177"/>
      <c r="K170" s="177"/>
      <c r="L170" s="177"/>
      <c r="M170" s="177"/>
      <c r="N170" s="177"/>
      <c r="O170" s="177"/>
      <c r="P170" s="177"/>
    </row>
    <row r="171" spans="10:16" s="138" customFormat="1" ht="18.95" customHeight="1">
      <c r="J171" s="177"/>
      <c r="K171" s="177"/>
      <c r="L171" s="177"/>
      <c r="M171" s="177"/>
      <c r="N171" s="177"/>
      <c r="O171" s="177"/>
      <c r="P171" s="177"/>
    </row>
    <row r="172" spans="10:16" s="138" customFormat="1" ht="18.95" customHeight="1">
      <c r="J172" s="177"/>
      <c r="K172" s="177"/>
      <c r="L172" s="177"/>
      <c r="M172" s="177"/>
      <c r="N172" s="177"/>
      <c r="O172" s="177"/>
      <c r="P172" s="177"/>
    </row>
    <row r="173" spans="10:16" s="138" customFormat="1" ht="18.95" customHeight="1">
      <c r="J173" s="177"/>
      <c r="K173" s="177"/>
      <c r="L173" s="177"/>
      <c r="M173" s="177"/>
      <c r="N173" s="177"/>
      <c r="O173" s="177"/>
      <c r="P173" s="177"/>
    </row>
    <row r="174" spans="10:16" s="138" customFormat="1" ht="18.95" customHeight="1">
      <c r="J174" s="177"/>
      <c r="K174" s="177"/>
      <c r="L174" s="177"/>
      <c r="M174" s="177"/>
      <c r="N174" s="177"/>
      <c r="O174" s="177"/>
      <c r="P174" s="177"/>
    </row>
    <row r="175" spans="10:16" s="138" customFormat="1" ht="18.95" customHeight="1">
      <c r="J175" s="177"/>
      <c r="K175" s="177"/>
      <c r="L175" s="177"/>
      <c r="M175" s="177"/>
      <c r="N175" s="177"/>
      <c r="O175" s="177"/>
      <c r="P175" s="177"/>
    </row>
    <row r="176" spans="10:16" s="138" customFormat="1" ht="18.95" customHeight="1">
      <c r="J176" s="177"/>
      <c r="K176" s="177"/>
      <c r="L176" s="177"/>
      <c r="M176" s="177"/>
      <c r="N176" s="177"/>
      <c r="O176" s="177"/>
      <c r="P176" s="177"/>
    </row>
    <row r="177" spans="10:16" s="138" customFormat="1" ht="18.95" customHeight="1">
      <c r="J177" s="177"/>
      <c r="K177" s="177"/>
      <c r="L177" s="177"/>
      <c r="M177" s="177"/>
      <c r="N177" s="177"/>
      <c r="O177" s="177"/>
      <c r="P177" s="177"/>
    </row>
    <row r="178" spans="10:16" s="138" customFormat="1" ht="18.95" customHeight="1">
      <c r="J178" s="177"/>
      <c r="K178" s="177"/>
      <c r="L178" s="177"/>
      <c r="M178" s="177"/>
      <c r="N178" s="177"/>
      <c r="O178" s="177"/>
      <c r="P178" s="177"/>
    </row>
    <row r="179" spans="10:16" s="138" customFormat="1" ht="18.95" customHeight="1">
      <c r="J179" s="177"/>
      <c r="K179" s="177"/>
      <c r="L179" s="177"/>
      <c r="M179" s="177"/>
      <c r="N179" s="177"/>
      <c r="O179" s="177"/>
      <c r="P179" s="177"/>
    </row>
    <row r="180" spans="10:16" s="138" customFormat="1" ht="18.95" customHeight="1">
      <c r="J180" s="177"/>
      <c r="K180" s="177"/>
      <c r="L180" s="177"/>
      <c r="M180" s="177"/>
      <c r="N180" s="177"/>
      <c r="O180" s="177"/>
      <c r="P180" s="177"/>
    </row>
    <row r="181" spans="10:16" s="138" customFormat="1" ht="18.95" customHeight="1">
      <c r="J181" s="177"/>
      <c r="K181" s="177"/>
      <c r="L181" s="177"/>
      <c r="M181" s="177"/>
      <c r="N181" s="177"/>
      <c r="O181" s="177"/>
      <c r="P181" s="177"/>
    </row>
    <row r="182" spans="10:16" s="138" customFormat="1" ht="18.95" customHeight="1">
      <c r="J182" s="177"/>
      <c r="K182" s="177"/>
      <c r="L182" s="177"/>
      <c r="M182" s="177"/>
      <c r="N182" s="177"/>
      <c r="O182" s="177"/>
      <c r="P182" s="177"/>
    </row>
    <row r="183" spans="10:16" s="138" customFormat="1" ht="18.95" customHeight="1">
      <c r="J183" s="177"/>
      <c r="K183" s="177"/>
      <c r="L183" s="177"/>
      <c r="M183" s="177"/>
      <c r="N183" s="177"/>
      <c r="O183" s="177"/>
      <c r="P183" s="177"/>
    </row>
    <row r="184" spans="10:16" s="138" customFormat="1" ht="18.95" customHeight="1">
      <c r="J184" s="177"/>
      <c r="K184" s="177"/>
      <c r="L184" s="177"/>
      <c r="M184" s="177"/>
      <c r="N184" s="177"/>
      <c r="O184" s="177"/>
      <c r="P184" s="177"/>
    </row>
    <row r="185" spans="10:16" s="138" customFormat="1" ht="18.95" customHeight="1">
      <c r="J185" s="177"/>
      <c r="K185" s="177"/>
      <c r="L185" s="177"/>
      <c r="M185" s="177"/>
      <c r="N185" s="177"/>
      <c r="O185" s="177"/>
      <c r="P185" s="177"/>
    </row>
    <row r="186" spans="10:16" s="138" customFormat="1" ht="18.95" customHeight="1">
      <c r="J186" s="177"/>
      <c r="K186" s="177"/>
      <c r="L186" s="177"/>
      <c r="M186" s="177"/>
      <c r="N186" s="177"/>
      <c r="O186" s="177"/>
      <c r="P186" s="177"/>
    </row>
    <row r="187" spans="10:16" s="138" customFormat="1" ht="18.95" customHeight="1">
      <c r="J187" s="177"/>
      <c r="K187" s="177"/>
      <c r="L187" s="177"/>
      <c r="M187" s="177"/>
      <c r="N187" s="177"/>
      <c r="O187" s="177"/>
      <c r="P187" s="177"/>
    </row>
    <row r="188" spans="10:16" s="138" customFormat="1" ht="18.95" customHeight="1">
      <c r="J188" s="177"/>
      <c r="K188" s="177"/>
      <c r="L188" s="177"/>
      <c r="M188" s="177"/>
      <c r="N188" s="177"/>
      <c r="O188" s="177"/>
      <c r="P188" s="177"/>
    </row>
    <row r="189" spans="10:16" s="138" customFormat="1" ht="18.95" customHeight="1">
      <c r="J189" s="177"/>
      <c r="K189" s="177"/>
      <c r="L189" s="177"/>
      <c r="M189" s="177"/>
      <c r="N189" s="177"/>
      <c r="O189" s="177"/>
      <c r="P189" s="177"/>
    </row>
    <row r="190" spans="10:16" s="138" customFormat="1" ht="18.95" customHeight="1">
      <c r="J190" s="177"/>
      <c r="K190" s="177"/>
      <c r="L190" s="177"/>
      <c r="M190" s="177"/>
      <c r="N190" s="177"/>
      <c r="O190" s="177"/>
      <c r="P190" s="177"/>
    </row>
    <row r="191" spans="10:16" s="138" customFormat="1" ht="18.95" customHeight="1">
      <c r="J191" s="177"/>
      <c r="K191" s="177"/>
      <c r="L191" s="177"/>
      <c r="M191" s="177"/>
      <c r="N191" s="177"/>
      <c r="O191" s="177"/>
      <c r="P191" s="177"/>
    </row>
    <row r="192" spans="10:16" s="138" customFormat="1" ht="18.95" customHeight="1">
      <c r="J192" s="177"/>
      <c r="K192" s="177"/>
      <c r="L192" s="177"/>
      <c r="M192" s="177"/>
      <c r="N192" s="177"/>
      <c r="O192" s="177"/>
      <c r="P192" s="177"/>
    </row>
    <row r="193" spans="10:16" s="138" customFormat="1" ht="18.95" customHeight="1">
      <c r="J193" s="177"/>
      <c r="K193" s="177"/>
      <c r="L193" s="177"/>
      <c r="M193" s="177"/>
      <c r="N193" s="177"/>
      <c r="O193" s="177"/>
      <c r="P193" s="177"/>
    </row>
    <row r="194" spans="10:16" s="138" customFormat="1" ht="18.95" customHeight="1">
      <c r="J194" s="177"/>
      <c r="K194" s="177"/>
      <c r="L194" s="177"/>
      <c r="M194" s="177"/>
      <c r="N194" s="177"/>
      <c r="O194" s="177"/>
      <c r="P194" s="177"/>
    </row>
    <row r="195" spans="10:16" s="138" customFormat="1" ht="18.95" customHeight="1">
      <c r="J195" s="177"/>
      <c r="K195" s="177"/>
      <c r="L195" s="177"/>
      <c r="M195" s="177"/>
      <c r="N195" s="177"/>
      <c r="O195" s="177"/>
      <c r="P195" s="177"/>
    </row>
    <row r="196" spans="10:16" s="138" customFormat="1" ht="18.95" customHeight="1">
      <c r="J196" s="177"/>
      <c r="K196" s="177"/>
      <c r="L196" s="177"/>
      <c r="M196" s="177"/>
      <c r="N196" s="177"/>
      <c r="O196" s="177"/>
      <c r="P196" s="177"/>
    </row>
    <row r="197" spans="10:16" s="138" customFormat="1" ht="18.95" customHeight="1">
      <c r="J197" s="177"/>
      <c r="K197" s="177"/>
      <c r="L197" s="177"/>
      <c r="M197" s="177"/>
      <c r="N197" s="177"/>
      <c r="O197" s="177"/>
      <c r="P197" s="177"/>
    </row>
    <row r="198" spans="10:16" s="138" customFormat="1" ht="18.95" customHeight="1">
      <c r="J198" s="177"/>
      <c r="K198" s="177"/>
      <c r="L198" s="177"/>
      <c r="M198" s="177"/>
      <c r="N198" s="177"/>
      <c r="O198" s="177"/>
      <c r="P198" s="177"/>
    </row>
    <row r="199" spans="10:16" s="138" customFormat="1" ht="18.95" customHeight="1">
      <c r="J199" s="177"/>
      <c r="K199" s="177"/>
      <c r="L199" s="177"/>
      <c r="M199" s="177"/>
      <c r="N199" s="177"/>
      <c r="O199" s="177"/>
      <c r="P199" s="177"/>
    </row>
    <row r="200" spans="10:16" s="138" customFormat="1" ht="18.95" customHeight="1">
      <c r="J200" s="177"/>
      <c r="K200" s="177"/>
      <c r="L200" s="177"/>
      <c r="M200" s="177"/>
      <c r="N200" s="177"/>
      <c r="O200" s="177"/>
      <c r="P200" s="177"/>
    </row>
    <row r="201" spans="10:16" s="138" customFormat="1" ht="18.95" customHeight="1">
      <c r="J201" s="177"/>
      <c r="K201" s="177"/>
      <c r="L201" s="177"/>
      <c r="M201" s="177"/>
      <c r="N201" s="177"/>
      <c r="O201" s="177"/>
      <c r="P201" s="177"/>
    </row>
    <row r="202" spans="10:16" s="138" customFormat="1" ht="18.95" customHeight="1">
      <c r="J202" s="177"/>
      <c r="K202" s="177"/>
      <c r="L202" s="177"/>
      <c r="M202" s="177"/>
      <c r="N202" s="177"/>
      <c r="O202" s="177"/>
      <c r="P202" s="177"/>
    </row>
    <row r="203" spans="10:16" s="138" customFormat="1" ht="18.95" customHeight="1">
      <c r="J203" s="177"/>
      <c r="K203" s="177"/>
      <c r="L203" s="177"/>
      <c r="M203" s="177"/>
      <c r="N203" s="177"/>
      <c r="O203" s="177"/>
      <c r="P203" s="177"/>
    </row>
    <row r="204" spans="10:16" s="138" customFormat="1" ht="18.95" customHeight="1">
      <c r="J204" s="177"/>
      <c r="K204" s="177"/>
      <c r="L204" s="177"/>
      <c r="M204" s="177"/>
      <c r="N204" s="177"/>
      <c r="O204" s="177"/>
      <c r="P204" s="177"/>
    </row>
    <row r="205" spans="10:16" s="138" customFormat="1" ht="18.95" customHeight="1">
      <c r="J205" s="177"/>
      <c r="K205" s="177"/>
      <c r="L205" s="177"/>
      <c r="M205" s="177"/>
      <c r="N205" s="177"/>
      <c r="O205" s="177"/>
      <c r="P205" s="177"/>
    </row>
    <row r="206" spans="10:16" s="138" customFormat="1" ht="18.95" customHeight="1">
      <c r="J206" s="177"/>
      <c r="K206" s="177"/>
      <c r="L206" s="177"/>
      <c r="M206" s="177"/>
      <c r="N206" s="177"/>
      <c r="O206" s="177"/>
      <c r="P206" s="177"/>
    </row>
    <row r="207" spans="10:16" s="138" customFormat="1" ht="18.95" customHeight="1">
      <c r="J207" s="177"/>
      <c r="K207" s="177"/>
      <c r="L207" s="177"/>
      <c r="M207" s="177"/>
      <c r="N207" s="177"/>
      <c r="O207" s="177"/>
      <c r="P207" s="177"/>
    </row>
    <row r="208" spans="10:16" s="138" customFormat="1" ht="18.95" customHeight="1">
      <c r="J208" s="177"/>
      <c r="K208" s="177"/>
      <c r="L208" s="177"/>
      <c r="M208" s="177"/>
      <c r="N208" s="177"/>
      <c r="O208" s="177"/>
      <c r="P208" s="177"/>
    </row>
    <row r="209" spans="10:16" s="138" customFormat="1" ht="18.95" customHeight="1">
      <c r="J209" s="177"/>
      <c r="K209" s="177"/>
      <c r="L209" s="177"/>
      <c r="M209" s="177"/>
      <c r="N209" s="177"/>
      <c r="O209" s="177"/>
      <c r="P209" s="177"/>
    </row>
    <row r="210" spans="10:16" s="138" customFormat="1" ht="18.95" customHeight="1">
      <c r="J210" s="177"/>
      <c r="K210" s="177"/>
      <c r="L210" s="177"/>
      <c r="M210" s="177"/>
      <c r="N210" s="177"/>
      <c r="O210" s="177"/>
      <c r="P210" s="177"/>
    </row>
    <row r="211" spans="10:16" s="138" customFormat="1" ht="18.95" customHeight="1">
      <c r="J211" s="177"/>
      <c r="K211" s="177"/>
      <c r="L211" s="177"/>
      <c r="M211" s="177"/>
      <c r="N211" s="177"/>
      <c r="O211" s="177"/>
      <c r="P211" s="177"/>
    </row>
    <row r="212" spans="10:16" s="138" customFormat="1" ht="18.95" customHeight="1">
      <c r="J212" s="177"/>
      <c r="K212" s="177"/>
      <c r="L212" s="177"/>
      <c r="M212" s="177"/>
      <c r="N212" s="177"/>
      <c r="O212" s="177"/>
      <c r="P212" s="177"/>
    </row>
    <row r="213" spans="10:16" s="138" customFormat="1" ht="18.95" customHeight="1">
      <c r="J213" s="177"/>
      <c r="K213" s="177"/>
      <c r="L213" s="177"/>
      <c r="M213" s="177"/>
      <c r="N213" s="177"/>
      <c r="O213" s="177"/>
      <c r="P213" s="177"/>
    </row>
    <row r="214" spans="10:16" s="138" customFormat="1" ht="18.95" customHeight="1">
      <c r="J214" s="177"/>
      <c r="K214" s="177"/>
      <c r="L214" s="177"/>
      <c r="M214" s="177"/>
      <c r="N214" s="177"/>
      <c r="O214" s="177"/>
      <c r="P214" s="177"/>
    </row>
    <row r="215" spans="10:16" s="138" customFormat="1" ht="18.95" customHeight="1">
      <c r="J215" s="177"/>
      <c r="K215" s="177"/>
      <c r="L215" s="177"/>
      <c r="M215" s="177"/>
      <c r="N215" s="177"/>
      <c r="O215" s="177"/>
      <c r="P215" s="177"/>
    </row>
    <row r="216" spans="10:16" s="138" customFormat="1" ht="18.95" customHeight="1">
      <c r="J216" s="177"/>
      <c r="K216" s="177"/>
      <c r="L216" s="177"/>
      <c r="M216" s="177"/>
      <c r="N216" s="177"/>
      <c r="O216" s="177"/>
      <c r="P216" s="177"/>
    </row>
    <row r="217" spans="10:16" s="138" customFormat="1" ht="18.95" customHeight="1">
      <c r="J217" s="177"/>
      <c r="K217" s="177"/>
      <c r="L217" s="177"/>
      <c r="M217" s="177"/>
      <c r="N217" s="177"/>
      <c r="O217" s="177"/>
      <c r="P217" s="177"/>
    </row>
    <row r="218" spans="10:16" s="138" customFormat="1" ht="18.95" customHeight="1">
      <c r="J218" s="177"/>
      <c r="K218" s="177"/>
      <c r="L218" s="177"/>
      <c r="M218" s="177"/>
      <c r="N218" s="177"/>
      <c r="O218" s="177"/>
      <c r="P218" s="177"/>
    </row>
    <row r="219" spans="10:16" s="138" customFormat="1" ht="18.95" customHeight="1">
      <c r="J219" s="177"/>
      <c r="K219" s="177"/>
      <c r="L219" s="177"/>
      <c r="M219" s="177"/>
      <c r="N219" s="177"/>
      <c r="O219" s="177"/>
      <c r="P219" s="177"/>
    </row>
    <row r="220" spans="10:16" s="138" customFormat="1" ht="18.95" customHeight="1">
      <c r="J220" s="177"/>
      <c r="K220" s="177"/>
      <c r="L220" s="177"/>
      <c r="M220" s="177"/>
      <c r="N220" s="177"/>
      <c r="O220" s="177"/>
      <c r="P220" s="177"/>
    </row>
    <row r="221" spans="10:16" s="138" customFormat="1" ht="18.95" customHeight="1">
      <c r="J221" s="177"/>
      <c r="K221" s="177"/>
      <c r="L221" s="177"/>
      <c r="M221" s="177"/>
      <c r="N221" s="177"/>
      <c r="O221" s="177"/>
      <c r="P221" s="177"/>
    </row>
    <row r="222" spans="10:16" s="138" customFormat="1" ht="18.95" customHeight="1">
      <c r="J222" s="177"/>
      <c r="K222" s="177"/>
      <c r="L222" s="177"/>
      <c r="M222" s="177"/>
      <c r="N222" s="177"/>
      <c r="O222" s="177"/>
      <c r="P222" s="177"/>
    </row>
    <row r="223" spans="10:16" s="138" customFormat="1" ht="18.95" customHeight="1">
      <c r="J223" s="177"/>
      <c r="K223" s="177"/>
      <c r="L223" s="177"/>
      <c r="M223" s="177"/>
      <c r="N223" s="177"/>
      <c r="O223" s="177"/>
      <c r="P223" s="177"/>
    </row>
    <row r="224" spans="10:16" s="138" customFormat="1" ht="18.95" customHeight="1">
      <c r="J224" s="177"/>
      <c r="K224" s="177"/>
      <c r="L224" s="177"/>
      <c r="M224" s="177"/>
      <c r="N224" s="177"/>
      <c r="O224" s="177"/>
      <c r="P224" s="177"/>
    </row>
    <row r="225" spans="10:16" s="138" customFormat="1" ht="18.95" customHeight="1">
      <c r="J225" s="177"/>
      <c r="K225" s="177"/>
      <c r="L225" s="177"/>
      <c r="M225" s="177"/>
      <c r="N225" s="177"/>
      <c r="O225" s="177"/>
      <c r="P225" s="177"/>
    </row>
    <row r="226" spans="10:16" s="138" customFormat="1" ht="18.95" customHeight="1">
      <c r="J226" s="177"/>
      <c r="K226" s="177"/>
      <c r="L226" s="177"/>
      <c r="M226" s="177"/>
      <c r="N226" s="177"/>
      <c r="O226" s="177"/>
      <c r="P226" s="177"/>
    </row>
    <row r="227" spans="10:16" s="138" customFormat="1" ht="18.95" customHeight="1">
      <c r="J227" s="177"/>
      <c r="K227" s="177"/>
      <c r="L227" s="177"/>
      <c r="M227" s="177"/>
      <c r="N227" s="177"/>
      <c r="O227" s="177"/>
      <c r="P227" s="177"/>
    </row>
    <row r="228" spans="10:16" s="138" customFormat="1" ht="18.95" customHeight="1">
      <c r="J228" s="177"/>
      <c r="K228" s="177"/>
      <c r="L228" s="177"/>
      <c r="M228" s="177"/>
      <c r="N228" s="177"/>
      <c r="O228" s="177"/>
      <c r="P228" s="177"/>
    </row>
    <row r="229" spans="10:16" s="138" customFormat="1" ht="18.95" customHeight="1">
      <c r="J229" s="177"/>
      <c r="K229" s="177"/>
      <c r="L229" s="177"/>
      <c r="M229" s="177"/>
      <c r="N229" s="177"/>
      <c r="O229" s="177"/>
      <c r="P229" s="177"/>
    </row>
    <row r="230" spans="10:16" s="138" customFormat="1" ht="18.95" customHeight="1">
      <c r="J230" s="177"/>
      <c r="K230" s="177"/>
      <c r="L230" s="177"/>
      <c r="M230" s="177"/>
      <c r="N230" s="177"/>
      <c r="O230" s="177"/>
      <c r="P230" s="177"/>
    </row>
    <row r="231" spans="10:16" s="138" customFormat="1" ht="18.95" customHeight="1">
      <c r="J231" s="177"/>
      <c r="K231" s="177"/>
      <c r="L231" s="177"/>
      <c r="M231" s="177"/>
      <c r="N231" s="177"/>
      <c r="O231" s="177"/>
      <c r="P231" s="177"/>
    </row>
    <row r="232" spans="10:16" s="138" customFormat="1" ht="18.95" customHeight="1">
      <c r="J232" s="177"/>
      <c r="K232" s="177"/>
      <c r="L232" s="177"/>
      <c r="M232" s="177"/>
      <c r="N232" s="177"/>
      <c r="O232" s="177"/>
      <c r="P232" s="177"/>
    </row>
    <row r="233" spans="10:16" s="138" customFormat="1" ht="18.95" customHeight="1">
      <c r="J233" s="177"/>
      <c r="K233" s="177"/>
      <c r="L233" s="177"/>
      <c r="M233" s="177"/>
      <c r="N233" s="177"/>
      <c r="O233" s="177"/>
      <c r="P233" s="177"/>
    </row>
    <row r="234" spans="10:16" s="138" customFormat="1" ht="18.95" customHeight="1">
      <c r="J234" s="177"/>
      <c r="K234" s="177"/>
      <c r="L234" s="177"/>
      <c r="M234" s="177"/>
      <c r="N234" s="177"/>
      <c r="O234" s="177"/>
      <c r="P234" s="177"/>
    </row>
    <row r="235" spans="10:16" s="138" customFormat="1" ht="18.95" customHeight="1">
      <c r="J235" s="177"/>
      <c r="K235" s="177"/>
      <c r="L235" s="177"/>
      <c r="M235" s="177"/>
      <c r="N235" s="177"/>
      <c r="O235" s="177"/>
      <c r="P235" s="177"/>
    </row>
    <row r="236" spans="10:16" s="138" customFormat="1" ht="18.95" customHeight="1">
      <c r="J236" s="177"/>
      <c r="K236" s="177"/>
      <c r="L236" s="177"/>
      <c r="M236" s="177"/>
      <c r="N236" s="177"/>
      <c r="O236" s="177"/>
      <c r="P236" s="177"/>
    </row>
    <row r="237" spans="10:16" s="138" customFormat="1" ht="18.95" customHeight="1">
      <c r="J237" s="177"/>
      <c r="K237" s="177"/>
      <c r="L237" s="177"/>
      <c r="M237" s="177"/>
      <c r="N237" s="177"/>
      <c r="O237" s="177"/>
      <c r="P237" s="177"/>
    </row>
    <row r="238" spans="10:16" s="138" customFormat="1" ht="18.95" customHeight="1">
      <c r="J238" s="177"/>
      <c r="K238" s="177"/>
      <c r="L238" s="177"/>
      <c r="M238" s="177"/>
      <c r="N238" s="177"/>
      <c r="O238" s="177"/>
      <c r="P238" s="177"/>
    </row>
    <row r="239" spans="10:16" s="138" customFormat="1" ht="18.95" customHeight="1">
      <c r="J239" s="177"/>
      <c r="K239" s="177"/>
      <c r="L239" s="177"/>
      <c r="M239" s="177"/>
      <c r="N239" s="177"/>
      <c r="O239" s="177"/>
      <c r="P239" s="177"/>
    </row>
    <row r="240" spans="10:16" s="138" customFormat="1" ht="18.95" customHeight="1">
      <c r="J240" s="177"/>
      <c r="K240" s="177"/>
      <c r="L240" s="177"/>
      <c r="M240" s="177"/>
      <c r="N240" s="177"/>
      <c r="O240" s="177"/>
      <c r="P240" s="177"/>
    </row>
    <row r="241" spans="10:16" s="138" customFormat="1" ht="18.95" customHeight="1">
      <c r="J241" s="177"/>
      <c r="K241" s="177"/>
      <c r="L241" s="177"/>
      <c r="M241" s="177"/>
      <c r="N241" s="177"/>
      <c r="O241" s="177"/>
      <c r="P241" s="177"/>
    </row>
    <row r="242" spans="10:16" s="138" customFormat="1" ht="18.95" customHeight="1">
      <c r="J242" s="177"/>
      <c r="K242" s="177"/>
      <c r="L242" s="177"/>
      <c r="M242" s="177"/>
      <c r="N242" s="177"/>
      <c r="O242" s="177"/>
      <c r="P242" s="177"/>
    </row>
    <row r="243" spans="10:16" s="138" customFormat="1" ht="18.95" customHeight="1">
      <c r="J243" s="177"/>
      <c r="K243" s="177"/>
      <c r="L243" s="177"/>
      <c r="M243" s="177"/>
      <c r="N243" s="177"/>
      <c r="O243" s="177"/>
      <c r="P243" s="177"/>
    </row>
    <row r="244" spans="10:16" s="138" customFormat="1" ht="18.95" customHeight="1">
      <c r="J244" s="177"/>
      <c r="K244" s="177"/>
      <c r="L244" s="177"/>
      <c r="M244" s="177"/>
      <c r="N244" s="177"/>
      <c r="O244" s="177"/>
      <c r="P244" s="177"/>
    </row>
    <row r="245" spans="10:16" s="138" customFormat="1" ht="18.95" customHeight="1">
      <c r="J245" s="177"/>
      <c r="K245" s="177"/>
      <c r="L245" s="177"/>
      <c r="M245" s="177"/>
      <c r="N245" s="177"/>
      <c r="O245" s="177"/>
      <c r="P245" s="177"/>
    </row>
    <row r="246" spans="10:16" s="138" customFormat="1" ht="18.95" customHeight="1">
      <c r="J246" s="177"/>
      <c r="K246" s="177"/>
      <c r="L246" s="177"/>
      <c r="M246" s="177"/>
      <c r="N246" s="177"/>
      <c r="O246" s="177"/>
      <c r="P246" s="177"/>
    </row>
    <row r="247" spans="10:16" s="138" customFormat="1" ht="18.95" customHeight="1">
      <c r="J247" s="177"/>
      <c r="K247" s="177"/>
      <c r="L247" s="177"/>
      <c r="M247" s="177"/>
      <c r="N247" s="177"/>
      <c r="O247" s="177"/>
      <c r="P247" s="177"/>
    </row>
    <row r="248" spans="10:16" s="138" customFormat="1" ht="18.95" customHeight="1">
      <c r="J248" s="177"/>
      <c r="K248" s="177"/>
      <c r="L248" s="177"/>
      <c r="M248" s="177"/>
      <c r="N248" s="177"/>
      <c r="O248" s="177"/>
      <c r="P248" s="177"/>
    </row>
    <row r="249" spans="10:16" s="138" customFormat="1" ht="18.95" customHeight="1">
      <c r="J249" s="177"/>
      <c r="K249" s="177"/>
      <c r="L249" s="177"/>
      <c r="M249" s="177"/>
      <c r="N249" s="177"/>
      <c r="O249" s="177"/>
      <c r="P249" s="177"/>
    </row>
    <row r="250" spans="10:16" s="138" customFormat="1" ht="18.95" customHeight="1">
      <c r="J250" s="177"/>
      <c r="K250" s="177"/>
      <c r="L250" s="177"/>
      <c r="M250" s="177"/>
      <c r="N250" s="177"/>
      <c r="O250" s="177"/>
      <c r="P250" s="177"/>
    </row>
    <row r="251" spans="10:16" s="138" customFormat="1" ht="18.95" customHeight="1">
      <c r="J251" s="177"/>
      <c r="K251" s="177"/>
      <c r="L251" s="177"/>
      <c r="M251" s="177"/>
      <c r="N251" s="177"/>
      <c r="O251" s="177"/>
      <c r="P251" s="177"/>
    </row>
    <row r="252" spans="10:16" s="138" customFormat="1" ht="18.95" customHeight="1">
      <c r="J252" s="177"/>
      <c r="K252" s="177"/>
      <c r="L252" s="177"/>
      <c r="M252" s="177"/>
      <c r="N252" s="177"/>
      <c r="O252" s="177"/>
      <c r="P252" s="177"/>
    </row>
    <row r="253" spans="10:16" s="138" customFormat="1" ht="18.95" customHeight="1">
      <c r="J253" s="177"/>
      <c r="K253" s="177"/>
      <c r="L253" s="177"/>
      <c r="M253" s="177"/>
      <c r="N253" s="177"/>
      <c r="O253" s="177"/>
      <c r="P253" s="177"/>
    </row>
    <row r="254" spans="10:16" s="138" customFormat="1" ht="18.95" customHeight="1">
      <c r="J254" s="177"/>
      <c r="K254" s="177"/>
      <c r="L254" s="177"/>
      <c r="M254" s="177"/>
      <c r="N254" s="177"/>
      <c r="O254" s="177"/>
      <c r="P254" s="177"/>
    </row>
    <row r="255" spans="10:16" s="138" customFormat="1" ht="18.95" customHeight="1">
      <c r="J255" s="177"/>
      <c r="K255" s="177"/>
      <c r="L255" s="177"/>
      <c r="M255" s="177"/>
      <c r="N255" s="177"/>
      <c r="O255" s="177"/>
      <c r="P255" s="177"/>
    </row>
    <row r="256" spans="10:16" s="138" customFormat="1" ht="18.95" customHeight="1">
      <c r="J256" s="177"/>
      <c r="K256" s="177"/>
      <c r="L256" s="177"/>
      <c r="M256" s="177"/>
      <c r="N256" s="177"/>
      <c r="O256" s="177"/>
      <c r="P256" s="177"/>
    </row>
    <row r="257" spans="10:16" s="138" customFormat="1" ht="18.95" customHeight="1">
      <c r="J257" s="177"/>
      <c r="K257" s="177"/>
      <c r="L257" s="177"/>
      <c r="M257" s="177"/>
      <c r="N257" s="177"/>
      <c r="O257" s="177"/>
      <c r="P257" s="177"/>
    </row>
    <row r="258" spans="10:16" s="138" customFormat="1" ht="18.95" customHeight="1">
      <c r="J258" s="177"/>
      <c r="K258" s="177"/>
      <c r="L258" s="177"/>
      <c r="M258" s="177"/>
      <c r="N258" s="177"/>
      <c r="O258" s="177"/>
      <c r="P258" s="177"/>
    </row>
    <row r="259" spans="10:16" s="138" customFormat="1" ht="18.95" customHeight="1">
      <c r="J259" s="177"/>
      <c r="K259" s="177"/>
      <c r="L259" s="177"/>
      <c r="M259" s="177"/>
      <c r="N259" s="177"/>
      <c r="O259" s="177"/>
      <c r="P259" s="177"/>
    </row>
    <row r="260" spans="10:16" s="138" customFormat="1" ht="18.95" customHeight="1">
      <c r="J260" s="177"/>
      <c r="K260" s="177"/>
      <c r="L260" s="177"/>
      <c r="M260" s="177"/>
      <c r="N260" s="177"/>
      <c r="O260" s="177"/>
      <c r="P260" s="177"/>
    </row>
    <row r="261" spans="10:16" s="138" customFormat="1" ht="18.95" customHeight="1">
      <c r="J261" s="177"/>
      <c r="K261" s="177"/>
      <c r="L261" s="177"/>
      <c r="M261" s="177"/>
      <c r="N261" s="177"/>
      <c r="O261" s="177"/>
      <c r="P261" s="177"/>
    </row>
    <row r="262" spans="10:16" s="138" customFormat="1" ht="18.95" customHeight="1">
      <c r="J262" s="177"/>
      <c r="K262" s="177"/>
      <c r="L262" s="177"/>
      <c r="M262" s="177"/>
      <c r="N262" s="177"/>
      <c r="O262" s="177"/>
      <c r="P262" s="177"/>
    </row>
    <row r="263" spans="10:16" s="138" customFormat="1" ht="18.95" customHeight="1">
      <c r="J263" s="177"/>
      <c r="K263" s="177"/>
      <c r="L263" s="177"/>
      <c r="M263" s="177"/>
      <c r="N263" s="177"/>
      <c r="O263" s="177"/>
      <c r="P263" s="177"/>
    </row>
    <row r="264" spans="10:16" s="138" customFormat="1" ht="18.95" customHeight="1">
      <c r="J264" s="177"/>
      <c r="K264" s="177"/>
      <c r="L264" s="177"/>
      <c r="M264" s="177"/>
      <c r="N264" s="177"/>
      <c r="O264" s="177"/>
      <c r="P264" s="177"/>
    </row>
    <row r="265" spans="10:16" s="138" customFormat="1" ht="18.95" customHeight="1">
      <c r="J265" s="177"/>
      <c r="K265" s="177"/>
      <c r="L265" s="177"/>
      <c r="M265" s="177"/>
      <c r="N265" s="177"/>
      <c r="O265" s="177"/>
      <c r="P265" s="177"/>
    </row>
    <row r="266" spans="10:16" s="138" customFormat="1" ht="18.95" customHeight="1">
      <c r="J266" s="177"/>
      <c r="K266" s="177"/>
      <c r="L266" s="177"/>
      <c r="M266" s="177"/>
      <c r="N266" s="177"/>
      <c r="O266" s="177"/>
      <c r="P266" s="177"/>
    </row>
    <row r="267" spans="10:16" s="138" customFormat="1" ht="18.95" customHeight="1">
      <c r="J267" s="177"/>
      <c r="K267" s="177"/>
      <c r="L267" s="177"/>
      <c r="M267" s="177"/>
      <c r="N267" s="177"/>
      <c r="O267" s="177"/>
      <c r="P267" s="177"/>
    </row>
    <row r="268" spans="10:16" s="138" customFormat="1" ht="18.95" customHeight="1">
      <c r="J268" s="177"/>
      <c r="K268" s="177"/>
      <c r="L268" s="177"/>
      <c r="M268" s="177"/>
      <c r="N268" s="177"/>
      <c r="O268" s="177"/>
      <c r="P268" s="177"/>
    </row>
    <row r="269" spans="10:16" s="138" customFormat="1" ht="18.95" customHeight="1">
      <c r="J269" s="177"/>
      <c r="K269" s="177"/>
      <c r="L269" s="177"/>
      <c r="M269" s="177"/>
      <c r="N269" s="177"/>
      <c r="O269" s="177"/>
      <c r="P269" s="177"/>
    </row>
    <row r="270" spans="10:16" s="138" customFormat="1" ht="18.95" customHeight="1">
      <c r="J270" s="177"/>
      <c r="K270" s="177"/>
      <c r="L270" s="177"/>
      <c r="M270" s="177"/>
      <c r="N270" s="177"/>
      <c r="O270" s="177"/>
      <c r="P270" s="177"/>
    </row>
    <row r="271" spans="10:16" s="138" customFormat="1" ht="18.95" customHeight="1">
      <c r="J271" s="177"/>
      <c r="K271" s="177"/>
      <c r="L271" s="177"/>
      <c r="M271" s="177"/>
      <c r="N271" s="177"/>
      <c r="O271" s="177"/>
      <c r="P271" s="177"/>
    </row>
    <row r="272" spans="10:16" s="138" customFormat="1" ht="18.95" customHeight="1">
      <c r="J272" s="177"/>
      <c r="K272" s="177"/>
      <c r="L272" s="177"/>
      <c r="M272" s="177"/>
      <c r="N272" s="177"/>
      <c r="O272" s="177"/>
      <c r="P272" s="177"/>
    </row>
    <row r="273" spans="10:16" s="138" customFormat="1" ht="18.95" customHeight="1">
      <c r="J273" s="177"/>
      <c r="K273" s="177"/>
      <c r="L273" s="177"/>
      <c r="M273" s="177"/>
      <c r="N273" s="177"/>
      <c r="O273" s="177"/>
      <c r="P273" s="177"/>
    </row>
    <row r="274" spans="10:16" s="138" customFormat="1" ht="18.95" customHeight="1">
      <c r="J274" s="177"/>
      <c r="K274" s="177"/>
      <c r="L274" s="177"/>
      <c r="M274" s="177"/>
      <c r="N274" s="177"/>
      <c r="O274" s="177"/>
      <c r="P274" s="177"/>
    </row>
    <row r="275" spans="10:16" s="138" customFormat="1" ht="18.95" customHeight="1">
      <c r="J275" s="177"/>
      <c r="K275" s="177"/>
      <c r="L275" s="177"/>
      <c r="M275" s="177"/>
      <c r="N275" s="177"/>
      <c r="O275" s="177"/>
      <c r="P275" s="177"/>
    </row>
    <row r="276" spans="10:16" s="138" customFormat="1" ht="18.95" customHeight="1">
      <c r="J276" s="177"/>
      <c r="K276" s="177"/>
      <c r="L276" s="177"/>
      <c r="M276" s="177"/>
      <c r="N276" s="177"/>
      <c r="O276" s="177"/>
      <c r="P276" s="177"/>
    </row>
    <row r="277" spans="10:16" s="138" customFormat="1" ht="18.95" customHeight="1">
      <c r="J277" s="177"/>
      <c r="K277" s="177"/>
      <c r="L277" s="177"/>
      <c r="M277" s="177"/>
      <c r="N277" s="177"/>
      <c r="O277" s="177"/>
      <c r="P277" s="177"/>
    </row>
    <row r="278" spans="10:16" s="138" customFormat="1" ht="18.95" customHeight="1">
      <c r="J278" s="177"/>
      <c r="K278" s="177"/>
      <c r="L278" s="177"/>
      <c r="M278" s="177"/>
      <c r="N278" s="177"/>
      <c r="O278" s="177"/>
      <c r="P278" s="177"/>
    </row>
    <row r="279" spans="10:16" s="138" customFormat="1" ht="18.95" customHeight="1">
      <c r="J279" s="177"/>
      <c r="K279" s="177"/>
      <c r="L279" s="177"/>
      <c r="M279" s="177"/>
      <c r="N279" s="177"/>
      <c r="O279" s="177"/>
      <c r="P279" s="177"/>
    </row>
    <row r="280" spans="10:16" s="138" customFormat="1" ht="18.95" customHeight="1">
      <c r="J280" s="177"/>
      <c r="K280" s="177"/>
      <c r="L280" s="177"/>
      <c r="M280" s="177"/>
      <c r="N280" s="177"/>
      <c r="O280" s="177"/>
      <c r="P280" s="177"/>
    </row>
    <row r="281" spans="10:16" s="138" customFormat="1" ht="18.95" customHeight="1">
      <c r="J281" s="177"/>
      <c r="K281" s="177"/>
      <c r="L281" s="177"/>
      <c r="M281" s="177"/>
      <c r="N281" s="177"/>
      <c r="O281" s="177"/>
      <c r="P281" s="177"/>
    </row>
    <row r="282" spans="10:16" s="138" customFormat="1" ht="18.95" customHeight="1">
      <c r="J282" s="177"/>
      <c r="K282" s="177"/>
      <c r="L282" s="177"/>
      <c r="M282" s="177"/>
      <c r="N282" s="177"/>
      <c r="O282" s="177"/>
      <c r="P282" s="177"/>
    </row>
    <row r="283" spans="10:16" s="138" customFormat="1" ht="18.95" customHeight="1">
      <c r="J283" s="177"/>
      <c r="K283" s="177"/>
      <c r="L283" s="177"/>
      <c r="M283" s="177"/>
      <c r="N283" s="177"/>
      <c r="O283" s="177"/>
      <c r="P283" s="177"/>
    </row>
    <row r="284" spans="10:16" s="138" customFormat="1" ht="18.95" customHeight="1">
      <c r="J284" s="177"/>
      <c r="K284" s="177"/>
      <c r="L284" s="177"/>
      <c r="M284" s="177"/>
      <c r="N284" s="177"/>
      <c r="O284" s="177"/>
      <c r="P284" s="177"/>
    </row>
    <row r="285" spans="10:16" s="138" customFormat="1" ht="18.95" customHeight="1">
      <c r="J285" s="177"/>
      <c r="K285" s="177"/>
      <c r="L285" s="177"/>
      <c r="M285" s="177"/>
      <c r="N285" s="177"/>
      <c r="O285" s="177"/>
      <c r="P285" s="177"/>
    </row>
    <row r="286" spans="10:16" s="138" customFormat="1" ht="18.95" customHeight="1">
      <c r="J286" s="177"/>
      <c r="K286" s="177"/>
      <c r="L286" s="177"/>
      <c r="M286" s="177"/>
      <c r="N286" s="177"/>
      <c r="O286" s="177"/>
      <c r="P286" s="177"/>
    </row>
    <row r="287" spans="10:16" s="138" customFormat="1" ht="18.95" customHeight="1">
      <c r="J287" s="177"/>
      <c r="K287" s="177"/>
      <c r="L287" s="177"/>
      <c r="M287" s="177"/>
      <c r="N287" s="177"/>
      <c r="O287" s="177"/>
      <c r="P287" s="177"/>
    </row>
    <row r="288" spans="10:16" s="138" customFormat="1" ht="18.95" customHeight="1">
      <c r="J288" s="177"/>
      <c r="K288" s="177"/>
      <c r="L288" s="177"/>
      <c r="M288" s="177"/>
      <c r="N288" s="177"/>
      <c r="O288" s="177"/>
      <c r="P288" s="177"/>
    </row>
    <row r="289" spans="10:16" s="138" customFormat="1" ht="18.95" customHeight="1">
      <c r="J289" s="177"/>
      <c r="K289" s="177"/>
      <c r="L289" s="177"/>
      <c r="M289" s="177"/>
      <c r="N289" s="177"/>
      <c r="O289" s="177"/>
      <c r="P289" s="177"/>
    </row>
    <row r="290" spans="10:16" s="138" customFormat="1" ht="18.95" customHeight="1">
      <c r="J290" s="177"/>
      <c r="K290" s="177"/>
      <c r="L290" s="177"/>
      <c r="M290" s="177"/>
      <c r="N290" s="177"/>
      <c r="O290" s="177"/>
      <c r="P290" s="177"/>
    </row>
    <row r="291" spans="10:16" s="138" customFormat="1" ht="18.95" customHeight="1">
      <c r="J291" s="177"/>
      <c r="K291" s="177"/>
      <c r="L291" s="177"/>
      <c r="M291" s="177"/>
      <c r="N291" s="177"/>
      <c r="O291" s="177"/>
      <c r="P291" s="177"/>
    </row>
    <row r="292" spans="10:16" s="138" customFormat="1" ht="18.95" customHeight="1">
      <c r="J292" s="177"/>
      <c r="K292" s="177"/>
      <c r="L292" s="177"/>
      <c r="M292" s="177"/>
      <c r="N292" s="177"/>
      <c r="O292" s="177"/>
      <c r="P292" s="177"/>
    </row>
    <row r="293" spans="10:16" s="138" customFormat="1" ht="18.95" customHeight="1">
      <c r="J293" s="177"/>
      <c r="K293" s="177"/>
      <c r="L293" s="177"/>
      <c r="M293" s="177"/>
      <c r="N293" s="177"/>
      <c r="O293" s="177"/>
      <c r="P293" s="177"/>
    </row>
    <row r="294" spans="10:16" s="138" customFormat="1" ht="18.95" customHeight="1">
      <c r="J294" s="177"/>
      <c r="K294" s="177"/>
      <c r="L294" s="177"/>
      <c r="M294" s="177"/>
      <c r="N294" s="177"/>
      <c r="O294" s="177"/>
      <c r="P294" s="177"/>
    </row>
    <row r="295" spans="10:16" s="138" customFormat="1" ht="18.95" customHeight="1">
      <c r="J295" s="177"/>
      <c r="K295" s="177"/>
      <c r="L295" s="177"/>
      <c r="M295" s="177"/>
      <c r="N295" s="177"/>
      <c r="O295" s="177"/>
      <c r="P295" s="177"/>
    </row>
    <row r="296" spans="10:16" s="138" customFormat="1" ht="18.95" customHeight="1">
      <c r="J296" s="177"/>
      <c r="K296" s="177"/>
      <c r="L296" s="177"/>
      <c r="M296" s="177"/>
      <c r="N296" s="177"/>
      <c r="O296" s="177"/>
      <c r="P296" s="177"/>
    </row>
    <row r="297" spans="10:16" s="138" customFormat="1" ht="18.95" customHeight="1">
      <c r="J297" s="177"/>
      <c r="K297" s="177"/>
      <c r="L297" s="177"/>
      <c r="M297" s="177"/>
      <c r="N297" s="177"/>
      <c r="O297" s="177"/>
      <c r="P297" s="177"/>
    </row>
    <row r="298" spans="10:16" s="138" customFormat="1" ht="18.95" customHeight="1">
      <c r="J298" s="177"/>
      <c r="K298" s="177"/>
      <c r="L298" s="177"/>
      <c r="M298" s="177"/>
      <c r="N298" s="177"/>
      <c r="O298" s="177"/>
      <c r="P298" s="177"/>
    </row>
    <row r="299" spans="10:16" s="138" customFormat="1" ht="18.95" customHeight="1">
      <c r="J299" s="177"/>
      <c r="K299" s="177"/>
      <c r="L299" s="177"/>
      <c r="M299" s="177"/>
      <c r="N299" s="177"/>
      <c r="O299" s="177"/>
      <c r="P299" s="177"/>
    </row>
    <row r="300" spans="10:16" s="138" customFormat="1" ht="18.95" customHeight="1">
      <c r="J300" s="177"/>
      <c r="K300" s="177"/>
      <c r="L300" s="177"/>
      <c r="M300" s="177"/>
      <c r="N300" s="177"/>
      <c r="O300" s="177"/>
      <c r="P300" s="177"/>
    </row>
    <row r="301" spans="10:16" s="138" customFormat="1" ht="18.95" customHeight="1">
      <c r="J301" s="177"/>
      <c r="K301" s="177"/>
      <c r="L301" s="177"/>
      <c r="M301" s="177"/>
      <c r="N301" s="177"/>
      <c r="O301" s="177"/>
      <c r="P301" s="177"/>
    </row>
    <row r="302" spans="10:16" s="138" customFormat="1" ht="18.95" customHeight="1">
      <c r="J302" s="177"/>
      <c r="K302" s="177"/>
      <c r="L302" s="177"/>
      <c r="M302" s="177"/>
      <c r="N302" s="177"/>
      <c r="O302" s="177"/>
      <c r="P302" s="177"/>
    </row>
    <row r="303" spans="10:16" s="138" customFormat="1" ht="18.95" customHeight="1">
      <c r="J303" s="177"/>
      <c r="K303" s="177"/>
      <c r="L303" s="177"/>
      <c r="M303" s="177"/>
      <c r="N303" s="177"/>
      <c r="O303" s="177"/>
      <c r="P303" s="177"/>
    </row>
    <row r="304" spans="10:16" s="138" customFormat="1" ht="18.95" customHeight="1">
      <c r="J304" s="177"/>
      <c r="K304" s="177"/>
      <c r="L304" s="177"/>
      <c r="M304" s="177"/>
      <c r="N304" s="177"/>
      <c r="O304" s="177"/>
      <c r="P304" s="177"/>
    </row>
    <row r="305" spans="10:16" s="138" customFormat="1" ht="18.95" customHeight="1">
      <c r="J305" s="177"/>
      <c r="K305" s="177"/>
      <c r="L305" s="177"/>
      <c r="M305" s="177"/>
      <c r="N305" s="177"/>
      <c r="O305" s="177"/>
      <c r="P305" s="177"/>
    </row>
    <row r="306" spans="10:16" s="138" customFormat="1" ht="18.95" customHeight="1">
      <c r="J306" s="177"/>
      <c r="K306" s="177"/>
      <c r="L306" s="177"/>
      <c r="M306" s="177"/>
      <c r="N306" s="177"/>
      <c r="O306" s="177"/>
      <c r="P306" s="177"/>
    </row>
    <row r="307" spans="10:16" s="138" customFormat="1" ht="18.95" customHeight="1">
      <c r="J307" s="177"/>
      <c r="K307" s="177"/>
      <c r="L307" s="177"/>
      <c r="M307" s="177"/>
      <c r="N307" s="177"/>
      <c r="O307" s="177"/>
      <c r="P307" s="177"/>
    </row>
    <row r="308" spans="10:16" s="138" customFormat="1" ht="18.95" customHeight="1">
      <c r="J308" s="177"/>
      <c r="K308" s="177"/>
      <c r="L308" s="177"/>
      <c r="M308" s="177"/>
      <c r="N308" s="177"/>
      <c r="O308" s="177"/>
      <c r="P308" s="177"/>
    </row>
    <row r="309" spans="10:16" s="138" customFormat="1" ht="18.95" customHeight="1">
      <c r="J309" s="177"/>
      <c r="K309" s="177"/>
      <c r="L309" s="177"/>
      <c r="M309" s="177"/>
      <c r="N309" s="177"/>
      <c r="O309" s="177"/>
      <c r="P309" s="177"/>
    </row>
    <row r="310" spans="10:16" s="138" customFormat="1" ht="18.95" customHeight="1">
      <c r="J310" s="177"/>
      <c r="K310" s="177"/>
      <c r="L310" s="177"/>
      <c r="M310" s="177"/>
      <c r="N310" s="177"/>
      <c r="O310" s="177"/>
      <c r="P310" s="177"/>
    </row>
    <row r="311" spans="10:16" s="138" customFormat="1" ht="18.95" customHeight="1">
      <c r="J311" s="177"/>
      <c r="K311" s="177"/>
      <c r="L311" s="177"/>
      <c r="M311" s="177"/>
      <c r="N311" s="177"/>
      <c r="O311" s="177"/>
      <c r="P311" s="177"/>
    </row>
    <row r="312" spans="10:16" s="138" customFormat="1" ht="18.95" customHeight="1">
      <c r="J312" s="177"/>
      <c r="K312" s="177"/>
      <c r="L312" s="177"/>
      <c r="M312" s="177"/>
      <c r="N312" s="177"/>
      <c r="O312" s="177"/>
      <c r="P312" s="177"/>
    </row>
    <row r="313" spans="10:16" s="138" customFormat="1" ht="18.95" customHeight="1">
      <c r="J313" s="177"/>
      <c r="K313" s="177"/>
      <c r="L313" s="177"/>
      <c r="M313" s="177"/>
      <c r="N313" s="177"/>
      <c r="O313" s="177"/>
      <c r="P313" s="177"/>
    </row>
    <row r="314" spans="10:16" s="138" customFormat="1" ht="18.95" customHeight="1">
      <c r="J314" s="177"/>
      <c r="K314" s="177"/>
      <c r="L314" s="177"/>
      <c r="M314" s="177"/>
      <c r="N314" s="177"/>
      <c r="O314" s="177"/>
      <c r="P314" s="177"/>
    </row>
    <row r="315" spans="10:16" s="138" customFormat="1" ht="18.95" customHeight="1">
      <c r="J315" s="177"/>
      <c r="K315" s="177"/>
      <c r="L315" s="177"/>
      <c r="M315" s="177"/>
      <c r="N315" s="177"/>
      <c r="O315" s="177"/>
      <c r="P315" s="177"/>
    </row>
    <row r="316" spans="10:16" s="138" customFormat="1" ht="18.95" customHeight="1">
      <c r="J316" s="177"/>
      <c r="K316" s="177"/>
      <c r="L316" s="177"/>
      <c r="M316" s="177"/>
      <c r="N316" s="177"/>
      <c r="O316" s="177"/>
      <c r="P316" s="177"/>
    </row>
    <row r="317" spans="10:16" s="138" customFormat="1" ht="18.95" customHeight="1">
      <c r="J317" s="177"/>
      <c r="K317" s="177"/>
      <c r="L317" s="177"/>
      <c r="M317" s="177"/>
      <c r="N317" s="177"/>
      <c r="O317" s="177"/>
      <c r="P317" s="177"/>
    </row>
    <row r="318" spans="10:16" s="138" customFormat="1" ht="18.95" customHeight="1">
      <c r="J318" s="177"/>
      <c r="K318" s="177"/>
      <c r="L318" s="177"/>
      <c r="M318" s="177"/>
      <c r="N318" s="177"/>
      <c r="O318" s="177"/>
      <c r="P318" s="177"/>
    </row>
    <row r="319" spans="10:16" s="138" customFormat="1" ht="18.95" customHeight="1">
      <c r="J319" s="177"/>
      <c r="K319" s="177"/>
      <c r="L319" s="177"/>
      <c r="M319" s="177"/>
      <c r="N319" s="177"/>
      <c r="O319" s="177"/>
      <c r="P319" s="177"/>
    </row>
    <row r="320" spans="10:16" s="138" customFormat="1" ht="18.95" customHeight="1">
      <c r="J320" s="177"/>
      <c r="K320" s="177"/>
      <c r="L320" s="177"/>
      <c r="M320" s="177"/>
      <c r="N320" s="177"/>
      <c r="O320" s="177"/>
      <c r="P320" s="177"/>
    </row>
    <row r="321" spans="10:16" s="138" customFormat="1" ht="18.95" customHeight="1">
      <c r="J321" s="177"/>
      <c r="K321" s="177"/>
      <c r="L321" s="177"/>
      <c r="M321" s="177"/>
      <c r="N321" s="177"/>
      <c r="O321" s="177"/>
      <c r="P321" s="177"/>
    </row>
    <row r="322" spans="10:16" s="138" customFormat="1" ht="18.95" customHeight="1">
      <c r="J322" s="177"/>
      <c r="K322" s="177"/>
      <c r="L322" s="177"/>
      <c r="M322" s="177"/>
      <c r="N322" s="177"/>
      <c r="O322" s="177"/>
      <c r="P322" s="177"/>
    </row>
    <row r="323" spans="10:16" s="138" customFormat="1" ht="18.95" customHeight="1">
      <c r="J323" s="177"/>
      <c r="K323" s="177"/>
      <c r="L323" s="177"/>
      <c r="M323" s="177"/>
      <c r="N323" s="177"/>
      <c r="O323" s="177"/>
      <c r="P323" s="177"/>
    </row>
    <row r="324" spans="10:16" s="138" customFormat="1" ht="18.95" customHeight="1">
      <c r="J324" s="177"/>
      <c r="K324" s="177"/>
      <c r="L324" s="177"/>
      <c r="M324" s="177"/>
      <c r="N324" s="177"/>
      <c r="O324" s="177"/>
      <c r="P324" s="177"/>
    </row>
    <row r="325" spans="10:16" s="138" customFormat="1" ht="18.95" customHeight="1">
      <c r="J325" s="177"/>
      <c r="K325" s="177"/>
      <c r="L325" s="177"/>
      <c r="M325" s="177"/>
      <c r="N325" s="177"/>
      <c r="O325" s="177"/>
      <c r="P325" s="177"/>
    </row>
    <row r="326" spans="10:16" s="138" customFormat="1" ht="18.95" customHeight="1">
      <c r="J326" s="177"/>
      <c r="K326" s="177"/>
      <c r="L326" s="177"/>
      <c r="M326" s="177"/>
      <c r="N326" s="177"/>
      <c r="O326" s="177"/>
      <c r="P326" s="177"/>
    </row>
    <row r="327" spans="10:16" s="138" customFormat="1" ht="18.95" customHeight="1">
      <c r="J327" s="177"/>
      <c r="K327" s="177"/>
      <c r="L327" s="177"/>
      <c r="M327" s="177"/>
      <c r="N327" s="177"/>
      <c r="O327" s="177"/>
      <c r="P327" s="177"/>
    </row>
    <row r="328" spans="10:16" s="138" customFormat="1" ht="18.95" customHeight="1">
      <c r="J328" s="177"/>
      <c r="K328" s="177"/>
      <c r="L328" s="177"/>
      <c r="M328" s="177"/>
      <c r="N328" s="177"/>
      <c r="O328" s="177"/>
      <c r="P328" s="177"/>
    </row>
    <row r="329" spans="10:16" s="138" customFormat="1" ht="18.95" customHeight="1">
      <c r="J329" s="177"/>
      <c r="K329" s="177"/>
      <c r="L329" s="177"/>
      <c r="M329" s="177"/>
      <c r="N329" s="177"/>
      <c r="O329" s="177"/>
      <c r="P329" s="177"/>
    </row>
    <row r="330" spans="10:16" s="138" customFormat="1" ht="18.95" customHeight="1">
      <c r="J330" s="177"/>
      <c r="K330" s="177"/>
      <c r="L330" s="177"/>
      <c r="M330" s="177"/>
      <c r="N330" s="177"/>
      <c r="O330" s="177"/>
      <c r="P330" s="177"/>
    </row>
    <row r="331" spans="10:16" s="138" customFormat="1" ht="18.95" customHeight="1">
      <c r="J331" s="177"/>
      <c r="K331" s="177"/>
      <c r="L331" s="177"/>
      <c r="M331" s="177"/>
      <c r="N331" s="177"/>
      <c r="O331" s="177"/>
      <c r="P331" s="177"/>
    </row>
    <row r="332" spans="10:16" s="138" customFormat="1" ht="18.95" customHeight="1">
      <c r="J332" s="177"/>
      <c r="K332" s="177"/>
      <c r="L332" s="177"/>
      <c r="M332" s="177"/>
      <c r="N332" s="177"/>
      <c r="O332" s="177"/>
      <c r="P332" s="177"/>
    </row>
    <row r="333" spans="10:16" s="138" customFormat="1" ht="18.95" customHeight="1">
      <c r="J333" s="177"/>
      <c r="K333" s="177"/>
      <c r="L333" s="177"/>
      <c r="M333" s="177"/>
      <c r="N333" s="177"/>
      <c r="O333" s="177"/>
      <c r="P333" s="177"/>
    </row>
    <row r="334" spans="10:16" s="138" customFormat="1" ht="18.95" customHeight="1">
      <c r="J334" s="177"/>
      <c r="K334" s="177"/>
      <c r="L334" s="177"/>
      <c r="M334" s="177"/>
      <c r="N334" s="177"/>
      <c r="O334" s="177"/>
      <c r="P334" s="177"/>
    </row>
    <row r="335" spans="10:16" s="138" customFormat="1" ht="18.95" customHeight="1">
      <c r="J335" s="177"/>
      <c r="K335" s="177"/>
      <c r="L335" s="177"/>
      <c r="M335" s="177"/>
      <c r="N335" s="177"/>
      <c r="O335" s="177"/>
      <c r="P335" s="177"/>
    </row>
    <row r="336" spans="10:16" s="138" customFormat="1" ht="18.95" customHeight="1">
      <c r="J336" s="177"/>
      <c r="K336" s="177"/>
      <c r="L336" s="177"/>
      <c r="M336" s="177"/>
      <c r="N336" s="177"/>
      <c r="O336" s="177"/>
      <c r="P336" s="177"/>
    </row>
    <row r="337" spans="10:16" s="138" customFormat="1" ht="18.95" customHeight="1">
      <c r="J337" s="177"/>
      <c r="K337" s="177"/>
      <c r="L337" s="177"/>
      <c r="M337" s="177"/>
      <c r="N337" s="177"/>
      <c r="O337" s="177"/>
      <c r="P337" s="177"/>
    </row>
    <row r="338" spans="10:16" s="138" customFormat="1" ht="18.95" customHeight="1">
      <c r="J338" s="177"/>
      <c r="K338" s="177"/>
      <c r="L338" s="177"/>
      <c r="M338" s="177"/>
      <c r="N338" s="177"/>
      <c r="O338" s="177"/>
      <c r="P338" s="177"/>
    </row>
    <row r="339" spans="10:16" s="138" customFormat="1" ht="18.95" customHeight="1">
      <c r="J339" s="177"/>
      <c r="K339" s="177"/>
      <c r="L339" s="177"/>
      <c r="M339" s="177"/>
      <c r="N339" s="177"/>
      <c r="O339" s="177"/>
      <c r="P339" s="177"/>
    </row>
    <row r="340" spans="10:16" s="138" customFormat="1" ht="18.95" customHeight="1">
      <c r="J340" s="177"/>
      <c r="K340" s="177"/>
      <c r="L340" s="177"/>
      <c r="M340" s="177"/>
      <c r="N340" s="177"/>
      <c r="O340" s="177"/>
      <c r="P340" s="177"/>
    </row>
    <row r="341" spans="10:16" s="138" customFormat="1" ht="18.95" customHeight="1">
      <c r="J341" s="177"/>
      <c r="K341" s="177"/>
      <c r="L341" s="177"/>
      <c r="M341" s="177"/>
      <c r="N341" s="177"/>
      <c r="O341" s="177"/>
      <c r="P341" s="177"/>
    </row>
    <row r="342" spans="10:16" s="138" customFormat="1" ht="18.95" customHeight="1">
      <c r="J342" s="177"/>
      <c r="K342" s="177"/>
      <c r="L342" s="177"/>
      <c r="M342" s="177"/>
      <c r="N342" s="177"/>
      <c r="O342" s="177"/>
      <c r="P342" s="177"/>
    </row>
    <row r="343" spans="10:16" s="138" customFormat="1" ht="18.95" customHeight="1">
      <c r="J343" s="177"/>
      <c r="K343" s="177"/>
      <c r="L343" s="177"/>
      <c r="M343" s="177"/>
      <c r="N343" s="177"/>
      <c r="O343" s="177"/>
      <c r="P343" s="177"/>
    </row>
    <row r="344" spans="10:16" s="138" customFormat="1" ht="18.95" customHeight="1">
      <c r="J344" s="177"/>
      <c r="K344" s="177"/>
      <c r="L344" s="177"/>
      <c r="M344" s="177"/>
      <c r="N344" s="177"/>
      <c r="O344" s="177"/>
      <c r="P344" s="177"/>
    </row>
    <row r="345" spans="10:16" s="138" customFormat="1" ht="18.95" customHeight="1">
      <c r="J345" s="177"/>
      <c r="K345" s="177"/>
      <c r="L345" s="177"/>
      <c r="M345" s="177"/>
      <c r="N345" s="177"/>
      <c r="O345" s="177"/>
      <c r="P345" s="177"/>
    </row>
    <row r="346" spans="10:16" s="138" customFormat="1" ht="18.95" customHeight="1">
      <c r="J346" s="177"/>
      <c r="K346" s="177"/>
      <c r="L346" s="177"/>
      <c r="M346" s="177"/>
      <c r="N346" s="177"/>
      <c r="O346" s="177"/>
      <c r="P346" s="177"/>
    </row>
    <row r="347" spans="10:16" s="138" customFormat="1" ht="18.95" customHeight="1">
      <c r="J347" s="177"/>
      <c r="K347" s="177"/>
      <c r="L347" s="177"/>
      <c r="M347" s="177"/>
      <c r="N347" s="177"/>
      <c r="O347" s="177"/>
      <c r="P347" s="177"/>
    </row>
    <row r="348" spans="10:16" s="138" customFormat="1" ht="18.95" customHeight="1">
      <c r="J348" s="177"/>
      <c r="K348" s="177"/>
      <c r="L348" s="177"/>
      <c r="M348" s="177"/>
      <c r="N348" s="177"/>
      <c r="O348" s="177"/>
      <c r="P348" s="177"/>
    </row>
    <row r="349" spans="10:16" s="138" customFormat="1" ht="18.95" customHeight="1">
      <c r="J349" s="177"/>
      <c r="K349" s="177"/>
      <c r="L349" s="177"/>
      <c r="M349" s="177"/>
      <c r="N349" s="177"/>
      <c r="O349" s="177"/>
      <c r="P349" s="177"/>
    </row>
    <row r="350" spans="10:16" s="138" customFormat="1" ht="18.95" customHeight="1">
      <c r="J350" s="177"/>
      <c r="K350" s="177"/>
      <c r="L350" s="177"/>
      <c r="M350" s="177"/>
      <c r="N350" s="177"/>
      <c r="O350" s="177"/>
      <c r="P350" s="177"/>
    </row>
    <row r="351" spans="10:16" s="138" customFormat="1" ht="18.95" customHeight="1">
      <c r="J351" s="177"/>
      <c r="K351" s="177"/>
      <c r="L351" s="177"/>
      <c r="M351" s="177"/>
      <c r="N351" s="177"/>
      <c r="O351" s="177"/>
      <c r="P351" s="177"/>
    </row>
    <row r="352" spans="10:16" s="138" customFormat="1" ht="18.95" customHeight="1">
      <c r="J352" s="177"/>
      <c r="K352" s="177"/>
      <c r="L352" s="177"/>
      <c r="M352" s="177"/>
      <c r="N352" s="177"/>
      <c r="O352" s="177"/>
      <c r="P352" s="177"/>
    </row>
    <row r="353" spans="10:16" s="138" customFormat="1" ht="18.95" customHeight="1">
      <c r="J353" s="177"/>
      <c r="K353" s="177"/>
      <c r="L353" s="177"/>
      <c r="M353" s="177"/>
      <c r="N353" s="177"/>
      <c r="O353" s="177"/>
      <c r="P353" s="177"/>
    </row>
    <row r="354" spans="10:16" s="138" customFormat="1" ht="18.95" customHeight="1">
      <c r="J354" s="177"/>
      <c r="K354" s="177"/>
      <c r="L354" s="177"/>
      <c r="M354" s="177"/>
      <c r="N354" s="177"/>
      <c r="O354" s="177"/>
      <c r="P354" s="177"/>
    </row>
    <row r="355" spans="10:16" s="138" customFormat="1" ht="18.95" customHeight="1">
      <c r="J355" s="177"/>
      <c r="K355" s="177"/>
      <c r="L355" s="177"/>
      <c r="M355" s="177"/>
      <c r="N355" s="177"/>
      <c r="O355" s="177"/>
      <c r="P355" s="177"/>
    </row>
    <row r="356" spans="10:16" s="138" customFormat="1" ht="18.95" customHeight="1">
      <c r="J356" s="177"/>
      <c r="K356" s="177"/>
      <c r="L356" s="177"/>
      <c r="M356" s="177"/>
      <c r="N356" s="177"/>
      <c r="O356" s="177"/>
      <c r="P356" s="177"/>
    </row>
    <row r="357" spans="10:16" s="138" customFormat="1" ht="18.95" customHeight="1">
      <c r="J357" s="177"/>
      <c r="K357" s="177"/>
      <c r="L357" s="177"/>
      <c r="M357" s="177"/>
      <c r="N357" s="177"/>
      <c r="O357" s="177"/>
      <c r="P357" s="177"/>
    </row>
    <row r="358" spans="10:16" s="138" customFormat="1" ht="18.95" customHeight="1">
      <c r="J358" s="177"/>
      <c r="K358" s="177"/>
      <c r="L358" s="177"/>
      <c r="M358" s="177"/>
      <c r="N358" s="177"/>
      <c r="O358" s="177"/>
      <c r="P358" s="177"/>
    </row>
    <row r="359" spans="10:16" s="138" customFormat="1" ht="18.95" customHeight="1">
      <c r="J359" s="177"/>
      <c r="K359" s="177"/>
      <c r="L359" s="177"/>
      <c r="M359" s="177"/>
      <c r="N359" s="177"/>
      <c r="O359" s="177"/>
      <c r="P359" s="177"/>
    </row>
    <row r="360" spans="10:16" s="138" customFormat="1" ht="18.95" customHeight="1">
      <c r="J360" s="177"/>
      <c r="K360" s="177"/>
      <c r="L360" s="177"/>
      <c r="M360" s="177"/>
      <c r="N360" s="177"/>
      <c r="O360" s="177"/>
      <c r="P360" s="177"/>
    </row>
    <row r="361" spans="10:16" s="138" customFormat="1" ht="18.95" customHeight="1">
      <c r="J361" s="177"/>
      <c r="K361" s="177"/>
      <c r="L361" s="177"/>
      <c r="M361" s="177"/>
      <c r="N361" s="177"/>
      <c r="O361" s="177"/>
      <c r="P361" s="177"/>
    </row>
    <row r="362" spans="10:16" s="138" customFormat="1" ht="18.95" customHeight="1">
      <c r="J362" s="177"/>
      <c r="K362" s="177"/>
      <c r="L362" s="177"/>
      <c r="M362" s="177"/>
      <c r="N362" s="177"/>
      <c r="O362" s="177"/>
      <c r="P362" s="177"/>
    </row>
    <row r="363" spans="10:16" s="138" customFormat="1" ht="18.95" customHeight="1">
      <c r="J363" s="177"/>
      <c r="K363" s="177"/>
      <c r="L363" s="177"/>
      <c r="M363" s="177"/>
      <c r="N363" s="177"/>
      <c r="O363" s="177"/>
      <c r="P363" s="177"/>
    </row>
    <row r="364" spans="10:16" s="138" customFormat="1" ht="18.95" customHeight="1">
      <c r="J364" s="177"/>
      <c r="K364" s="177"/>
      <c r="L364" s="177"/>
      <c r="M364" s="177"/>
      <c r="N364" s="177"/>
      <c r="O364" s="177"/>
      <c r="P364" s="177"/>
    </row>
    <row r="365" spans="10:16" s="138" customFormat="1" ht="18.95" customHeight="1">
      <c r="J365" s="177"/>
      <c r="K365" s="177"/>
      <c r="L365" s="177"/>
      <c r="M365" s="177"/>
      <c r="N365" s="177"/>
      <c r="O365" s="177"/>
      <c r="P365" s="177"/>
    </row>
    <row r="366" spans="10:16" s="138" customFormat="1" ht="18.95" customHeight="1">
      <c r="J366" s="177"/>
      <c r="K366" s="177"/>
      <c r="L366" s="177"/>
      <c r="M366" s="177"/>
      <c r="N366" s="177"/>
      <c r="O366" s="177"/>
      <c r="P366" s="177"/>
    </row>
    <row r="367" spans="10:16" s="138" customFormat="1" ht="18.95" customHeight="1">
      <c r="J367" s="177"/>
      <c r="K367" s="177"/>
      <c r="L367" s="177"/>
      <c r="M367" s="177"/>
      <c r="N367" s="177"/>
      <c r="O367" s="177"/>
      <c r="P367" s="177"/>
    </row>
    <row r="368" spans="10:16" s="138" customFormat="1" ht="18.95" customHeight="1">
      <c r="J368" s="177"/>
      <c r="K368" s="177"/>
      <c r="L368" s="177"/>
      <c r="M368" s="177"/>
      <c r="N368" s="177"/>
      <c r="O368" s="177"/>
      <c r="P368" s="177"/>
    </row>
  </sheetData>
  <mergeCells count="2">
    <mergeCell ref="A31:A47"/>
    <mergeCell ref="A8:A24"/>
  </mergeCells>
  <phoneticPr fontId="31" type="noConversion"/>
  <pageMargins left="0.59055118110236227" right="0.59055118110236227" top="0.9055118110236221" bottom="0.39370078740157483" header="0.51181102362204722" footer="0.19685039370078741"/>
  <pageSetup paperSize="9" orientation="portrait" r:id="rId1"/>
  <headerFooter alignWithMargins="0">
    <oddHeader>&amp;L&amp;"Arial,Negrita"B5. LAS BECAS Y AYUDAS A LA EDUCACIÓN&amp;R&amp;"MS Sans Serif,Negrita"&amp;7CURSO 2005-06</oddHead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67"/>
  <sheetViews>
    <sheetView zoomScaleNormal="100" workbookViewId="0"/>
  </sheetViews>
  <sheetFormatPr baseColWidth="10" defaultColWidth="9.140625" defaultRowHeight="18.95" customHeight="1"/>
  <cols>
    <col min="1" max="1" width="3.7109375" style="119" customWidth="1"/>
    <col min="2" max="2" width="1.7109375" style="119" customWidth="1"/>
    <col min="3" max="3" width="21.7109375" style="119" customWidth="1"/>
    <col min="4" max="9" width="10.7109375" style="119" customWidth="1"/>
    <col min="10" max="16384" width="9.140625" style="119"/>
  </cols>
  <sheetData>
    <row r="1" spans="1:10" ht="12.95" customHeight="1">
      <c r="A1" s="32" t="s">
        <v>225</v>
      </c>
      <c r="B1" s="117"/>
      <c r="C1" s="118"/>
      <c r="D1" s="118"/>
      <c r="E1" s="118"/>
      <c r="F1" s="118"/>
      <c r="G1" s="118"/>
      <c r="H1" s="118"/>
      <c r="I1" s="118"/>
    </row>
    <row r="2" spans="1:10" ht="12" customHeight="1">
      <c r="A2" s="144"/>
      <c r="B2" s="120"/>
      <c r="C2" s="121"/>
      <c r="D2" s="121"/>
      <c r="E2" s="122"/>
      <c r="F2" s="122"/>
      <c r="G2" s="122"/>
      <c r="H2" s="122"/>
      <c r="I2" s="122"/>
    </row>
    <row r="3" spans="1:10" s="121" customFormat="1" ht="9.6" customHeight="1" thickBot="1">
      <c r="A3" s="123"/>
      <c r="B3" s="123"/>
      <c r="C3" s="124"/>
      <c r="D3" s="124"/>
      <c r="E3" s="125"/>
      <c r="F3" s="125"/>
      <c r="G3" s="125"/>
      <c r="H3" s="125"/>
      <c r="I3" s="125"/>
    </row>
    <row r="4" spans="1:10" s="131" customFormat="1" ht="30" customHeight="1">
      <c r="A4" s="126"/>
      <c r="B4" s="126"/>
      <c r="C4" s="126"/>
      <c r="D4" s="127" t="s">
        <v>0</v>
      </c>
      <c r="E4" s="127" t="s">
        <v>75</v>
      </c>
      <c r="F4" s="127" t="s">
        <v>76</v>
      </c>
      <c r="G4" s="127" t="s">
        <v>77</v>
      </c>
      <c r="H4" s="127" t="s">
        <v>78</v>
      </c>
      <c r="I4" s="127" t="s">
        <v>79</v>
      </c>
    </row>
    <row r="5" spans="1:10" s="131" customFormat="1" ht="14.1" customHeight="1">
      <c r="A5" s="132"/>
      <c r="B5" s="132"/>
      <c r="C5" s="133"/>
      <c r="D5" s="133"/>
      <c r="E5" s="133"/>
      <c r="F5" s="133"/>
      <c r="G5" s="133"/>
      <c r="H5" s="133"/>
      <c r="I5" s="133"/>
    </row>
    <row r="6" spans="1:10" s="131" customFormat="1" ht="14.1" customHeight="1">
      <c r="A6" s="132"/>
      <c r="B6" s="132"/>
      <c r="C6" s="134" t="s">
        <v>0</v>
      </c>
      <c r="D6" s="147">
        <v>193505.45599999995</v>
      </c>
      <c r="E6" s="147">
        <v>7920.0491805394413</v>
      </c>
      <c r="F6" s="147">
        <v>96691.61545511258</v>
      </c>
      <c r="G6" s="147">
        <v>21122.363266990902</v>
      </c>
      <c r="H6" s="147">
        <v>312.61900000000003</v>
      </c>
      <c r="I6" s="147">
        <v>25474.023083657627</v>
      </c>
      <c r="J6" s="184"/>
    </row>
    <row r="7" spans="1:10" s="131" customFormat="1" ht="14.1" customHeight="1">
      <c r="A7" s="132"/>
      <c r="B7" s="132"/>
      <c r="C7" s="135" t="s">
        <v>93</v>
      </c>
      <c r="D7" s="148">
        <v>169457.59599999999</v>
      </c>
      <c r="E7" s="148">
        <v>6034.5201805394408</v>
      </c>
      <c r="F7" s="148">
        <v>95269.915455112583</v>
      </c>
      <c r="G7" s="148">
        <v>15948.035266990901</v>
      </c>
      <c r="H7" s="148">
        <v>0</v>
      </c>
      <c r="I7" s="148">
        <v>24514.033083657629</v>
      </c>
      <c r="J7" s="184"/>
    </row>
    <row r="8" spans="1:10" s="138" customFormat="1" ht="14.1" customHeight="1">
      <c r="A8" s="242" t="s">
        <v>199</v>
      </c>
      <c r="B8" s="136"/>
      <c r="C8" s="137" t="s">
        <v>1</v>
      </c>
      <c r="D8" s="148">
        <v>8895.9</v>
      </c>
      <c r="E8" s="148">
        <v>0</v>
      </c>
      <c r="F8" s="148">
        <v>0</v>
      </c>
      <c r="G8" s="148">
        <v>0</v>
      </c>
      <c r="H8" s="148">
        <v>44.8</v>
      </c>
      <c r="I8" s="148">
        <v>0</v>
      </c>
      <c r="J8" s="184"/>
    </row>
    <row r="9" spans="1:10" s="138" customFormat="1" ht="14.1" customHeight="1">
      <c r="A9" s="242"/>
      <c r="B9" s="136"/>
      <c r="C9" s="137" t="s">
        <v>2</v>
      </c>
      <c r="D9" s="148">
        <v>298.8</v>
      </c>
      <c r="E9" s="148">
        <v>0</v>
      </c>
      <c r="F9" s="148">
        <v>0</v>
      </c>
      <c r="G9" s="148">
        <v>295.3</v>
      </c>
      <c r="H9" s="148">
        <v>1.2</v>
      </c>
      <c r="I9" s="148">
        <v>0</v>
      </c>
      <c r="J9" s="184"/>
    </row>
    <row r="10" spans="1:10" s="138" customFormat="1" ht="14.1" customHeight="1">
      <c r="A10" s="242"/>
      <c r="B10" s="136"/>
      <c r="C10" s="137" t="s">
        <v>146</v>
      </c>
      <c r="D10" s="148">
        <v>0</v>
      </c>
      <c r="E10" s="148">
        <v>0</v>
      </c>
      <c r="F10" s="148">
        <v>0</v>
      </c>
      <c r="G10" s="148">
        <v>0</v>
      </c>
      <c r="H10" s="148">
        <v>0</v>
      </c>
      <c r="I10" s="148">
        <v>0</v>
      </c>
      <c r="J10" s="184"/>
    </row>
    <row r="11" spans="1:10" s="138" customFormat="1" ht="14.1" customHeight="1">
      <c r="A11" s="242"/>
      <c r="B11" s="136"/>
      <c r="C11" s="137" t="s">
        <v>63</v>
      </c>
      <c r="D11" s="185" t="s">
        <v>166</v>
      </c>
      <c r="E11" s="185" t="s">
        <v>166</v>
      </c>
      <c r="F11" s="185" t="s">
        <v>166</v>
      </c>
      <c r="G11" s="185" t="s">
        <v>166</v>
      </c>
      <c r="H11" s="185" t="s">
        <v>166</v>
      </c>
      <c r="I11" s="185" t="s">
        <v>166</v>
      </c>
      <c r="J11" s="184"/>
    </row>
    <row r="12" spans="1:10" s="138" customFormat="1" ht="14.1" customHeight="1">
      <c r="A12" s="242"/>
      <c r="B12" s="136"/>
      <c r="C12" s="137" t="s">
        <v>4</v>
      </c>
      <c r="D12" s="148">
        <v>1121.0889999999999</v>
      </c>
      <c r="E12" s="148">
        <v>0</v>
      </c>
      <c r="F12" s="148">
        <v>0</v>
      </c>
      <c r="G12" s="148">
        <v>712.52199999999993</v>
      </c>
      <c r="H12" s="148">
        <v>14.5</v>
      </c>
      <c r="I12" s="148">
        <v>394.06700000000001</v>
      </c>
      <c r="J12" s="184"/>
    </row>
    <row r="13" spans="1:10" s="138" customFormat="1" ht="14.1" customHeight="1">
      <c r="A13" s="242"/>
      <c r="B13" s="136"/>
      <c r="C13" s="137" t="s">
        <v>5</v>
      </c>
      <c r="D13" s="148">
        <v>0</v>
      </c>
      <c r="E13" s="148">
        <v>0</v>
      </c>
      <c r="F13" s="148">
        <v>0</v>
      </c>
      <c r="G13" s="148">
        <v>0</v>
      </c>
      <c r="H13" s="148">
        <v>0</v>
      </c>
      <c r="I13" s="148">
        <v>0</v>
      </c>
      <c r="J13" s="184"/>
    </row>
    <row r="14" spans="1:10" s="138" customFormat="1" ht="14.1" customHeight="1">
      <c r="A14" s="242"/>
      <c r="B14" s="136"/>
      <c r="C14" s="137" t="s">
        <v>6</v>
      </c>
      <c r="D14" s="148">
        <v>1183.587</v>
      </c>
      <c r="E14" s="148">
        <v>806.85900000000004</v>
      </c>
      <c r="F14" s="148">
        <v>0</v>
      </c>
      <c r="G14" s="148">
        <v>341.428</v>
      </c>
      <c r="H14" s="148">
        <v>0</v>
      </c>
      <c r="I14" s="148">
        <v>0</v>
      </c>
      <c r="J14" s="184"/>
    </row>
    <row r="15" spans="1:10" s="138" customFormat="1" ht="14.1" customHeight="1">
      <c r="A15" s="242"/>
      <c r="B15" s="136"/>
      <c r="C15" s="137" t="s">
        <v>7</v>
      </c>
      <c r="D15" s="148">
        <v>1487.01</v>
      </c>
      <c r="E15" s="148">
        <v>0</v>
      </c>
      <c r="F15" s="148">
        <v>0</v>
      </c>
      <c r="G15" s="148">
        <v>419.64499999999998</v>
      </c>
      <c r="H15" s="148">
        <v>252.11900000000003</v>
      </c>
      <c r="I15" s="148">
        <v>0.123</v>
      </c>
      <c r="J15" s="184"/>
    </row>
    <row r="16" spans="1:10" s="138" customFormat="1" ht="14.1" customHeight="1">
      <c r="A16" s="242"/>
      <c r="B16" s="136"/>
      <c r="C16" s="137" t="s">
        <v>8</v>
      </c>
      <c r="D16" s="148">
        <v>1407.3</v>
      </c>
      <c r="E16" s="148">
        <v>0</v>
      </c>
      <c r="F16" s="148">
        <v>0</v>
      </c>
      <c r="G16" s="148">
        <v>40</v>
      </c>
      <c r="H16" s="148">
        <v>0</v>
      </c>
      <c r="I16" s="148">
        <v>489</v>
      </c>
      <c r="J16" s="184"/>
    </row>
    <row r="17" spans="1:15" s="138" customFormat="1" ht="14.1" customHeight="1">
      <c r="A17" s="242"/>
      <c r="B17" s="136"/>
      <c r="C17" s="137" t="s">
        <v>9</v>
      </c>
      <c r="D17" s="148">
        <v>0</v>
      </c>
      <c r="E17" s="148">
        <v>0</v>
      </c>
      <c r="F17" s="148">
        <v>0</v>
      </c>
      <c r="G17" s="148">
        <v>0</v>
      </c>
      <c r="H17" s="148">
        <v>0</v>
      </c>
      <c r="I17" s="148">
        <v>0</v>
      </c>
      <c r="J17" s="184"/>
      <c r="L17" s="205"/>
    </row>
    <row r="18" spans="1:15" s="138" customFormat="1" ht="14.1" customHeight="1">
      <c r="A18" s="242"/>
      <c r="B18" s="136"/>
      <c r="C18" s="137" t="s">
        <v>10</v>
      </c>
      <c r="D18" s="148">
        <v>147.52000000000001</v>
      </c>
      <c r="E18" s="148">
        <v>0</v>
      </c>
      <c r="F18" s="148">
        <v>0</v>
      </c>
      <c r="G18" s="148">
        <v>22.99</v>
      </c>
      <c r="H18" s="148">
        <v>0</v>
      </c>
      <c r="I18" s="148">
        <v>0</v>
      </c>
      <c r="J18" s="184"/>
    </row>
    <row r="19" spans="1:15" s="138" customFormat="1" ht="14.1" customHeight="1">
      <c r="A19" s="242"/>
      <c r="B19" s="136"/>
      <c r="C19" s="137" t="s">
        <v>11</v>
      </c>
      <c r="D19" s="148">
        <v>2889.2140000000004</v>
      </c>
      <c r="E19" s="148">
        <v>0</v>
      </c>
      <c r="F19" s="148">
        <v>0</v>
      </c>
      <c r="G19" s="148">
        <v>2749.9430000000002</v>
      </c>
      <c r="H19" s="185" t="s">
        <v>166</v>
      </c>
      <c r="I19" s="185" t="s">
        <v>166</v>
      </c>
      <c r="J19" s="184"/>
    </row>
    <row r="20" spans="1:15" s="138" customFormat="1" ht="14.1" customHeight="1">
      <c r="A20" s="242"/>
      <c r="B20" s="136"/>
      <c r="C20" s="137" t="s">
        <v>12</v>
      </c>
      <c r="D20" s="148">
        <v>459</v>
      </c>
      <c r="E20" s="148">
        <v>0</v>
      </c>
      <c r="F20" s="148">
        <v>0</v>
      </c>
      <c r="G20" s="148">
        <v>0</v>
      </c>
      <c r="H20" s="148">
        <v>0</v>
      </c>
      <c r="I20" s="148">
        <v>0</v>
      </c>
      <c r="J20" s="184"/>
    </row>
    <row r="21" spans="1:15" s="138" customFormat="1" ht="14.1" customHeight="1">
      <c r="A21" s="242"/>
      <c r="B21" s="136"/>
      <c r="C21" s="137" t="s">
        <v>13</v>
      </c>
      <c r="D21" s="148">
        <v>0</v>
      </c>
      <c r="E21" s="148">
        <v>0</v>
      </c>
      <c r="F21" s="148">
        <v>0</v>
      </c>
      <c r="G21" s="148">
        <v>0</v>
      </c>
      <c r="H21" s="148">
        <v>0</v>
      </c>
      <c r="I21" s="148">
        <v>0</v>
      </c>
      <c r="J21" s="184"/>
    </row>
    <row r="22" spans="1:15" s="138" customFormat="1" ht="14.1" customHeight="1">
      <c r="A22" s="242"/>
      <c r="B22" s="136"/>
      <c r="C22" s="137" t="s">
        <v>14</v>
      </c>
      <c r="D22" s="148">
        <v>749.24</v>
      </c>
      <c r="E22" s="148">
        <v>12.47</v>
      </c>
      <c r="F22" s="148">
        <v>0</v>
      </c>
      <c r="G22" s="148">
        <v>0</v>
      </c>
      <c r="H22" s="148">
        <v>0</v>
      </c>
      <c r="I22" s="148">
        <v>0</v>
      </c>
      <c r="J22" s="184"/>
    </row>
    <row r="23" spans="1:15" s="138" customFormat="1" ht="14.1" customHeight="1">
      <c r="A23" s="242"/>
      <c r="B23" s="136"/>
      <c r="C23" s="137" t="s">
        <v>15</v>
      </c>
      <c r="D23" s="148">
        <v>5388.7999999999993</v>
      </c>
      <c r="E23" s="148">
        <v>1066.2</v>
      </c>
      <c r="F23" s="148">
        <v>1409</v>
      </c>
      <c r="G23" s="148">
        <v>592.5</v>
      </c>
      <c r="H23" s="148">
        <v>0</v>
      </c>
      <c r="I23" s="148">
        <v>69.099999999999994</v>
      </c>
      <c r="J23" s="184"/>
    </row>
    <row r="24" spans="1:15" s="138" customFormat="1" ht="14.1" customHeight="1">
      <c r="A24" s="242"/>
      <c r="B24" s="136"/>
      <c r="C24" s="138" t="s">
        <v>16</v>
      </c>
      <c r="D24" s="148">
        <v>20.399999999999999</v>
      </c>
      <c r="E24" s="148">
        <v>0</v>
      </c>
      <c r="F24" s="148">
        <v>12.7</v>
      </c>
      <c r="G24" s="148">
        <v>0</v>
      </c>
      <c r="H24" s="148">
        <v>0</v>
      </c>
      <c r="I24" s="148">
        <v>7.7</v>
      </c>
      <c r="J24" s="184"/>
    </row>
    <row r="25" spans="1:15" s="138" customFormat="1" ht="14.1" customHeight="1">
      <c r="A25" s="136"/>
      <c r="B25" s="136"/>
      <c r="D25" s="139"/>
    </row>
    <row r="26" spans="1:15" s="121" customFormat="1" ht="14.1" customHeight="1" thickBot="1">
      <c r="A26" s="123"/>
      <c r="B26" s="123"/>
      <c r="C26" s="124"/>
      <c r="D26" s="124"/>
      <c r="E26" s="125"/>
      <c r="F26" s="125"/>
      <c r="G26" s="125"/>
      <c r="H26" s="125"/>
      <c r="I26" s="122"/>
    </row>
    <row r="27" spans="1:15" s="131" customFormat="1" ht="30" customHeight="1">
      <c r="A27" s="126"/>
      <c r="B27" s="126"/>
      <c r="C27" s="126"/>
      <c r="D27" s="129" t="s">
        <v>150</v>
      </c>
      <c r="E27" s="130" t="s">
        <v>151</v>
      </c>
      <c r="F27" s="130" t="s">
        <v>183</v>
      </c>
      <c r="G27" s="128" t="s">
        <v>182</v>
      </c>
      <c r="H27" s="245" t="s">
        <v>186</v>
      </c>
      <c r="I27" s="245"/>
    </row>
    <row r="28" spans="1:15" s="138" customFormat="1" ht="14.1" customHeight="1">
      <c r="A28" s="132"/>
      <c r="B28" s="132"/>
      <c r="C28" s="133"/>
      <c r="D28" s="140"/>
      <c r="E28" s="140"/>
      <c r="F28" s="140"/>
      <c r="G28" s="140"/>
      <c r="H28" s="140"/>
      <c r="I28" s="140"/>
    </row>
    <row r="29" spans="1:15" s="138" customFormat="1" ht="14.1" customHeight="1">
      <c r="A29" s="132"/>
      <c r="B29" s="132"/>
      <c r="C29" s="134" t="s">
        <v>0</v>
      </c>
      <c r="D29" s="147">
        <v>25338.727500196052</v>
      </c>
      <c r="E29" s="147">
        <v>14810.274999999998</v>
      </c>
      <c r="F29" s="147">
        <v>54.730513503390874</v>
      </c>
      <c r="G29" s="147">
        <v>716.11</v>
      </c>
      <c r="H29" s="246">
        <v>1064.93</v>
      </c>
      <c r="I29" s="246"/>
      <c r="J29" s="178"/>
      <c r="K29" s="179"/>
      <c r="L29" s="179"/>
      <c r="M29" s="179"/>
      <c r="N29" s="179"/>
      <c r="O29" s="179"/>
    </row>
    <row r="30" spans="1:15" s="138" customFormat="1" ht="14.1" customHeight="1">
      <c r="A30" s="132"/>
      <c r="B30" s="132"/>
      <c r="C30" s="135" t="s">
        <v>93</v>
      </c>
      <c r="D30" s="148">
        <v>23266.927500196052</v>
      </c>
      <c r="E30" s="148">
        <v>4369.4340000000002</v>
      </c>
      <c r="F30" s="148">
        <v>54.730513503390874</v>
      </c>
      <c r="G30" s="148">
        <v>0</v>
      </c>
      <c r="H30" s="243">
        <v>0</v>
      </c>
      <c r="I30" s="243"/>
      <c r="J30" s="178"/>
      <c r="K30" s="179"/>
      <c r="L30" s="180"/>
      <c r="M30" s="180"/>
      <c r="N30" s="180"/>
      <c r="O30" s="180"/>
    </row>
    <row r="31" spans="1:15" s="138" customFormat="1" ht="14.1" customHeight="1">
      <c r="A31" s="242" t="s">
        <v>199</v>
      </c>
      <c r="B31" s="136"/>
      <c r="C31" s="137" t="s">
        <v>1</v>
      </c>
      <c r="D31" s="148">
        <v>0</v>
      </c>
      <c r="E31" s="148">
        <v>8803.9</v>
      </c>
      <c r="F31" s="148">
        <v>0</v>
      </c>
      <c r="G31" s="148">
        <v>0</v>
      </c>
      <c r="H31" s="243">
        <v>47.2</v>
      </c>
      <c r="I31" s="243"/>
      <c r="J31" s="178"/>
      <c r="K31" s="179"/>
      <c r="L31" s="180"/>
      <c r="M31" s="180"/>
      <c r="N31" s="181"/>
      <c r="O31" s="180"/>
    </row>
    <row r="32" spans="1:15" s="138" customFormat="1" ht="14.1" customHeight="1">
      <c r="A32" s="242"/>
      <c r="B32" s="136"/>
      <c r="C32" s="137" t="s">
        <v>2</v>
      </c>
      <c r="D32" s="148">
        <v>2.2999999999999998</v>
      </c>
      <c r="E32" s="148">
        <v>0</v>
      </c>
      <c r="F32" s="148">
        <v>0</v>
      </c>
      <c r="G32" s="148">
        <v>0</v>
      </c>
      <c r="H32" s="243">
        <v>0</v>
      </c>
      <c r="I32" s="243"/>
      <c r="J32" s="178"/>
      <c r="K32" s="179"/>
      <c r="L32" s="180"/>
      <c r="M32" s="180"/>
      <c r="N32" s="181"/>
      <c r="O32" s="180"/>
    </row>
    <row r="33" spans="1:15" s="138" customFormat="1" ht="14.1" customHeight="1">
      <c r="A33" s="242"/>
      <c r="B33" s="136"/>
      <c r="C33" s="137" t="s">
        <v>146</v>
      </c>
      <c r="D33" s="148">
        <v>0</v>
      </c>
      <c r="E33" s="148">
        <v>0</v>
      </c>
      <c r="F33" s="148">
        <v>0</v>
      </c>
      <c r="G33" s="148">
        <v>0</v>
      </c>
      <c r="H33" s="243">
        <v>0</v>
      </c>
      <c r="I33" s="243"/>
      <c r="J33" s="178"/>
      <c r="K33" s="179"/>
      <c r="L33" s="180"/>
      <c r="M33" s="180"/>
      <c r="N33" s="182"/>
      <c r="O33" s="180"/>
    </row>
    <row r="34" spans="1:15" s="138" customFormat="1" ht="14.1" customHeight="1">
      <c r="A34" s="242"/>
      <c r="B34" s="136"/>
      <c r="C34" s="137" t="s">
        <v>63</v>
      </c>
      <c r="D34" s="185" t="s">
        <v>166</v>
      </c>
      <c r="E34" s="185" t="s">
        <v>166</v>
      </c>
      <c r="F34" s="185" t="s">
        <v>166</v>
      </c>
      <c r="G34" s="185" t="s">
        <v>166</v>
      </c>
      <c r="H34" s="244" t="s">
        <v>166</v>
      </c>
      <c r="I34" s="244"/>
      <c r="J34" s="178"/>
      <c r="K34" s="179"/>
      <c r="L34" s="183"/>
      <c r="M34" s="183"/>
      <c r="N34" s="183"/>
      <c r="O34" s="183"/>
    </row>
    <row r="35" spans="1:15" s="138" customFormat="1" ht="14.1" customHeight="1">
      <c r="A35" s="242"/>
      <c r="B35" s="136"/>
      <c r="C35" s="137" t="s">
        <v>4</v>
      </c>
      <c r="D35" s="148">
        <v>0</v>
      </c>
      <c r="E35" s="148">
        <v>0</v>
      </c>
      <c r="F35" s="148">
        <v>0</v>
      </c>
      <c r="G35" s="148">
        <v>0</v>
      </c>
      <c r="H35" s="243">
        <v>0</v>
      </c>
      <c r="I35" s="243"/>
      <c r="J35" s="178"/>
      <c r="K35" s="179"/>
      <c r="L35" s="180"/>
      <c r="M35" s="180"/>
      <c r="N35" s="181"/>
      <c r="O35" s="180"/>
    </row>
    <row r="36" spans="1:15" s="138" customFormat="1" ht="14.1" customHeight="1">
      <c r="A36" s="242"/>
      <c r="B36" s="136"/>
      <c r="C36" s="137" t="s">
        <v>5</v>
      </c>
      <c r="D36" s="148">
        <v>0</v>
      </c>
      <c r="E36" s="148">
        <v>0</v>
      </c>
      <c r="F36" s="148">
        <v>0</v>
      </c>
      <c r="G36" s="148">
        <v>0</v>
      </c>
      <c r="H36" s="243">
        <v>0</v>
      </c>
      <c r="I36" s="243"/>
      <c r="J36" s="178"/>
      <c r="K36" s="179"/>
      <c r="L36" s="180"/>
      <c r="M36" s="180"/>
      <c r="N36" s="181"/>
      <c r="O36" s="180"/>
    </row>
    <row r="37" spans="1:15" s="138" customFormat="1" ht="14.1" customHeight="1">
      <c r="A37" s="242"/>
      <c r="B37" s="136"/>
      <c r="C37" s="137" t="s">
        <v>6</v>
      </c>
      <c r="D37" s="148">
        <v>0</v>
      </c>
      <c r="E37" s="148">
        <v>0</v>
      </c>
      <c r="F37" s="148">
        <v>0</v>
      </c>
      <c r="G37" s="148">
        <v>0</v>
      </c>
      <c r="H37" s="243">
        <v>35.299999999999997</v>
      </c>
      <c r="I37" s="243"/>
      <c r="J37" s="178"/>
      <c r="K37" s="179"/>
      <c r="L37" s="180"/>
      <c r="M37" s="180"/>
      <c r="N37" s="181"/>
      <c r="O37" s="180"/>
    </row>
    <row r="38" spans="1:15" s="138" customFormat="1" ht="14.1" customHeight="1">
      <c r="A38" s="242"/>
      <c r="B38" s="136"/>
      <c r="C38" s="137" t="s">
        <v>7</v>
      </c>
      <c r="D38" s="148">
        <v>0</v>
      </c>
      <c r="E38" s="148">
        <v>815.05099999999993</v>
      </c>
      <c r="F38" s="148">
        <v>0</v>
      </c>
      <c r="G38" s="148">
        <v>0</v>
      </c>
      <c r="H38" s="243">
        <v>7.1999999999999995E-2</v>
      </c>
      <c r="I38" s="243"/>
      <c r="J38" s="178"/>
      <c r="K38" s="179"/>
      <c r="L38" s="180"/>
      <c r="M38" s="180"/>
      <c r="N38" s="181"/>
      <c r="O38" s="180"/>
    </row>
    <row r="39" spans="1:15" s="138" customFormat="1" ht="14.1" customHeight="1">
      <c r="A39" s="242"/>
      <c r="B39" s="136"/>
      <c r="C39" s="137" t="s">
        <v>8</v>
      </c>
      <c r="D39" s="148">
        <v>0</v>
      </c>
      <c r="E39" s="148">
        <v>94</v>
      </c>
      <c r="F39" s="148">
        <v>0</v>
      </c>
      <c r="G39" s="148">
        <v>0</v>
      </c>
      <c r="H39" s="243">
        <v>784.3</v>
      </c>
      <c r="I39" s="243"/>
      <c r="J39" s="178"/>
      <c r="K39" s="179"/>
      <c r="L39" s="180"/>
      <c r="M39" s="180"/>
      <c r="N39" s="181"/>
      <c r="O39" s="180"/>
    </row>
    <row r="40" spans="1:15" s="138" customFormat="1" ht="14.1" customHeight="1">
      <c r="A40" s="242"/>
      <c r="B40" s="136"/>
      <c r="C40" s="137" t="s">
        <v>9</v>
      </c>
      <c r="D40" s="148">
        <v>0</v>
      </c>
      <c r="E40" s="148">
        <v>0</v>
      </c>
      <c r="F40" s="148">
        <v>0</v>
      </c>
      <c r="G40" s="148">
        <v>0</v>
      </c>
      <c r="H40" s="243">
        <v>0</v>
      </c>
      <c r="I40" s="243"/>
      <c r="J40" s="178"/>
      <c r="K40" s="179"/>
      <c r="L40" s="180"/>
      <c r="M40" s="180"/>
      <c r="N40" s="181"/>
      <c r="O40" s="180"/>
    </row>
    <row r="41" spans="1:15" s="138" customFormat="1" ht="14.1" customHeight="1">
      <c r="A41" s="242"/>
      <c r="B41" s="136"/>
      <c r="C41" s="137" t="s">
        <v>10</v>
      </c>
      <c r="D41" s="148">
        <v>0</v>
      </c>
      <c r="E41" s="148">
        <v>0</v>
      </c>
      <c r="F41" s="148">
        <v>0</v>
      </c>
      <c r="G41" s="148">
        <v>122.93</v>
      </c>
      <c r="H41" s="243">
        <v>1.6</v>
      </c>
      <c r="I41" s="243"/>
      <c r="J41" s="178"/>
      <c r="K41" s="179"/>
      <c r="L41" s="180"/>
      <c r="M41" s="180"/>
      <c r="N41" s="182"/>
      <c r="O41" s="180"/>
    </row>
    <row r="42" spans="1:15" s="138" customFormat="1" ht="14.1" customHeight="1">
      <c r="A42" s="242"/>
      <c r="B42" s="136"/>
      <c r="C42" s="137" t="s">
        <v>11</v>
      </c>
      <c r="D42" s="148">
        <v>0</v>
      </c>
      <c r="E42" s="148">
        <v>0</v>
      </c>
      <c r="F42" s="148">
        <v>0</v>
      </c>
      <c r="G42" s="148">
        <v>0</v>
      </c>
      <c r="H42" s="243">
        <v>139.27099999999999</v>
      </c>
      <c r="I42" s="243"/>
      <c r="J42" s="178"/>
      <c r="K42" s="179"/>
      <c r="L42" s="180"/>
      <c r="M42" s="180"/>
      <c r="N42" s="181"/>
      <c r="O42" s="180"/>
    </row>
    <row r="43" spans="1:15" s="138" customFormat="1" ht="14.1" customHeight="1">
      <c r="A43" s="242"/>
      <c r="B43" s="136"/>
      <c r="C43" s="137" t="s">
        <v>12</v>
      </c>
      <c r="D43" s="148">
        <v>459</v>
      </c>
      <c r="E43" s="148">
        <v>0</v>
      </c>
      <c r="F43" s="148">
        <v>0</v>
      </c>
      <c r="G43" s="148">
        <v>0</v>
      </c>
      <c r="H43" s="243">
        <v>0</v>
      </c>
      <c r="I43" s="243"/>
      <c r="J43" s="178"/>
      <c r="K43" s="179"/>
      <c r="L43" s="180"/>
      <c r="M43" s="180"/>
      <c r="N43" s="181"/>
      <c r="O43" s="180"/>
    </row>
    <row r="44" spans="1:15" s="138" customFormat="1" ht="14.1" customHeight="1">
      <c r="A44" s="242"/>
      <c r="B44" s="136"/>
      <c r="C44" s="137" t="s">
        <v>13</v>
      </c>
      <c r="D44" s="148">
        <v>0</v>
      </c>
      <c r="E44" s="148">
        <v>0</v>
      </c>
      <c r="F44" s="148">
        <v>0</v>
      </c>
      <c r="G44" s="148">
        <v>0</v>
      </c>
      <c r="H44" s="243">
        <v>0</v>
      </c>
      <c r="I44" s="243"/>
      <c r="J44" s="178"/>
      <c r="K44" s="179"/>
      <c r="L44" s="180"/>
      <c r="M44" s="180"/>
      <c r="N44" s="181"/>
      <c r="O44" s="180"/>
    </row>
    <row r="45" spans="1:15" s="138" customFormat="1" ht="14.1" customHeight="1">
      <c r="A45" s="242"/>
      <c r="B45" s="136"/>
      <c r="C45" s="137" t="s">
        <v>14</v>
      </c>
      <c r="D45" s="148">
        <v>0</v>
      </c>
      <c r="E45" s="148">
        <v>143.59</v>
      </c>
      <c r="F45" s="148">
        <v>0</v>
      </c>
      <c r="G45" s="148">
        <v>593.17999999999995</v>
      </c>
      <c r="H45" s="243">
        <v>0</v>
      </c>
      <c r="I45" s="243"/>
      <c r="J45" s="178"/>
      <c r="K45" s="179"/>
      <c r="L45" s="180"/>
      <c r="M45" s="180"/>
      <c r="N45" s="181"/>
      <c r="O45" s="180"/>
    </row>
    <row r="46" spans="1:15" s="138" customFormat="1" ht="14.1" customHeight="1">
      <c r="A46" s="242"/>
      <c r="B46" s="136"/>
      <c r="C46" s="137" t="s">
        <v>15</v>
      </c>
      <c r="D46" s="148">
        <v>1610.5</v>
      </c>
      <c r="E46" s="148">
        <v>584.29999999999995</v>
      </c>
      <c r="F46" s="148">
        <v>0</v>
      </c>
      <c r="G46" s="148">
        <v>0</v>
      </c>
      <c r="H46" s="243">
        <v>57.2</v>
      </c>
      <c r="I46" s="243"/>
      <c r="J46" s="178"/>
      <c r="K46" s="179"/>
      <c r="L46" s="180"/>
      <c r="M46" s="180"/>
      <c r="N46" s="182"/>
      <c r="O46" s="180"/>
    </row>
    <row r="47" spans="1:15" s="138" customFormat="1" ht="14.1" customHeight="1">
      <c r="A47" s="242"/>
      <c r="B47" s="136"/>
      <c r="C47" s="138" t="s">
        <v>16</v>
      </c>
      <c r="D47" s="148">
        <v>0</v>
      </c>
      <c r="E47" s="148">
        <v>0</v>
      </c>
      <c r="F47" s="148">
        <v>0</v>
      </c>
      <c r="G47" s="148">
        <v>0</v>
      </c>
      <c r="H47" s="243">
        <v>0</v>
      </c>
      <c r="I47" s="243"/>
      <c r="J47" s="178"/>
      <c r="K47" s="179"/>
      <c r="L47" s="170"/>
      <c r="M47" s="180"/>
      <c r="N47" s="180"/>
      <c r="O47" s="180"/>
    </row>
    <row r="48" spans="1:15" s="138" customFormat="1" ht="14.1" customHeight="1">
      <c r="A48" s="136"/>
      <c r="B48" s="136"/>
      <c r="D48" s="141"/>
      <c r="E48" s="142"/>
      <c r="F48" s="142"/>
      <c r="G48" s="142"/>
      <c r="H48" s="142"/>
      <c r="I48" s="142"/>
    </row>
    <row r="49" spans="1:4" s="138" customFormat="1" ht="12.95" customHeight="1">
      <c r="A49" s="166" t="s">
        <v>152</v>
      </c>
      <c r="B49" s="143"/>
      <c r="D49" s="139"/>
    </row>
    <row r="50" spans="1:4" s="138" customFormat="1" ht="12.95" customHeight="1">
      <c r="A50" s="166"/>
    </row>
    <row r="51" spans="1:4" s="138" customFormat="1" ht="18.95" customHeight="1"/>
    <row r="52" spans="1:4" s="138" customFormat="1" ht="18.95" customHeight="1"/>
    <row r="53" spans="1:4" s="138" customFormat="1" ht="18.95" customHeight="1"/>
    <row r="54" spans="1:4" s="138" customFormat="1" ht="18.95" customHeight="1"/>
    <row r="55" spans="1:4" s="138" customFormat="1" ht="18.95" customHeight="1"/>
    <row r="56" spans="1:4" s="138" customFormat="1" ht="18.95" customHeight="1"/>
    <row r="57" spans="1:4" s="138" customFormat="1" ht="18.95" customHeight="1"/>
    <row r="58" spans="1:4" s="138" customFormat="1" ht="18.95" customHeight="1"/>
    <row r="59" spans="1:4" s="138" customFormat="1" ht="18.95" customHeight="1"/>
    <row r="60" spans="1:4" s="138" customFormat="1" ht="18.95" customHeight="1"/>
    <row r="61" spans="1:4" s="138" customFormat="1" ht="18.95" customHeight="1"/>
    <row r="62" spans="1:4" s="138" customFormat="1" ht="18.95" customHeight="1"/>
    <row r="63" spans="1:4" s="138" customFormat="1" ht="18.95" customHeight="1"/>
    <row r="64" spans="1:4" s="138" customFormat="1" ht="18.95" customHeight="1"/>
    <row r="65" s="138" customFormat="1" ht="18.95" customHeight="1"/>
    <row r="66" s="138" customFormat="1" ht="18.95" customHeight="1"/>
    <row r="67" s="138" customFormat="1" ht="18.95" customHeight="1"/>
    <row r="68" s="138" customFormat="1" ht="18.95" customHeight="1"/>
    <row r="69" s="138" customFormat="1" ht="18.95" customHeight="1"/>
    <row r="70" s="138" customFormat="1" ht="18.95" customHeight="1"/>
    <row r="71" s="138" customFormat="1" ht="18.95" customHeight="1"/>
    <row r="72" s="138" customFormat="1" ht="18.95" customHeight="1"/>
    <row r="73" s="138" customFormat="1" ht="18.95" customHeight="1"/>
    <row r="74" s="138" customFormat="1" ht="18.95" customHeight="1"/>
    <row r="75" s="138" customFormat="1" ht="18.95" customHeight="1"/>
    <row r="76" s="138" customFormat="1" ht="18.95" customHeight="1"/>
    <row r="77" s="138" customFormat="1" ht="18.95" customHeight="1"/>
    <row r="78" s="138" customFormat="1" ht="18.95" customHeight="1"/>
    <row r="79" s="138" customFormat="1" ht="18.95" customHeight="1"/>
    <row r="80" s="138" customFormat="1" ht="18.95" customHeight="1"/>
    <row r="81" s="138" customFormat="1" ht="18.95" customHeight="1"/>
    <row r="82" s="138" customFormat="1" ht="18.95" customHeight="1"/>
    <row r="83" s="138" customFormat="1" ht="18.95" customHeight="1"/>
    <row r="84" s="138" customFormat="1" ht="18.95" customHeight="1"/>
    <row r="85" s="138" customFormat="1" ht="18.95" customHeight="1"/>
    <row r="86" s="138" customFormat="1" ht="18.95" customHeight="1"/>
    <row r="87" s="138" customFormat="1" ht="18.95" customHeight="1"/>
    <row r="88" s="138" customFormat="1" ht="18.95" customHeight="1"/>
    <row r="89" s="138" customFormat="1" ht="18.95" customHeight="1"/>
    <row r="90" s="138" customFormat="1" ht="18.95" customHeight="1"/>
    <row r="91" s="138" customFormat="1" ht="18.95" customHeight="1"/>
    <row r="92" s="138" customFormat="1" ht="18.95" customHeight="1"/>
    <row r="93" s="138" customFormat="1" ht="18.95" customHeight="1"/>
    <row r="94" s="138" customFormat="1" ht="18.95" customHeight="1"/>
    <row r="95" s="138" customFormat="1" ht="18.95" customHeight="1"/>
    <row r="96" s="138" customFormat="1" ht="18.95" customHeight="1"/>
    <row r="97" s="138" customFormat="1" ht="18.95" customHeight="1"/>
    <row r="98" s="138" customFormat="1" ht="18.95" customHeight="1"/>
    <row r="99" s="138" customFormat="1" ht="18.95" customHeight="1"/>
    <row r="100" s="138" customFormat="1" ht="18.95" customHeight="1"/>
    <row r="101" s="138" customFormat="1" ht="18.95" customHeight="1"/>
    <row r="102" s="138" customFormat="1" ht="18.95" customHeight="1"/>
    <row r="103" s="138" customFormat="1" ht="18.95" customHeight="1"/>
    <row r="104" s="138" customFormat="1" ht="18.95" customHeight="1"/>
    <row r="105" s="138" customFormat="1" ht="18.95" customHeight="1"/>
    <row r="106" s="138" customFormat="1" ht="18.95" customHeight="1"/>
    <row r="107" s="138" customFormat="1" ht="18.95" customHeight="1"/>
    <row r="108" s="138" customFormat="1" ht="18.95" customHeight="1"/>
    <row r="109" s="138" customFormat="1" ht="18.95" customHeight="1"/>
    <row r="110" s="138" customFormat="1" ht="18.95" customHeight="1"/>
    <row r="111" s="138" customFormat="1" ht="18.95" customHeight="1"/>
    <row r="112" s="138" customFormat="1" ht="18.95" customHeight="1"/>
    <row r="113" s="138" customFormat="1" ht="18.95" customHeight="1"/>
    <row r="114" s="138" customFormat="1" ht="18.95" customHeight="1"/>
    <row r="115" s="138" customFormat="1" ht="18.95" customHeight="1"/>
    <row r="116" s="138" customFormat="1" ht="18.95" customHeight="1"/>
    <row r="117" s="138" customFormat="1" ht="18.95" customHeight="1"/>
    <row r="118" s="138" customFormat="1" ht="18.95" customHeight="1"/>
    <row r="119" s="138" customFormat="1" ht="18.95" customHeight="1"/>
    <row r="120" s="138" customFormat="1" ht="18.95" customHeight="1"/>
    <row r="121" s="138" customFormat="1" ht="18.95" customHeight="1"/>
    <row r="122" s="138" customFormat="1" ht="18.95" customHeight="1"/>
    <row r="123" s="138" customFormat="1" ht="18.95" customHeight="1"/>
    <row r="124" s="138" customFormat="1" ht="18.95" customHeight="1"/>
    <row r="125" s="138" customFormat="1" ht="18.95" customHeight="1"/>
    <row r="126" s="138" customFormat="1" ht="18.95" customHeight="1"/>
    <row r="127" s="138" customFormat="1" ht="18.95" customHeight="1"/>
    <row r="128" s="138" customFormat="1" ht="18.95" customHeight="1"/>
    <row r="129" s="138" customFormat="1" ht="18.95" customHeight="1"/>
    <row r="130" s="138" customFormat="1" ht="18.95" customHeight="1"/>
    <row r="131" s="138" customFormat="1" ht="18.95" customHeight="1"/>
    <row r="132" s="138" customFormat="1" ht="18.95" customHeight="1"/>
    <row r="133" s="138" customFormat="1" ht="18.95" customHeight="1"/>
    <row r="134" s="138" customFormat="1" ht="18.95" customHeight="1"/>
    <row r="135" s="138" customFormat="1" ht="18.95" customHeight="1"/>
    <row r="136" s="138" customFormat="1" ht="18.95" customHeight="1"/>
    <row r="137" s="138" customFormat="1" ht="18.95" customHeight="1"/>
    <row r="138" s="138" customFormat="1" ht="18.95" customHeight="1"/>
    <row r="139" s="138" customFormat="1" ht="18.95" customHeight="1"/>
    <row r="140" s="138" customFormat="1" ht="18.95" customHeight="1"/>
    <row r="141" s="138" customFormat="1" ht="18.95" customHeight="1"/>
    <row r="142" s="138" customFormat="1" ht="18.95" customHeight="1"/>
    <row r="143" s="138" customFormat="1" ht="18.95" customHeight="1"/>
    <row r="144" s="138" customFormat="1" ht="18.95" customHeight="1"/>
    <row r="145" s="138" customFormat="1" ht="18.95" customHeight="1"/>
    <row r="146" s="138" customFormat="1" ht="18.95" customHeight="1"/>
    <row r="147" s="138" customFormat="1" ht="18.95" customHeight="1"/>
    <row r="148" s="138" customFormat="1" ht="18.95" customHeight="1"/>
    <row r="149" s="138" customFormat="1" ht="18.95" customHeight="1"/>
    <row r="150" s="138" customFormat="1" ht="18.95" customHeight="1"/>
    <row r="151" s="138" customFormat="1" ht="18.95" customHeight="1"/>
    <row r="152" s="138" customFormat="1" ht="18.95" customHeight="1"/>
    <row r="153" s="138" customFormat="1" ht="18.95" customHeight="1"/>
    <row r="154" s="138" customFormat="1" ht="18.95" customHeight="1"/>
    <row r="155" s="138" customFormat="1" ht="18.95" customHeight="1"/>
    <row r="156" s="138" customFormat="1" ht="18.95" customHeight="1"/>
    <row r="157" s="138" customFormat="1" ht="18.95" customHeight="1"/>
    <row r="158" s="138" customFormat="1" ht="18.95" customHeight="1"/>
    <row r="159" s="138" customFormat="1" ht="18.95" customHeight="1"/>
    <row r="160" s="138" customFormat="1" ht="18.95" customHeight="1"/>
    <row r="161" s="138" customFormat="1" ht="18.95" customHeight="1"/>
    <row r="162" s="138" customFormat="1" ht="18.95" customHeight="1"/>
    <row r="163" s="138" customFormat="1" ht="18.95" customHeight="1"/>
    <row r="164" s="138" customFormat="1" ht="18.95" customHeight="1"/>
    <row r="165" s="138" customFormat="1" ht="18.95" customHeight="1"/>
    <row r="166" s="138" customFormat="1" ht="18.95" customHeight="1"/>
    <row r="167" s="138" customFormat="1" ht="18.95" customHeight="1"/>
    <row r="168" s="138" customFormat="1" ht="18.95" customHeight="1"/>
    <row r="169" s="138" customFormat="1" ht="18.95" customHeight="1"/>
    <row r="170" s="138" customFormat="1" ht="18.95" customHeight="1"/>
    <row r="171" s="138" customFormat="1" ht="18.95" customHeight="1"/>
    <row r="172" s="138" customFormat="1" ht="18.95" customHeight="1"/>
    <row r="173" s="138" customFormat="1" ht="18.95" customHeight="1"/>
    <row r="174" s="138" customFormat="1" ht="18.95" customHeight="1"/>
    <row r="175" s="138" customFormat="1" ht="18.95" customHeight="1"/>
    <row r="176" s="138" customFormat="1" ht="18.95" customHeight="1"/>
    <row r="177" s="138" customFormat="1" ht="18.95" customHeight="1"/>
    <row r="178" s="138" customFormat="1" ht="18.95" customHeight="1"/>
    <row r="179" s="138" customFormat="1" ht="18.95" customHeight="1"/>
    <row r="180" s="138" customFormat="1" ht="18.95" customHeight="1"/>
    <row r="181" s="138" customFormat="1" ht="18.95" customHeight="1"/>
    <row r="182" s="138" customFormat="1" ht="18.95" customHeight="1"/>
    <row r="183" s="138" customFormat="1" ht="18.95" customHeight="1"/>
    <row r="184" s="138" customFormat="1" ht="18.95" customHeight="1"/>
    <row r="185" s="138" customFormat="1" ht="18.95" customHeight="1"/>
    <row r="186" s="138" customFormat="1" ht="18.95" customHeight="1"/>
    <row r="187" s="138" customFormat="1" ht="18.95" customHeight="1"/>
    <row r="188" s="138" customFormat="1" ht="18.95" customHeight="1"/>
    <row r="189" s="138" customFormat="1" ht="18.95" customHeight="1"/>
    <row r="190" s="138" customFormat="1" ht="18.95" customHeight="1"/>
    <row r="191" s="138" customFormat="1" ht="18.95" customHeight="1"/>
    <row r="192" s="138" customFormat="1" ht="18.95" customHeight="1"/>
    <row r="193" s="138" customFormat="1" ht="18.95" customHeight="1"/>
    <row r="194" s="138" customFormat="1" ht="18.95" customHeight="1"/>
    <row r="195" s="138" customFormat="1" ht="18.95" customHeight="1"/>
    <row r="196" s="138" customFormat="1" ht="18.95" customHeight="1"/>
    <row r="197" s="138" customFormat="1" ht="18.95" customHeight="1"/>
    <row r="198" s="138" customFormat="1" ht="18.95" customHeight="1"/>
    <row r="199" s="138" customFormat="1" ht="18.95" customHeight="1"/>
    <row r="200" s="138" customFormat="1" ht="18.95" customHeight="1"/>
    <row r="201" s="138" customFormat="1" ht="18.95" customHeight="1"/>
    <row r="202" s="138" customFormat="1" ht="18.95" customHeight="1"/>
    <row r="203" s="138" customFormat="1" ht="18.95" customHeight="1"/>
    <row r="204" s="138" customFormat="1" ht="18.95" customHeight="1"/>
    <row r="205" s="138" customFormat="1" ht="18.95" customHeight="1"/>
    <row r="206" s="138" customFormat="1" ht="18.95" customHeight="1"/>
    <row r="207" s="138" customFormat="1" ht="18.95" customHeight="1"/>
    <row r="208" s="138" customFormat="1" ht="18.95" customHeight="1"/>
    <row r="209" s="138" customFormat="1" ht="18.95" customHeight="1"/>
    <row r="210" s="138" customFormat="1" ht="18.95" customHeight="1"/>
    <row r="211" s="138" customFormat="1" ht="18.95" customHeight="1"/>
    <row r="212" s="138" customFormat="1" ht="18.95" customHeight="1"/>
    <row r="213" s="138" customFormat="1" ht="18.95" customHeight="1"/>
    <row r="214" s="138" customFormat="1" ht="18.95" customHeight="1"/>
    <row r="215" s="138" customFormat="1" ht="18.95" customHeight="1"/>
    <row r="216" s="138" customFormat="1" ht="18.95" customHeight="1"/>
    <row r="217" s="138" customFormat="1" ht="18.95" customHeight="1"/>
    <row r="218" s="138" customFormat="1" ht="18.95" customHeight="1"/>
    <row r="219" s="138" customFormat="1" ht="18.95" customHeight="1"/>
    <row r="220" s="138" customFormat="1" ht="18.95" customHeight="1"/>
    <row r="221" s="138" customFormat="1" ht="18.95" customHeight="1"/>
    <row r="222" s="138" customFormat="1" ht="18.95" customHeight="1"/>
    <row r="223" s="138" customFormat="1" ht="18.95" customHeight="1"/>
    <row r="224" s="138" customFormat="1" ht="18.95" customHeight="1"/>
    <row r="225" s="138" customFormat="1" ht="18.95" customHeight="1"/>
    <row r="226" s="138" customFormat="1" ht="18.95" customHeight="1"/>
    <row r="227" s="138" customFormat="1" ht="18.95" customHeight="1"/>
    <row r="228" s="138" customFormat="1" ht="18.95" customHeight="1"/>
    <row r="229" s="138" customFormat="1" ht="18.95" customHeight="1"/>
    <row r="230" s="138" customFormat="1" ht="18.95" customHeight="1"/>
    <row r="231" s="138" customFormat="1" ht="18.95" customHeight="1"/>
    <row r="232" s="138" customFormat="1" ht="18.95" customHeight="1"/>
    <row r="233" s="138" customFormat="1" ht="18.95" customHeight="1"/>
    <row r="234" s="138" customFormat="1" ht="18.95" customHeight="1"/>
    <row r="235" s="138" customFormat="1" ht="18.95" customHeight="1"/>
    <row r="236" s="138" customFormat="1" ht="18.95" customHeight="1"/>
    <row r="237" s="138" customFormat="1" ht="18.95" customHeight="1"/>
    <row r="238" s="138" customFormat="1" ht="18.95" customHeight="1"/>
    <row r="239" s="138" customFormat="1" ht="18.95" customHeight="1"/>
    <row r="240" s="138" customFormat="1" ht="18.95" customHeight="1"/>
    <row r="241" s="138" customFormat="1" ht="18.95" customHeight="1"/>
    <row r="242" s="138" customFormat="1" ht="18.95" customHeight="1"/>
    <row r="243" s="138" customFormat="1" ht="18.95" customHeight="1"/>
    <row r="244" s="138" customFormat="1" ht="18.95" customHeight="1"/>
    <row r="245" s="138" customFormat="1" ht="18.95" customHeight="1"/>
    <row r="246" s="138" customFormat="1" ht="18.95" customHeight="1"/>
    <row r="247" s="138" customFormat="1" ht="18.95" customHeight="1"/>
    <row r="248" s="138" customFormat="1" ht="18.95" customHeight="1"/>
    <row r="249" s="138" customFormat="1" ht="18.95" customHeight="1"/>
    <row r="250" s="138" customFormat="1" ht="18.95" customHeight="1"/>
    <row r="251" s="138" customFormat="1" ht="18.95" customHeight="1"/>
    <row r="252" s="138" customFormat="1" ht="18.95" customHeight="1"/>
    <row r="253" s="138" customFormat="1" ht="18.95" customHeight="1"/>
    <row r="254" s="138" customFormat="1" ht="18.95" customHeight="1"/>
    <row r="255" s="138" customFormat="1" ht="18.95" customHeight="1"/>
    <row r="256" s="138" customFormat="1" ht="18.95" customHeight="1"/>
    <row r="257" s="138" customFormat="1" ht="18.95" customHeight="1"/>
    <row r="258" s="138" customFormat="1" ht="18.95" customHeight="1"/>
    <row r="259" s="138" customFormat="1" ht="18.95" customHeight="1"/>
    <row r="260" s="138" customFormat="1" ht="18.95" customHeight="1"/>
    <row r="261" s="138" customFormat="1" ht="18.95" customHeight="1"/>
    <row r="262" s="138" customFormat="1" ht="18.95" customHeight="1"/>
    <row r="263" s="138" customFormat="1" ht="18.95" customHeight="1"/>
    <row r="264" s="138" customFormat="1" ht="18.95" customHeight="1"/>
    <row r="265" s="138" customFormat="1" ht="18.95" customHeight="1"/>
    <row r="266" s="138" customFormat="1" ht="18.95" customHeight="1"/>
    <row r="267" s="138" customFormat="1" ht="18.95" customHeight="1"/>
    <row r="268" s="138" customFormat="1" ht="18.95" customHeight="1"/>
    <row r="269" s="138" customFormat="1" ht="18.95" customHeight="1"/>
    <row r="270" s="138" customFormat="1" ht="18.95" customHeight="1"/>
    <row r="271" s="138" customFormat="1" ht="18.95" customHeight="1"/>
    <row r="272" s="138" customFormat="1" ht="18.95" customHeight="1"/>
    <row r="273" s="138" customFormat="1" ht="18.95" customHeight="1"/>
    <row r="274" s="138" customFormat="1" ht="18.95" customHeight="1"/>
    <row r="275" s="138" customFormat="1" ht="18.95" customHeight="1"/>
    <row r="276" s="138" customFormat="1" ht="18.95" customHeight="1"/>
    <row r="277" s="138" customFormat="1" ht="18.95" customHeight="1"/>
    <row r="278" s="138" customFormat="1" ht="18.95" customHeight="1"/>
    <row r="279" s="138" customFormat="1" ht="18.95" customHeight="1"/>
    <row r="280" s="138" customFormat="1" ht="18.95" customHeight="1"/>
    <row r="281" s="138" customFormat="1" ht="18.95" customHeight="1"/>
    <row r="282" s="138" customFormat="1" ht="18.95" customHeight="1"/>
    <row r="283" s="138" customFormat="1" ht="18.95" customHeight="1"/>
    <row r="284" s="138" customFormat="1" ht="18.95" customHeight="1"/>
    <row r="285" s="138" customFormat="1" ht="18.95" customHeight="1"/>
    <row r="286" s="138" customFormat="1" ht="18.95" customHeight="1"/>
    <row r="287" s="138" customFormat="1" ht="18.95" customHeight="1"/>
    <row r="288" s="138" customFormat="1" ht="18.95" customHeight="1"/>
    <row r="289" s="138" customFormat="1" ht="18.95" customHeight="1"/>
    <row r="290" s="138" customFormat="1" ht="18.95" customHeight="1"/>
    <row r="291" s="138" customFormat="1" ht="18.95" customHeight="1"/>
    <row r="292" s="138" customFormat="1" ht="18.95" customHeight="1"/>
    <row r="293" s="138" customFormat="1" ht="18.95" customHeight="1"/>
    <row r="294" s="138" customFormat="1" ht="18.95" customHeight="1"/>
    <row r="295" s="138" customFormat="1" ht="18.95" customHeight="1"/>
    <row r="296" s="138" customFormat="1" ht="18.95" customHeight="1"/>
    <row r="297" s="138" customFormat="1" ht="18.95" customHeight="1"/>
    <row r="298" s="138" customFormat="1" ht="18.95" customHeight="1"/>
    <row r="299" s="138" customFormat="1" ht="18.95" customHeight="1"/>
    <row r="300" s="138" customFormat="1" ht="18.95" customHeight="1"/>
    <row r="301" s="138" customFormat="1" ht="18.95" customHeight="1"/>
    <row r="302" s="138" customFormat="1" ht="18.95" customHeight="1"/>
    <row r="303" s="138" customFormat="1" ht="18.95" customHeight="1"/>
    <row r="304" s="138" customFormat="1" ht="18.95" customHeight="1"/>
    <row r="305" s="138" customFormat="1" ht="18.95" customHeight="1"/>
    <row r="306" s="138" customFormat="1" ht="18.95" customHeight="1"/>
    <row r="307" s="138" customFormat="1" ht="18.95" customHeight="1"/>
    <row r="308" s="138" customFormat="1" ht="18.95" customHeight="1"/>
    <row r="309" s="138" customFormat="1" ht="18.95" customHeight="1"/>
    <row r="310" s="138" customFormat="1" ht="18.95" customHeight="1"/>
    <row r="311" s="138" customFormat="1" ht="18.95" customHeight="1"/>
    <row r="312" s="138" customFormat="1" ht="18.95" customHeight="1"/>
    <row r="313" s="138" customFormat="1" ht="18.95" customHeight="1"/>
    <row r="314" s="138" customFormat="1" ht="18.95" customHeight="1"/>
    <row r="315" s="138" customFormat="1" ht="18.95" customHeight="1"/>
    <row r="316" s="138" customFormat="1" ht="18.95" customHeight="1"/>
    <row r="317" s="138" customFormat="1" ht="18.95" customHeight="1"/>
    <row r="318" s="138" customFormat="1" ht="18.95" customHeight="1"/>
    <row r="319" s="138" customFormat="1" ht="18.95" customHeight="1"/>
    <row r="320" s="138" customFormat="1" ht="18.95" customHeight="1"/>
    <row r="321" s="138" customFormat="1" ht="18.95" customHeight="1"/>
    <row r="322" s="138" customFormat="1" ht="18.95" customHeight="1"/>
    <row r="323" s="138" customFormat="1" ht="18.95" customHeight="1"/>
    <row r="324" s="138" customFormat="1" ht="18.95" customHeight="1"/>
    <row r="325" s="138" customFormat="1" ht="18.95" customHeight="1"/>
    <row r="326" s="138" customFormat="1" ht="18.95" customHeight="1"/>
    <row r="327" s="138" customFormat="1" ht="18.95" customHeight="1"/>
    <row r="328" s="138" customFormat="1" ht="18.95" customHeight="1"/>
    <row r="329" s="138" customFormat="1" ht="18.95" customHeight="1"/>
    <row r="330" s="138" customFormat="1" ht="18.95" customHeight="1"/>
    <row r="331" s="138" customFormat="1" ht="18.95" customHeight="1"/>
    <row r="332" s="138" customFormat="1" ht="18.95" customHeight="1"/>
    <row r="333" s="138" customFormat="1" ht="18.95" customHeight="1"/>
    <row r="334" s="138" customFormat="1" ht="18.95" customHeight="1"/>
    <row r="335" s="138" customFormat="1" ht="18.95" customHeight="1"/>
    <row r="336" s="138" customFormat="1" ht="18.95" customHeight="1"/>
    <row r="337" s="138" customFormat="1" ht="18.95" customHeight="1"/>
    <row r="338" s="138" customFormat="1" ht="18.95" customHeight="1"/>
    <row r="339" s="138" customFormat="1" ht="18.95" customHeight="1"/>
    <row r="340" s="138" customFormat="1" ht="18.95" customHeight="1"/>
    <row r="341" s="138" customFormat="1" ht="18.95" customHeight="1"/>
    <row r="342" s="138" customFormat="1" ht="18.95" customHeight="1"/>
    <row r="343" s="138" customFormat="1" ht="18.95" customHeight="1"/>
    <row r="344" s="138" customFormat="1" ht="18.95" customHeight="1"/>
    <row r="345" s="138" customFormat="1" ht="18.95" customHeight="1"/>
    <row r="346" s="138" customFormat="1" ht="18.95" customHeight="1"/>
    <row r="347" s="138" customFormat="1" ht="18.95" customHeight="1"/>
    <row r="348" s="138" customFormat="1" ht="18.95" customHeight="1"/>
    <row r="349" s="138" customFormat="1" ht="18.95" customHeight="1"/>
    <row r="350" s="138" customFormat="1" ht="18.95" customHeight="1"/>
    <row r="351" s="138" customFormat="1" ht="18.95" customHeight="1"/>
    <row r="352" s="138" customFormat="1" ht="18.95" customHeight="1"/>
    <row r="353" s="138" customFormat="1" ht="18.95" customHeight="1"/>
    <row r="354" s="138" customFormat="1" ht="18.95" customHeight="1"/>
    <row r="355" s="138" customFormat="1" ht="18.95" customHeight="1"/>
    <row r="356" s="138" customFormat="1" ht="18.95" customHeight="1"/>
    <row r="357" s="138" customFormat="1" ht="18.95" customHeight="1"/>
    <row r="358" s="138" customFormat="1" ht="18.95" customHeight="1"/>
    <row r="359" s="138" customFormat="1" ht="18.95" customHeight="1"/>
    <row r="360" s="138" customFormat="1" ht="18.95" customHeight="1"/>
    <row r="361" s="138" customFormat="1" ht="18.95" customHeight="1"/>
    <row r="362" s="138" customFormat="1" ht="18.95" customHeight="1"/>
    <row r="363" s="138" customFormat="1" ht="18.95" customHeight="1"/>
    <row r="364" s="138" customFormat="1" ht="18.95" customHeight="1"/>
    <row r="365" s="138" customFormat="1" ht="18.95" customHeight="1"/>
    <row r="366" s="138" customFormat="1" ht="18.95" customHeight="1"/>
    <row r="367" s="138" customFormat="1" ht="18.95" customHeight="1"/>
  </sheetData>
  <mergeCells count="22">
    <mergeCell ref="H46:I46"/>
    <mergeCell ref="H47:I47"/>
    <mergeCell ref="H40:I40"/>
    <mergeCell ref="H41:I41"/>
    <mergeCell ref="H42:I42"/>
    <mergeCell ref="H43:I43"/>
    <mergeCell ref="H38:I38"/>
    <mergeCell ref="H39:I39"/>
    <mergeCell ref="A31:A47"/>
    <mergeCell ref="A8:A24"/>
    <mergeCell ref="H27:I27"/>
    <mergeCell ref="H29:I29"/>
    <mergeCell ref="H30:I30"/>
    <mergeCell ref="H31:I31"/>
    <mergeCell ref="H44:I44"/>
    <mergeCell ref="H45:I45"/>
    <mergeCell ref="H32:I32"/>
    <mergeCell ref="H33:I33"/>
    <mergeCell ref="H34:I34"/>
    <mergeCell ref="H35:I35"/>
    <mergeCell ref="H36:I36"/>
    <mergeCell ref="H37:I37"/>
  </mergeCells>
  <phoneticPr fontId="31" type="noConversion"/>
  <pageMargins left="0.59055118110236227" right="0.59055118110236227" top="0.9055118110236221" bottom="0.39370078740157483" header="0.51181102362204722" footer="0.19685039370078741"/>
  <pageSetup paperSize="9" orientation="portrait" r:id="rId1"/>
  <headerFooter alignWithMargins="0">
    <oddHeader>&amp;L&amp;"Arial,Negrita"B5. LAS BECAS Y AYUDAS A LA EDUCACIÓN&amp;R&amp;"MS Sans Serif,Negrita"&amp;7CURSO 2005-06</oddHead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367"/>
  <sheetViews>
    <sheetView zoomScaleNormal="100" workbookViewId="0"/>
  </sheetViews>
  <sheetFormatPr baseColWidth="10" defaultColWidth="9.140625" defaultRowHeight="18.95" customHeight="1"/>
  <cols>
    <col min="1" max="1" width="3.140625" style="119" customWidth="1"/>
    <col min="2" max="2" width="0.85546875" style="119" customWidth="1"/>
    <col min="3" max="3" width="17.7109375" style="119" customWidth="1"/>
    <col min="4" max="12" width="8.5703125" style="119" customWidth="1"/>
    <col min="13" max="13" width="1.140625" style="119" customWidth="1"/>
    <col min="14" max="14" width="8.5703125" style="119" customWidth="1"/>
    <col min="15" max="16384" width="9.140625" style="119"/>
  </cols>
  <sheetData>
    <row r="1" spans="1:14" ht="12.95" customHeight="1">
      <c r="A1" s="32" t="s">
        <v>111</v>
      </c>
      <c r="B1" s="117"/>
      <c r="C1" s="118"/>
      <c r="D1" s="118"/>
      <c r="E1" s="118"/>
      <c r="F1" s="118"/>
      <c r="G1" s="118"/>
      <c r="H1" s="118"/>
      <c r="I1" s="118"/>
      <c r="J1" s="118"/>
      <c r="K1" s="118"/>
    </row>
    <row r="2" spans="1:14" s="121" customFormat="1" ht="9.6" customHeight="1" thickBot="1">
      <c r="A2" s="123"/>
      <c r="B2" s="123"/>
      <c r="C2" s="124"/>
      <c r="D2" s="124"/>
      <c r="E2" s="125"/>
      <c r="F2" s="125"/>
      <c r="G2" s="125"/>
      <c r="H2" s="125"/>
      <c r="I2" s="125"/>
      <c r="J2" s="125"/>
      <c r="K2" s="125"/>
    </row>
    <row r="3" spans="1:14" s="131" customFormat="1" ht="30" customHeight="1">
      <c r="A3" s="126"/>
      <c r="B3" s="126"/>
      <c r="C3" s="126"/>
      <c r="D3" s="127" t="s">
        <v>0</v>
      </c>
      <c r="E3" s="149" t="s">
        <v>75</v>
      </c>
      <c r="F3" s="149" t="s">
        <v>157</v>
      </c>
      <c r="G3" s="149" t="s">
        <v>77</v>
      </c>
      <c r="H3" s="149" t="s">
        <v>78</v>
      </c>
      <c r="I3" s="149" t="s">
        <v>79</v>
      </c>
      <c r="J3" s="149" t="s">
        <v>80</v>
      </c>
      <c r="K3" s="149" t="s">
        <v>81</v>
      </c>
      <c r="L3" s="149" t="s">
        <v>153</v>
      </c>
      <c r="M3" s="173"/>
      <c r="N3" s="173"/>
    </row>
    <row r="4" spans="1:14" s="131" customFormat="1" ht="14.1" customHeight="1">
      <c r="A4" s="132"/>
      <c r="B4" s="132"/>
      <c r="C4" s="133"/>
      <c r="D4" s="133"/>
      <c r="E4" s="133"/>
      <c r="F4" s="133"/>
      <c r="G4" s="133"/>
      <c r="H4" s="133"/>
      <c r="I4" s="133"/>
      <c r="J4" s="133"/>
      <c r="K4" s="133"/>
      <c r="L4" s="140"/>
    </row>
    <row r="5" spans="1:14" s="131" customFormat="1" ht="14.1" customHeight="1">
      <c r="A5" s="132"/>
      <c r="B5" s="132"/>
      <c r="C5" s="134" t="s">
        <v>0</v>
      </c>
      <c r="D5" s="103">
        <v>578533.07611000002</v>
      </c>
      <c r="E5" s="103">
        <v>117.96</v>
      </c>
      <c r="F5" s="103">
        <v>107095.38399999999</v>
      </c>
      <c r="G5" s="103">
        <v>26523.441999999999</v>
      </c>
      <c r="H5" s="103">
        <v>102.2</v>
      </c>
      <c r="I5" s="103">
        <v>138936.89699999997</v>
      </c>
      <c r="J5" s="103">
        <v>30423.866999999995</v>
      </c>
      <c r="K5" s="103">
        <v>1924.751</v>
      </c>
      <c r="L5" s="103">
        <v>129589.25558000004</v>
      </c>
      <c r="N5" s="184"/>
    </row>
    <row r="6" spans="1:14" s="131" customFormat="1" ht="14.1" customHeight="1">
      <c r="A6" s="132"/>
      <c r="B6" s="132"/>
      <c r="C6" s="135" t="s">
        <v>93</v>
      </c>
      <c r="D6" s="87">
        <v>523426.49711000005</v>
      </c>
      <c r="E6" s="87">
        <v>0</v>
      </c>
      <c r="F6" s="87">
        <v>106007.78399999999</v>
      </c>
      <c r="G6" s="87">
        <v>24036.45</v>
      </c>
      <c r="H6" s="87">
        <v>0</v>
      </c>
      <c r="I6" s="87">
        <v>128763.56499999999</v>
      </c>
      <c r="J6" s="87">
        <v>28030.583999999995</v>
      </c>
      <c r="K6" s="87">
        <v>1600</v>
      </c>
      <c r="L6" s="87">
        <v>114856.75558000003</v>
      </c>
      <c r="N6" s="184"/>
    </row>
    <row r="7" spans="1:14" s="138" customFormat="1" ht="14.1" customHeight="1">
      <c r="A7" s="242" t="s">
        <v>199</v>
      </c>
      <c r="B7" s="136"/>
      <c r="C7" s="137" t="s">
        <v>1</v>
      </c>
      <c r="D7" s="87">
        <v>0</v>
      </c>
      <c r="E7" s="87">
        <v>0</v>
      </c>
      <c r="F7" s="87">
        <v>0</v>
      </c>
      <c r="G7" s="87">
        <v>0</v>
      </c>
      <c r="H7" s="87">
        <v>0</v>
      </c>
      <c r="I7" s="87">
        <v>0</v>
      </c>
      <c r="J7" s="87">
        <v>0</v>
      </c>
      <c r="K7" s="87">
        <v>0</v>
      </c>
      <c r="L7" s="87">
        <v>0</v>
      </c>
      <c r="N7" s="184"/>
    </row>
    <row r="8" spans="1:14" s="138" customFormat="1" ht="14.1" customHeight="1">
      <c r="A8" s="242"/>
      <c r="B8" s="136"/>
      <c r="C8" s="137" t="s">
        <v>2</v>
      </c>
      <c r="D8" s="87">
        <v>2195</v>
      </c>
      <c r="E8" s="87">
        <v>0</v>
      </c>
      <c r="F8" s="87">
        <v>0</v>
      </c>
      <c r="G8" s="87">
        <v>0</v>
      </c>
      <c r="H8" s="87">
        <v>0</v>
      </c>
      <c r="I8" s="87">
        <v>0</v>
      </c>
      <c r="J8" s="87">
        <v>0</v>
      </c>
      <c r="K8" s="87">
        <v>0</v>
      </c>
      <c r="L8" s="87">
        <v>560.1</v>
      </c>
      <c r="N8" s="184"/>
    </row>
    <row r="9" spans="1:14" s="138" customFormat="1" ht="14.1" customHeight="1">
      <c r="A9" s="242"/>
      <c r="B9" s="136"/>
      <c r="C9" s="137" t="s">
        <v>146</v>
      </c>
      <c r="D9" s="87">
        <v>0</v>
      </c>
      <c r="E9" s="87">
        <v>0</v>
      </c>
      <c r="F9" s="87">
        <v>0</v>
      </c>
      <c r="G9" s="87">
        <v>0</v>
      </c>
      <c r="H9" s="87">
        <v>0</v>
      </c>
      <c r="I9" s="87">
        <v>0</v>
      </c>
      <c r="J9" s="87">
        <v>0</v>
      </c>
      <c r="K9" s="87">
        <v>0</v>
      </c>
      <c r="L9" s="87">
        <v>0</v>
      </c>
      <c r="N9" s="184"/>
    </row>
    <row r="10" spans="1:14" s="138" customFormat="1" ht="14.1" customHeight="1">
      <c r="A10" s="242"/>
      <c r="B10" s="136"/>
      <c r="C10" s="137" t="s">
        <v>63</v>
      </c>
      <c r="D10" s="189" t="s">
        <v>166</v>
      </c>
      <c r="E10" s="189" t="s">
        <v>166</v>
      </c>
      <c r="F10" s="189" t="s">
        <v>166</v>
      </c>
      <c r="G10" s="189" t="s">
        <v>166</v>
      </c>
      <c r="H10" s="189" t="s">
        <v>166</v>
      </c>
      <c r="I10" s="189" t="s">
        <v>166</v>
      </c>
      <c r="J10" s="189" t="s">
        <v>166</v>
      </c>
      <c r="K10" s="189" t="s">
        <v>166</v>
      </c>
      <c r="L10" s="189" t="s">
        <v>166</v>
      </c>
      <c r="N10" s="184"/>
    </row>
    <row r="11" spans="1:14" s="138" customFormat="1" ht="14.1" customHeight="1">
      <c r="A11" s="242"/>
      <c r="B11" s="136"/>
      <c r="C11" s="137" t="s">
        <v>4</v>
      </c>
      <c r="D11" s="87">
        <v>5261.6019999999999</v>
      </c>
      <c r="E11" s="87">
        <v>0</v>
      </c>
      <c r="F11" s="87">
        <v>0</v>
      </c>
      <c r="G11" s="87">
        <v>301.36800000000005</v>
      </c>
      <c r="H11" s="87">
        <v>0</v>
      </c>
      <c r="I11" s="87">
        <v>293.38100000000003</v>
      </c>
      <c r="J11" s="87">
        <v>304.08300000000003</v>
      </c>
      <c r="K11" s="87">
        <v>0</v>
      </c>
      <c r="L11" s="87">
        <v>1548.9</v>
      </c>
      <c r="N11" s="184"/>
    </row>
    <row r="12" spans="1:14" s="138" customFormat="1" ht="14.1" customHeight="1">
      <c r="A12" s="242"/>
      <c r="B12" s="136"/>
      <c r="C12" s="137" t="s">
        <v>5</v>
      </c>
      <c r="D12" s="87">
        <v>0</v>
      </c>
      <c r="E12" s="87">
        <v>0</v>
      </c>
      <c r="F12" s="87">
        <v>0</v>
      </c>
      <c r="G12" s="87">
        <v>0</v>
      </c>
      <c r="H12" s="87">
        <v>0</v>
      </c>
      <c r="I12" s="87">
        <v>0</v>
      </c>
      <c r="J12" s="87">
        <v>0</v>
      </c>
      <c r="K12" s="87">
        <v>0</v>
      </c>
      <c r="L12" s="87">
        <v>0</v>
      </c>
      <c r="N12" s="184"/>
    </row>
    <row r="13" spans="1:14" s="138" customFormat="1" ht="14.1" customHeight="1">
      <c r="A13" s="242"/>
      <c r="B13" s="136"/>
      <c r="C13" s="137" t="s">
        <v>6</v>
      </c>
      <c r="D13" s="87">
        <v>2046.5899999999997</v>
      </c>
      <c r="E13" s="87">
        <v>0</v>
      </c>
      <c r="F13" s="87">
        <v>0</v>
      </c>
      <c r="G13" s="87">
        <v>0</v>
      </c>
      <c r="H13" s="87">
        <v>0</v>
      </c>
      <c r="I13" s="87">
        <v>940.8</v>
      </c>
      <c r="J13" s="87">
        <v>0</v>
      </c>
      <c r="K13" s="87">
        <v>0</v>
      </c>
      <c r="L13" s="87">
        <v>451.9</v>
      </c>
      <c r="N13" s="184"/>
    </row>
    <row r="14" spans="1:14" s="138" customFormat="1" ht="14.1" customHeight="1">
      <c r="A14" s="242"/>
      <c r="B14" s="136"/>
      <c r="C14" s="137" t="s">
        <v>7</v>
      </c>
      <c r="D14" s="87">
        <v>5480.6</v>
      </c>
      <c r="E14" s="87">
        <v>0</v>
      </c>
      <c r="F14" s="87">
        <v>0</v>
      </c>
      <c r="G14" s="87">
        <v>0</v>
      </c>
      <c r="H14" s="87">
        <v>0</v>
      </c>
      <c r="I14" s="87">
        <v>4606.8999999999996</v>
      </c>
      <c r="J14" s="87">
        <v>0</v>
      </c>
      <c r="K14" s="87">
        <v>200</v>
      </c>
      <c r="L14" s="87">
        <v>446.1</v>
      </c>
      <c r="N14" s="184"/>
    </row>
    <row r="15" spans="1:14" s="138" customFormat="1" ht="14.1" customHeight="1">
      <c r="A15" s="242"/>
      <c r="B15" s="136"/>
      <c r="C15" s="137" t="s">
        <v>8</v>
      </c>
      <c r="D15" s="87">
        <v>1349.1610000000001</v>
      </c>
      <c r="E15" s="87">
        <v>117.96</v>
      </c>
      <c r="F15" s="87">
        <v>0</v>
      </c>
      <c r="G15" s="87">
        <v>0</v>
      </c>
      <c r="H15" s="87">
        <v>0</v>
      </c>
      <c r="I15" s="87">
        <v>390.00100000000003</v>
      </c>
      <c r="J15" s="87">
        <v>0</v>
      </c>
      <c r="K15" s="87">
        <v>0</v>
      </c>
      <c r="L15" s="87">
        <v>0</v>
      </c>
      <c r="N15" s="184"/>
    </row>
    <row r="16" spans="1:14" s="138" customFormat="1" ht="14.1" customHeight="1">
      <c r="A16" s="242"/>
      <c r="B16" s="136"/>
      <c r="C16" s="137" t="s">
        <v>9</v>
      </c>
      <c r="D16" s="87">
        <v>5696.8</v>
      </c>
      <c r="E16" s="87">
        <v>0</v>
      </c>
      <c r="F16" s="87">
        <v>0</v>
      </c>
      <c r="G16" s="87">
        <v>0</v>
      </c>
      <c r="H16" s="87">
        <v>0</v>
      </c>
      <c r="I16" s="87">
        <v>0</v>
      </c>
      <c r="J16" s="87">
        <v>0</v>
      </c>
      <c r="K16" s="87">
        <v>0</v>
      </c>
      <c r="L16" s="87">
        <v>5241.6000000000004</v>
      </c>
      <c r="N16" s="184"/>
    </row>
    <row r="17" spans="1:19" s="138" customFormat="1" ht="14.1" customHeight="1">
      <c r="A17" s="242"/>
      <c r="B17" s="136"/>
      <c r="C17" s="137" t="s">
        <v>10</v>
      </c>
      <c r="D17" s="87">
        <v>526.6</v>
      </c>
      <c r="E17" s="87">
        <v>0</v>
      </c>
      <c r="F17" s="87">
        <v>0</v>
      </c>
      <c r="G17" s="87">
        <v>159.80000000000001</v>
      </c>
      <c r="H17" s="87">
        <v>102.2</v>
      </c>
      <c r="I17" s="87">
        <v>61.4</v>
      </c>
      <c r="J17" s="87">
        <v>0</v>
      </c>
      <c r="K17" s="87">
        <v>0</v>
      </c>
      <c r="L17" s="87">
        <v>169.1</v>
      </c>
      <c r="N17" s="184"/>
    </row>
    <row r="18" spans="1:19" s="138" customFormat="1" ht="14.1" customHeight="1">
      <c r="A18" s="242"/>
      <c r="B18" s="136"/>
      <c r="C18" s="137" t="s">
        <v>11</v>
      </c>
      <c r="D18" s="87">
        <v>4355.7420000000002</v>
      </c>
      <c r="E18" s="87">
        <v>0</v>
      </c>
      <c r="F18" s="87">
        <v>0</v>
      </c>
      <c r="G18" s="87">
        <v>0</v>
      </c>
      <c r="H18" s="87">
        <v>0</v>
      </c>
      <c r="I18" s="87">
        <v>18.75</v>
      </c>
      <c r="J18" s="87">
        <v>0</v>
      </c>
      <c r="K18" s="87">
        <v>124.751</v>
      </c>
      <c r="L18" s="87">
        <v>0</v>
      </c>
      <c r="N18" s="184"/>
    </row>
    <row r="19" spans="1:19" s="138" customFormat="1" ht="14.1" customHeight="1">
      <c r="A19" s="242"/>
      <c r="B19" s="136"/>
      <c r="C19" s="137" t="s">
        <v>12</v>
      </c>
      <c r="D19" s="87">
        <v>8371.2999999999993</v>
      </c>
      <c r="E19" s="87">
        <v>0</v>
      </c>
      <c r="F19" s="87">
        <v>0</v>
      </c>
      <c r="G19" s="87">
        <v>0</v>
      </c>
      <c r="H19" s="87">
        <v>0</v>
      </c>
      <c r="I19" s="87">
        <v>0</v>
      </c>
      <c r="J19" s="87">
        <v>0</v>
      </c>
      <c r="K19" s="87">
        <v>0</v>
      </c>
      <c r="L19" s="87">
        <v>0</v>
      </c>
      <c r="N19" s="184"/>
    </row>
    <row r="20" spans="1:19" s="138" customFormat="1" ht="14.1" customHeight="1">
      <c r="A20" s="242"/>
      <c r="B20" s="136"/>
      <c r="C20" s="137" t="s">
        <v>13</v>
      </c>
      <c r="D20" s="87">
        <v>1349.874</v>
      </c>
      <c r="E20" s="87">
        <v>0</v>
      </c>
      <c r="F20" s="87">
        <v>0</v>
      </c>
      <c r="G20" s="87">
        <v>503.92399999999998</v>
      </c>
      <c r="H20" s="87">
        <v>0</v>
      </c>
      <c r="I20" s="87">
        <v>0</v>
      </c>
      <c r="J20" s="87">
        <v>0</v>
      </c>
      <c r="K20" s="87">
        <v>0</v>
      </c>
      <c r="L20" s="87">
        <v>0</v>
      </c>
      <c r="N20" s="184"/>
    </row>
    <row r="21" spans="1:19" s="138" customFormat="1" ht="14.1" customHeight="1">
      <c r="A21" s="242"/>
      <c r="B21" s="136"/>
      <c r="C21" s="137" t="s">
        <v>14</v>
      </c>
      <c r="D21" s="87">
        <v>2789.11</v>
      </c>
      <c r="E21" s="87">
        <v>0</v>
      </c>
      <c r="F21" s="87">
        <v>0</v>
      </c>
      <c r="G21" s="87">
        <v>0</v>
      </c>
      <c r="H21" s="87">
        <v>0</v>
      </c>
      <c r="I21" s="87">
        <v>0</v>
      </c>
      <c r="J21" s="87">
        <v>0</v>
      </c>
      <c r="K21" s="87">
        <v>0</v>
      </c>
      <c r="L21" s="87">
        <v>0</v>
      </c>
      <c r="N21" s="184"/>
    </row>
    <row r="22" spans="1:19" s="138" customFormat="1" ht="14.1" customHeight="1">
      <c r="A22" s="242"/>
      <c r="B22" s="136"/>
      <c r="C22" s="137" t="s">
        <v>15</v>
      </c>
      <c r="D22" s="87">
        <v>15475.3</v>
      </c>
      <c r="E22" s="87">
        <v>0</v>
      </c>
      <c r="F22" s="87">
        <v>1087.5999999999999</v>
      </c>
      <c r="G22" s="87">
        <v>1521.9</v>
      </c>
      <c r="H22" s="87">
        <v>0</v>
      </c>
      <c r="I22" s="87">
        <v>3862.1</v>
      </c>
      <c r="J22" s="87">
        <v>2089.1999999999998</v>
      </c>
      <c r="K22" s="87">
        <v>0</v>
      </c>
      <c r="L22" s="87">
        <v>6314.8</v>
      </c>
      <c r="N22" s="184"/>
    </row>
    <row r="23" spans="1:19" s="138" customFormat="1" ht="14.1" customHeight="1">
      <c r="A23" s="242"/>
      <c r="B23" s="136"/>
      <c r="C23" s="138" t="s">
        <v>16</v>
      </c>
      <c r="D23" s="87">
        <v>208.9</v>
      </c>
      <c r="E23" s="87">
        <v>0</v>
      </c>
      <c r="F23" s="87">
        <v>0</v>
      </c>
      <c r="G23" s="87">
        <v>0</v>
      </c>
      <c r="H23" s="87">
        <v>0</v>
      </c>
      <c r="I23" s="87">
        <v>0</v>
      </c>
      <c r="J23" s="87">
        <v>0</v>
      </c>
      <c r="K23" s="87">
        <v>0</v>
      </c>
      <c r="L23" s="87">
        <v>0</v>
      </c>
      <c r="N23" s="184"/>
    </row>
    <row r="24" spans="1:19" s="138" customFormat="1" ht="14.1" customHeight="1">
      <c r="A24" s="136"/>
      <c r="B24" s="136"/>
      <c r="D24" s="139"/>
    </row>
    <row r="25" spans="1:19" s="121" customFormat="1" ht="14.1" customHeight="1" thickBot="1">
      <c r="A25" s="123"/>
      <c r="B25" s="123"/>
      <c r="C25" s="124"/>
      <c r="D25" s="124"/>
      <c r="E25" s="125"/>
      <c r="F25" s="125"/>
      <c r="G25" s="125"/>
      <c r="H25" s="125"/>
      <c r="I25" s="125"/>
      <c r="J25" s="125"/>
      <c r="K25" s="125"/>
    </row>
    <row r="26" spans="1:19" s="131" customFormat="1" ht="39" customHeight="1">
      <c r="A26" s="126"/>
      <c r="B26" s="126"/>
      <c r="C26" s="126"/>
      <c r="D26" s="207"/>
      <c r="E26" s="149" t="s">
        <v>83</v>
      </c>
      <c r="F26" s="149" t="s">
        <v>154</v>
      </c>
      <c r="G26" s="149" t="s">
        <v>188</v>
      </c>
      <c r="H26" s="149" t="s">
        <v>155</v>
      </c>
      <c r="I26" s="149" t="s">
        <v>187</v>
      </c>
      <c r="J26" s="149" t="s">
        <v>156</v>
      </c>
      <c r="K26" s="186" t="s">
        <v>191</v>
      </c>
      <c r="L26" s="194" t="s">
        <v>192</v>
      </c>
      <c r="M26" s="173"/>
      <c r="N26" s="173"/>
      <c r="Q26" s="173"/>
      <c r="R26" s="173"/>
      <c r="S26" s="173"/>
    </row>
    <row r="27" spans="1:19" s="138" customFormat="1" ht="14.1" customHeight="1">
      <c r="A27" s="132"/>
      <c r="B27" s="132"/>
      <c r="C27" s="133"/>
      <c r="E27" s="140"/>
      <c r="F27" s="140"/>
      <c r="G27" s="140"/>
      <c r="H27" s="140"/>
      <c r="I27" s="140"/>
      <c r="J27" s="140"/>
      <c r="K27" s="140"/>
      <c r="Q27" s="177"/>
      <c r="R27" s="177"/>
      <c r="S27" s="177"/>
    </row>
    <row r="28" spans="1:19" s="138" customFormat="1" ht="14.1" customHeight="1">
      <c r="A28" s="132"/>
      <c r="B28" s="132"/>
      <c r="C28" s="134" t="s">
        <v>0</v>
      </c>
      <c r="E28" s="103">
        <v>101459.59908000001</v>
      </c>
      <c r="F28" s="103">
        <v>322.08240999999998</v>
      </c>
      <c r="G28" s="103">
        <v>12280.36204</v>
      </c>
      <c r="H28" s="103">
        <v>7306.9850000000015</v>
      </c>
      <c r="I28" s="103">
        <v>2590.8449999999998</v>
      </c>
      <c r="J28" s="103">
        <v>8614.0810000000001</v>
      </c>
      <c r="K28" s="195">
        <v>11245.365</v>
      </c>
      <c r="L28" s="200">
        <v>32472.883750000005</v>
      </c>
      <c r="N28" s="178"/>
      <c r="O28" s="187"/>
      <c r="P28" s="190"/>
      <c r="Q28" s="190"/>
      <c r="R28" s="247"/>
      <c r="S28" s="247"/>
    </row>
    <row r="29" spans="1:19" s="138" customFormat="1" ht="14.1" customHeight="1">
      <c r="A29" s="132"/>
      <c r="B29" s="132"/>
      <c r="C29" s="135" t="s">
        <v>93</v>
      </c>
      <c r="E29" s="87">
        <v>98772.656080000015</v>
      </c>
      <c r="F29" s="87">
        <v>316.56040999999999</v>
      </c>
      <c r="G29" s="87">
        <v>5616.1760399999976</v>
      </c>
      <c r="H29" s="87">
        <v>6519.6850000000013</v>
      </c>
      <c r="I29" s="87">
        <v>294</v>
      </c>
      <c r="J29" s="87">
        <v>8612.2810000000009</v>
      </c>
      <c r="K29" s="87">
        <v>0</v>
      </c>
      <c r="L29" s="201">
        <v>32188.983750000003</v>
      </c>
      <c r="N29" s="178"/>
      <c r="O29" s="187"/>
      <c r="P29" s="191"/>
      <c r="Q29" s="191"/>
      <c r="R29" s="248"/>
      <c r="S29" s="248"/>
    </row>
    <row r="30" spans="1:19" s="138" customFormat="1" ht="14.1" customHeight="1">
      <c r="A30" s="242" t="s">
        <v>199</v>
      </c>
      <c r="B30" s="136"/>
      <c r="C30" s="137" t="s">
        <v>1</v>
      </c>
      <c r="E30" s="87">
        <v>0</v>
      </c>
      <c r="F30" s="87">
        <v>0</v>
      </c>
      <c r="G30" s="87">
        <v>0</v>
      </c>
      <c r="H30" s="87">
        <v>0</v>
      </c>
      <c r="I30" s="87">
        <v>0</v>
      </c>
      <c r="J30" s="87">
        <v>0</v>
      </c>
      <c r="K30" s="87">
        <v>0</v>
      </c>
      <c r="L30" s="201">
        <v>0</v>
      </c>
      <c r="N30" s="178"/>
      <c r="O30" s="187"/>
      <c r="P30" s="191"/>
      <c r="Q30" s="196"/>
      <c r="R30" s="248"/>
      <c r="S30" s="248"/>
    </row>
    <row r="31" spans="1:19" s="138" customFormat="1" ht="14.1" customHeight="1">
      <c r="A31" s="242"/>
      <c r="B31" s="136"/>
      <c r="C31" s="137" t="s">
        <v>2</v>
      </c>
      <c r="E31" s="87">
        <v>0</v>
      </c>
      <c r="F31" s="87">
        <v>0</v>
      </c>
      <c r="G31" s="87">
        <v>1372.3</v>
      </c>
      <c r="H31" s="87">
        <v>53.2</v>
      </c>
      <c r="I31" s="87">
        <v>0</v>
      </c>
      <c r="J31" s="87">
        <v>0</v>
      </c>
      <c r="K31" s="87">
        <v>209.4</v>
      </c>
      <c r="L31" s="201">
        <v>283.89999999999998</v>
      </c>
      <c r="N31" s="178"/>
      <c r="O31" s="187"/>
      <c r="P31" s="192"/>
      <c r="Q31" s="191"/>
      <c r="R31" s="248"/>
      <c r="S31" s="248"/>
    </row>
    <row r="32" spans="1:19" s="138" customFormat="1" ht="14.1" customHeight="1">
      <c r="A32" s="242"/>
      <c r="B32" s="136"/>
      <c r="C32" s="137" t="s">
        <v>146</v>
      </c>
      <c r="E32" s="87">
        <v>0</v>
      </c>
      <c r="F32" s="87">
        <v>0</v>
      </c>
      <c r="G32" s="87">
        <v>0</v>
      </c>
      <c r="H32" s="87">
        <v>0</v>
      </c>
      <c r="I32" s="87">
        <v>0</v>
      </c>
      <c r="J32" s="87">
        <v>0</v>
      </c>
      <c r="K32" s="87">
        <v>0</v>
      </c>
      <c r="L32" s="201">
        <v>0</v>
      </c>
      <c r="N32" s="178"/>
      <c r="O32" s="187"/>
      <c r="P32" s="192"/>
      <c r="Q32" s="191"/>
      <c r="R32" s="248"/>
      <c r="S32" s="248"/>
    </row>
    <row r="33" spans="1:19" s="138" customFormat="1" ht="14.1" customHeight="1">
      <c r="A33" s="242"/>
      <c r="B33" s="136"/>
      <c r="C33" s="137" t="s">
        <v>63</v>
      </c>
      <c r="E33" s="189" t="s">
        <v>166</v>
      </c>
      <c r="F33" s="189" t="s">
        <v>166</v>
      </c>
      <c r="G33" s="189" t="s">
        <v>166</v>
      </c>
      <c r="H33" s="189" t="s">
        <v>166</v>
      </c>
      <c r="I33" s="189" t="s">
        <v>166</v>
      </c>
      <c r="J33" s="189" t="s">
        <v>166</v>
      </c>
      <c r="K33" s="189" t="s">
        <v>166</v>
      </c>
      <c r="L33" s="193" t="s">
        <v>166</v>
      </c>
      <c r="N33" s="178"/>
      <c r="O33" s="187"/>
      <c r="P33" s="188"/>
      <c r="Q33" s="197"/>
      <c r="R33" s="249"/>
      <c r="S33" s="249"/>
    </row>
    <row r="34" spans="1:19" s="138" customFormat="1" ht="14.1" customHeight="1">
      <c r="A34" s="242"/>
      <c r="B34" s="136"/>
      <c r="C34" s="137" t="s">
        <v>4</v>
      </c>
      <c r="E34" s="87">
        <v>1955.34</v>
      </c>
      <c r="F34" s="87">
        <v>0</v>
      </c>
      <c r="G34" s="87">
        <v>858.53</v>
      </c>
      <c r="H34" s="87">
        <v>0</v>
      </c>
      <c r="I34" s="87">
        <v>0</v>
      </c>
      <c r="J34" s="87">
        <v>0</v>
      </c>
      <c r="K34" s="87">
        <v>0</v>
      </c>
      <c r="L34" s="201">
        <v>0</v>
      </c>
      <c r="N34" s="178"/>
      <c r="O34" s="187"/>
      <c r="P34" s="192"/>
      <c r="Q34" s="191"/>
      <c r="R34" s="248"/>
      <c r="S34" s="248"/>
    </row>
    <row r="35" spans="1:19" s="138" customFormat="1" ht="14.1" customHeight="1">
      <c r="A35" s="242"/>
      <c r="B35" s="136"/>
      <c r="C35" s="137" t="s">
        <v>5</v>
      </c>
      <c r="E35" s="87">
        <v>0</v>
      </c>
      <c r="F35" s="87">
        <v>0</v>
      </c>
      <c r="G35" s="87">
        <v>0</v>
      </c>
      <c r="H35" s="87">
        <v>0</v>
      </c>
      <c r="I35" s="87">
        <v>0</v>
      </c>
      <c r="J35" s="87">
        <v>0</v>
      </c>
      <c r="K35" s="87">
        <v>0</v>
      </c>
      <c r="L35" s="201">
        <v>0</v>
      </c>
      <c r="N35" s="178"/>
      <c r="O35" s="187"/>
      <c r="P35" s="192"/>
      <c r="Q35" s="191"/>
      <c r="R35" s="248"/>
      <c r="S35" s="248"/>
    </row>
    <row r="36" spans="1:19" s="138" customFormat="1" ht="14.1" customHeight="1">
      <c r="A36" s="242"/>
      <c r="B36" s="136"/>
      <c r="C36" s="137" t="s">
        <v>6</v>
      </c>
      <c r="E36" s="87">
        <v>0</v>
      </c>
      <c r="F36" s="87">
        <v>0</v>
      </c>
      <c r="G36" s="87">
        <v>646.24</v>
      </c>
      <c r="H36" s="87">
        <v>0</v>
      </c>
      <c r="I36" s="87">
        <v>7.65</v>
      </c>
      <c r="J36" s="87">
        <v>0</v>
      </c>
      <c r="K36" s="87">
        <v>0</v>
      </c>
      <c r="L36" s="201">
        <v>0</v>
      </c>
      <c r="N36" s="178"/>
      <c r="O36" s="187"/>
      <c r="P36" s="192"/>
      <c r="Q36" s="191"/>
      <c r="R36" s="248"/>
      <c r="S36" s="248"/>
    </row>
    <row r="37" spans="1:19" s="138" customFormat="1" ht="14.1" customHeight="1">
      <c r="A37" s="242"/>
      <c r="B37" s="136"/>
      <c r="C37" s="137" t="s">
        <v>7</v>
      </c>
      <c r="E37" s="87">
        <v>12.3</v>
      </c>
      <c r="F37" s="87">
        <v>0</v>
      </c>
      <c r="G37" s="87">
        <v>215.3</v>
      </c>
      <c r="H37" s="87">
        <v>0</v>
      </c>
      <c r="I37" s="87">
        <v>0</v>
      </c>
      <c r="J37" s="87">
        <v>0</v>
      </c>
      <c r="K37" s="87">
        <v>0</v>
      </c>
      <c r="L37" s="201">
        <v>0</v>
      </c>
      <c r="N37" s="178"/>
      <c r="O37" s="187"/>
      <c r="P37" s="192"/>
      <c r="Q37" s="191"/>
      <c r="R37" s="248"/>
      <c r="S37" s="248"/>
    </row>
    <row r="38" spans="1:19" s="138" customFormat="1" ht="14.1" customHeight="1">
      <c r="A38" s="242"/>
      <c r="B38" s="136"/>
      <c r="C38" s="137" t="s">
        <v>8</v>
      </c>
      <c r="E38" s="87">
        <v>0</v>
      </c>
      <c r="F38" s="87">
        <v>0</v>
      </c>
      <c r="G38" s="87">
        <v>841.2</v>
      </c>
      <c r="H38" s="87">
        <v>0</v>
      </c>
      <c r="I38" s="87">
        <v>0</v>
      </c>
      <c r="J38" s="87">
        <v>0</v>
      </c>
      <c r="K38" s="87">
        <v>0</v>
      </c>
      <c r="L38" s="201">
        <v>0</v>
      </c>
      <c r="N38" s="178"/>
      <c r="O38" s="187"/>
      <c r="P38" s="192"/>
      <c r="Q38" s="191"/>
      <c r="R38" s="248"/>
      <c r="S38" s="248"/>
    </row>
    <row r="39" spans="1:19" s="138" customFormat="1" ht="14.1" customHeight="1">
      <c r="A39" s="242"/>
      <c r="B39" s="136"/>
      <c r="C39" s="137" t="s">
        <v>9</v>
      </c>
      <c r="E39" s="87">
        <v>0</v>
      </c>
      <c r="F39" s="87">
        <v>0</v>
      </c>
      <c r="G39" s="87">
        <v>455.2</v>
      </c>
      <c r="H39" s="87">
        <v>0</v>
      </c>
      <c r="I39" s="87">
        <v>0</v>
      </c>
      <c r="J39" s="87">
        <v>0</v>
      </c>
      <c r="K39" s="87">
        <v>0</v>
      </c>
      <c r="L39" s="201">
        <v>0</v>
      </c>
      <c r="N39" s="178"/>
      <c r="O39" s="187"/>
      <c r="P39" s="192"/>
      <c r="Q39" s="191"/>
      <c r="R39" s="248"/>
      <c r="S39" s="248"/>
    </row>
    <row r="40" spans="1:19" s="138" customFormat="1" ht="14.1" customHeight="1">
      <c r="A40" s="242"/>
      <c r="B40" s="136"/>
      <c r="C40" s="137" t="s">
        <v>10</v>
      </c>
      <c r="E40" s="87">
        <v>0</v>
      </c>
      <c r="F40" s="87">
        <v>0</v>
      </c>
      <c r="G40" s="87">
        <v>0</v>
      </c>
      <c r="H40" s="87">
        <v>34.1</v>
      </c>
      <c r="I40" s="87">
        <v>0</v>
      </c>
      <c r="J40" s="87">
        <v>0</v>
      </c>
      <c r="K40" s="87">
        <v>0</v>
      </c>
      <c r="L40" s="201">
        <v>0</v>
      </c>
      <c r="N40" s="178"/>
      <c r="O40" s="187"/>
      <c r="P40" s="192"/>
      <c r="Q40" s="191"/>
      <c r="R40" s="248"/>
      <c r="S40" s="248"/>
    </row>
    <row r="41" spans="1:19" s="138" customFormat="1" ht="14.1" customHeight="1">
      <c r="A41" s="242"/>
      <c r="B41" s="136"/>
      <c r="C41" s="137" t="s">
        <v>11</v>
      </c>
      <c r="E41" s="87">
        <v>300.053</v>
      </c>
      <c r="F41" s="87">
        <v>5.5220000000000002</v>
      </c>
      <c r="G41" s="87">
        <v>1044.616</v>
      </c>
      <c r="H41" s="87">
        <v>126</v>
      </c>
      <c r="I41" s="87">
        <v>2263.4949999999999</v>
      </c>
      <c r="J41" s="87">
        <v>0</v>
      </c>
      <c r="K41" s="87">
        <v>472.55500000000001</v>
      </c>
      <c r="L41" s="201">
        <v>0</v>
      </c>
      <c r="N41" s="178"/>
      <c r="O41" s="187"/>
      <c r="P41" s="192"/>
      <c r="Q41" s="191"/>
      <c r="R41" s="248"/>
      <c r="S41" s="248"/>
    </row>
    <row r="42" spans="1:19" s="138" customFormat="1" ht="14.1" customHeight="1">
      <c r="A42" s="242"/>
      <c r="B42" s="136"/>
      <c r="C42" s="137" t="s">
        <v>12</v>
      </c>
      <c r="E42" s="87">
        <v>0</v>
      </c>
      <c r="F42" s="87">
        <v>0</v>
      </c>
      <c r="G42" s="87">
        <v>709</v>
      </c>
      <c r="H42" s="87">
        <v>0</v>
      </c>
      <c r="I42" s="87">
        <v>0</v>
      </c>
      <c r="J42" s="87">
        <v>0</v>
      </c>
      <c r="K42" s="87">
        <v>7662.3</v>
      </c>
      <c r="L42" s="201">
        <v>0</v>
      </c>
      <c r="N42" s="178"/>
      <c r="O42" s="187"/>
      <c r="P42" s="192"/>
      <c r="Q42" s="191"/>
      <c r="R42" s="248"/>
      <c r="S42" s="248"/>
    </row>
    <row r="43" spans="1:19" s="138" customFormat="1" ht="14.1" customHeight="1">
      <c r="A43" s="242"/>
      <c r="B43" s="136"/>
      <c r="C43" s="137" t="s">
        <v>13</v>
      </c>
      <c r="E43" s="87">
        <v>210.35</v>
      </c>
      <c r="F43" s="87">
        <v>0</v>
      </c>
      <c r="G43" s="87">
        <v>475.6</v>
      </c>
      <c r="H43" s="87">
        <v>0</v>
      </c>
      <c r="I43" s="87">
        <v>0</v>
      </c>
      <c r="J43" s="87">
        <v>0</v>
      </c>
      <c r="K43" s="87">
        <v>160</v>
      </c>
      <c r="L43" s="201">
        <v>0</v>
      </c>
      <c r="N43" s="178"/>
      <c r="O43" s="187"/>
      <c r="P43" s="192"/>
      <c r="Q43" s="191"/>
      <c r="R43" s="248"/>
      <c r="S43" s="248"/>
    </row>
    <row r="44" spans="1:19" s="138" customFormat="1" ht="14.1" customHeight="1">
      <c r="A44" s="242"/>
      <c r="B44" s="136"/>
      <c r="C44" s="137" t="s">
        <v>14</v>
      </c>
      <c r="E44" s="87">
        <v>0</v>
      </c>
      <c r="F44" s="87">
        <v>0</v>
      </c>
      <c r="G44" s="87">
        <v>46.2</v>
      </c>
      <c r="H44" s="87">
        <v>0</v>
      </c>
      <c r="I44" s="87">
        <v>0</v>
      </c>
      <c r="J44" s="87">
        <v>1.8</v>
      </c>
      <c r="K44" s="87">
        <v>2741.11</v>
      </c>
      <c r="L44" s="201">
        <v>0</v>
      </c>
      <c r="N44" s="178"/>
      <c r="O44" s="187"/>
      <c r="P44" s="191"/>
      <c r="Q44" s="191"/>
      <c r="R44" s="248"/>
      <c r="S44" s="248"/>
    </row>
    <row r="45" spans="1:19" s="138" customFormat="1" ht="14.1" customHeight="1">
      <c r="A45" s="242"/>
      <c r="B45" s="136"/>
      <c r="C45" s="137" t="s">
        <v>15</v>
      </c>
      <c r="E45" s="87">
        <v>0</v>
      </c>
      <c r="F45" s="87">
        <v>0</v>
      </c>
      <c r="G45" s="87">
        <v>0</v>
      </c>
      <c r="H45" s="87">
        <v>574</v>
      </c>
      <c r="I45" s="87">
        <v>25.7</v>
      </c>
      <c r="J45" s="87">
        <v>0</v>
      </c>
      <c r="K45" s="87">
        <v>0</v>
      </c>
      <c r="L45" s="201">
        <v>0</v>
      </c>
      <c r="N45" s="178"/>
      <c r="O45" s="187"/>
      <c r="P45" s="192"/>
      <c r="Q45" s="196"/>
      <c r="R45" s="248"/>
      <c r="S45" s="248"/>
    </row>
    <row r="46" spans="1:19" s="138" customFormat="1" ht="14.1" customHeight="1">
      <c r="A46" s="242"/>
      <c r="B46" s="136"/>
      <c r="C46" s="138" t="s">
        <v>16</v>
      </c>
      <c r="E46" s="87">
        <v>208.9</v>
      </c>
      <c r="F46" s="87">
        <v>0</v>
      </c>
      <c r="G46" s="87">
        <v>0</v>
      </c>
      <c r="H46" s="87">
        <v>0</v>
      </c>
      <c r="I46" s="87">
        <v>0</v>
      </c>
      <c r="J46" s="87">
        <v>0</v>
      </c>
      <c r="K46" s="87">
        <v>0</v>
      </c>
      <c r="L46" s="201">
        <v>0</v>
      </c>
      <c r="N46" s="178"/>
      <c r="O46" s="187"/>
      <c r="P46" s="192"/>
      <c r="Q46" s="196"/>
      <c r="R46" s="248"/>
      <c r="S46" s="248"/>
    </row>
    <row r="47" spans="1:19" s="138" customFormat="1" ht="14.1" customHeight="1">
      <c r="A47" s="136"/>
      <c r="B47" s="136"/>
      <c r="D47" s="141"/>
      <c r="E47" s="142"/>
      <c r="F47" s="142"/>
      <c r="G47" s="142"/>
      <c r="H47" s="142"/>
      <c r="I47" s="142"/>
      <c r="J47" s="198"/>
      <c r="Q47" s="177"/>
      <c r="R47" s="177"/>
      <c r="S47" s="177"/>
    </row>
    <row r="48" spans="1:19" s="138" customFormat="1" ht="12.95" customHeight="1">
      <c r="A48" s="167" t="s">
        <v>184</v>
      </c>
      <c r="B48" s="143"/>
      <c r="D48" s="139"/>
      <c r="J48" s="199"/>
      <c r="Q48" s="177"/>
      <c r="R48" s="177"/>
      <c r="S48" s="177"/>
    </row>
    <row r="49" spans="1:19" s="138" customFormat="1" ht="12.95" customHeight="1">
      <c r="A49" s="167" t="s">
        <v>144</v>
      </c>
      <c r="B49" s="143"/>
      <c r="D49" s="139"/>
      <c r="J49" s="199"/>
      <c r="Q49" s="177"/>
      <c r="R49" s="177"/>
      <c r="S49" s="177"/>
    </row>
    <row r="50" spans="1:19" s="138" customFormat="1" ht="12.95" customHeight="1">
      <c r="A50" s="143"/>
      <c r="J50" s="199"/>
      <c r="K50" s="199"/>
    </row>
    <row r="51" spans="1:19" s="138" customFormat="1" ht="18.95" customHeight="1">
      <c r="J51" s="199"/>
      <c r="K51" s="199"/>
    </row>
    <row r="52" spans="1:19" s="138" customFormat="1" ht="18.95" customHeight="1"/>
    <row r="53" spans="1:19" s="138" customFormat="1" ht="18.95" customHeight="1"/>
    <row r="54" spans="1:19" s="138" customFormat="1" ht="18.95" customHeight="1"/>
    <row r="55" spans="1:19" s="138" customFormat="1" ht="18.95" customHeight="1"/>
    <row r="56" spans="1:19" s="138" customFormat="1" ht="18.95" customHeight="1"/>
    <row r="57" spans="1:19" s="138" customFormat="1" ht="18.95" customHeight="1"/>
    <row r="58" spans="1:19" s="138" customFormat="1" ht="18.95" customHeight="1"/>
    <row r="59" spans="1:19" s="138" customFormat="1" ht="18.95" customHeight="1"/>
    <row r="60" spans="1:19" s="138" customFormat="1" ht="18.95" customHeight="1"/>
    <row r="61" spans="1:19" s="138" customFormat="1" ht="18.95" customHeight="1"/>
    <row r="62" spans="1:19" s="138" customFormat="1" ht="18.95" customHeight="1"/>
    <row r="63" spans="1:19" s="138" customFormat="1" ht="18.95" customHeight="1"/>
    <row r="64" spans="1:19" s="138" customFormat="1" ht="18.95" customHeight="1"/>
    <row r="65" s="138" customFormat="1" ht="18.95" customHeight="1"/>
    <row r="66" s="138" customFormat="1" ht="18.95" customHeight="1"/>
    <row r="67" s="138" customFormat="1" ht="18.95" customHeight="1"/>
    <row r="68" s="138" customFormat="1" ht="18.95" customHeight="1"/>
    <row r="69" s="138" customFormat="1" ht="18.95" customHeight="1"/>
    <row r="70" s="138" customFormat="1" ht="18.95" customHeight="1"/>
    <row r="71" s="138" customFormat="1" ht="18.95" customHeight="1"/>
    <row r="72" s="138" customFormat="1" ht="18.95" customHeight="1"/>
    <row r="73" s="138" customFormat="1" ht="18.95" customHeight="1"/>
    <row r="74" s="138" customFormat="1" ht="18.95" customHeight="1"/>
    <row r="75" s="138" customFormat="1" ht="18.95" customHeight="1"/>
    <row r="76" s="138" customFormat="1" ht="18.95" customHeight="1"/>
    <row r="77" s="138" customFormat="1" ht="18.95" customHeight="1"/>
    <row r="78" s="138" customFormat="1" ht="18.95" customHeight="1"/>
    <row r="79" s="138" customFormat="1" ht="18.95" customHeight="1"/>
    <row r="80" s="138" customFormat="1" ht="18.95" customHeight="1"/>
    <row r="81" s="138" customFormat="1" ht="18.95" customHeight="1"/>
    <row r="82" s="138" customFormat="1" ht="18.95" customHeight="1"/>
    <row r="83" s="138" customFormat="1" ht="18.95" customHeight="1"/>
    <row r="84" s="138" customFormat="1" ht="18.95" customHeight="1"/>
    <row r="85" s="138" customFormat="1" ht="18.95" customHeight="1"/>
    <row r="86" s="138" customFormat="1" ht="18.95" customHeight="1"/>
    <row r="87" s="138" customFormat="1" ht="18.95" customHeight="1"/>
    <row r="88" s="138" customFormat="1" ht="18.95" customHeight="1"/>
    <row r="89" s="138" customFormat="1" ht="18.95" customHeight="1"/>
    <row r="90" s="138" customFormat="1" ht="18.95" customHeight="1"/>
    <row r="91" s="138" customFormat="1" ht="18.95" customHeight="1"/>
    <row r="92" s="138" customFormat="1" ht="18.95" customHeight="1"/>
    <row r="93" s="138" customFormat="1" ht="18.95" customHeight="1"/>
    <row r="94" s="138" customFormat="1" ht="18.95" customHeight="1"/>
    <row r="95" s="138" customFormat="1" ht="18.95" customHeight="1"/>
    <row r="96" s="138" customFormat="1" ht="18.95" customHeight="1"/>
    <row r="97" s="138" customFormat="1" ht="18.95" customHeight="1"/>
    <row r="98" s="138" customFormat="1" ht="18.95" customHeight="1"/>
    <row r="99" s="138" customFormat="1" ht="18.95" customHeight="1"/>
    <row r="100" s="138" customFormat="1" ht="18.95" customHeight="1"/>
    <row r="101" s="138" customFormat="1" ht="18.95" customHeight="1"/>
    <row r="102" s="138" customFormat="1" ht="18.95" customHeight="1"/>
    <row r="103" s="138" customFormat="1" ht="18.95" customHeight="1"/>
    <row r="104" s="138" customFormat="1" ht="18.95" customHeight="1"/>
    <row r="105" s="138" customFormat="1" ht="18.95" customHeight="1"/>
    <row r="106" s="138" customFormat="1" ht="18.95" customHeight="1"/>
    <row r="107" s="138" customFormat="1" ht="18.95" customHeight="1"/>
    <row r="108" s="138" customFormat="1" ht="18.95" customHeight="1"/>
    <row r="109" s="138" customFormat="1" ht="18.95" customHeight="1"/>
    <row r="110" s="138" customFormat="1" ht="18.95" customHeight="1"/>
    <row r="111" s="138" customFormat="1" ht="18.95" customHeight="1"/>
    <row r="112" s="138" customFormat="1" ht="18.95" customHeight="1"/>
    <row r="113" s="138" customFormat="1" ht="18.95" customHeight="1"/>
    <row r="114" s="138" customFormat="1" ht="18.95" customHeight="1"/>
    <row r="115" s="138" customFormat="1" ht="18.95" customHeight="1"/>
    <row r="116" s="138" customFormat="1" ht="18.95" customHeight="1"/>
    <row r="117" s="138" customFormat="1" ht="18.95" customHeight="1"/>
    <row r="118" s="138" customFormat="1" ht="18.95" customHeight="1"/>
    <row r="119" s="138" customFormat="1" ht="18.95" customHeight="1"/>
    <row r="120" s="138" customFormat="1" ht="18.95" customHeight="1"/>
    <row r="121" s="138" customFormat="1" ht="18.95" customHeight="1"/>
    <row r="122" s="138" customFormat="1" ht="18.95" customHeight="1"/>
    <row r="123" s="138" customFormat="1" ht="18.95" customHeight="1"/>
    <row r="124" s="138" customFormat="1" ht="18.95" customHeight="1"/>
    <row r="125" s="138" customFormat="1" ht="18.95" customHeight="1"/>
    <row r="126" s="138" customFormat="1" ht="18.95" customHeight="1"/>
    <row r="127" s="138" customFormat="1" ht="18.95" customHeight="1"/>
    <row r="128" s="138" customFormat="1" ht="18.95" customHeight="1"/>
    <row r="129" s="138" customFormat="1" ht="18.95" customHeight="1"/>
    <row r="130" s="138" customFormat="1" ht="18.95" customHeight="1"/>
    <row r="131" s="138" customFormat="1" ht="18.95" customHeight="1"/>
    <row r="132" s="138" customFormat="1" ht="18.95" customHeight="1"/>
    <row r="133" s="138" customFormat="1" ht="18.95" customHeight="1"/>
    <row r="134" s="138" customFormat="1" ht="18.95" customHeight="1"/>
    <row r="135" s="138" customFormat="1" ht="18.95" customHeight="1"/>
    <row r="136" s="138" customFormat="1" ht="18.95" customHeight="1"/>
    <row r="137" s="138" customFormat="1" ht="18.95" customHeight="1"/>
    <row r="138" s="138" customFormat="1" ht="18.95" customHeight="1"/>
    <row r="139" s="138" customFormat="1" ht="18.95" customHeight="1"/>
    <row r="140" s="138" customFormat="1" ht="18.95" customHeight="1"/>
    <row r="141" s="138" customFormat="1" ht="18.95" customHeight="1"/>
    <row r="142" s="138" customFormat="1" ht="18.95" customHeight="1"/>
    <row r="143" s="138" customFormat="1" ht="18.95" customHeight="1"/>
    <row r="144" s="138" customFormat="1" ht="18.95" customHeight="1"/>
    <row r="145" s="138" customFormat="1" ht="18.95" customHeight="1"/>
    <row r="146" s="138" customFormat="1" ht="18.95" customHeight="1"/>
    <row r="147" s="138" customFormat="1" ht="18.95" customHeight="1"/>
    <row r="148" s="138" customFormat="1" ht="18.95" customHeight="1"/>
    <row r="149" s="138" customFormat="1" ht="18.95" customHeight="1"/>
    <row r="150" s="138" customFormat="1" ht="18.95" customHeight="1"/>
    <row r="151" s="138" customFormat="1" ht="18.95" customHeight="1"/>
    <row r="152" s="138" customFormat="1" ht="18.95" customHeight="1"/>
    <row r="153" s="138" customFormat="1" ht="18.95" customHeight="1"/>
    <row r="154" s="138" customFormat="1" ht="18.95" customHeight="1"/>
    <row r="155" s="138" customFormat="1" ht="18.95" customHeight="1"/>
    <row r="156" s="138" customFormat="1" ht="18.95" customHeight="1"/>
    <row r="157" s="138" customFormat="1" ht="18.95" customHeight="1"/>
    <row r="158" s="138" customFormat="1" ht="18.95" customHeight="1"/>
    <row r="159" s="138" customFormat="1" ht="18.95" customHeight="1"/>
    <row r="160" s="138" customFormat="1" ht="18.95" customHeight="1"/>
    <row r="161" s="138" customFormat="1" ht="18.95" customHeight="1"/>
    <row r="162" s="138" customFormat="1" ht="18.95" customHeight="1"/>
    <row r="163" s="138" customFormat="1" ht="18.95" customHeight="1"/>
    <row r="164" s="138" customFormat="1" ht="18.95" customHeight="1"/>
    <row r="165" s="138" customFormat="1" ht="18.95" customHeight="1"/>
    <row r="166" s="138" customFormat="1" ht="18.95" customHeight="1"/>
    <row r="167" s="138" customFormat="1" ht="18.95" customHeight="1"/>
    <row r="168" s="138" customFormat="1" ht="18.95" customHeight="1"/>
    <row r="169" s="138" customFormat="1" ht="18.95" customHeight="1"/>
    <row r="170" s="138" customFormat="1" ht="18.95" customHeight="1"/>
    <row r="171" s="138" customFormat="1" ht="18.95" customHeight="1"/>
    <row r="172" s="138" customFormat="1" ht="18.95" customHeight="1"/>
    <row r="173" s="138" customFormat="1" ht="18.95" customHeight="1"/>
    <row r="174" s="138" customFormat="1" ht="18.95" customHeight="1"/>
    <row r="175" s="138" customFormat="1" ht="18.95" customHeight="1"/>
    <row r="176" s="138" customFormat="1" ht="18.95" customHeight="1"/>
    <row r="177" s="138" customFormat="1" ht="18.95" customHeight="1"/>
    <row r="178" s="138" customFormat="1" ht="18.95" customHeight="1"/>
    <row r="179" s="138" customFormat="1" ht="18.95" customHeight="1"/>
    <row r="180" s="138" customFormat="1" ht="18.95" customHeight="1"/>
    <row r="181" s="138" customFormat="1" ht="18.95" customHeight="1"/>
    <row r="182" s="138" customFormat="1" ht="18.95" customHeight="1"/>
    <row r="183" s="138" customFormat="1" ht="18.95" customHeight="1"/>
    <row r="184" s="138" customFormat="1" ht="18.95" customHeight="1"/>
    <row r="185" s="138" customFormat="1" ht="18.95" customHeight="1"/>
    <row r="186" s="138" customFormat="1" ht="18.95" customHeight="1"/>
    <row r="187" s="138" customFormat="1" ht="18.95" customHeight="1"/>
    <row r="188" s="138" customFormat="1" ht="18.95" customHeight="1"/>
    <row r="189" s="138" customFormat="1" ht="18.95" customHeight="1"/>
    <row r="190" s="138" customFormat="1" ht="18.95" customHeight="1"/>
    <row r="191" s="138" customFormat="1" ht="18.95" customHeight="1"/>
    <row r="192" s="138" customFormat="1" ht="18.95" customHeight="1"/>
    <row r="193" s="138" customFormat="1" ht="18.95" customHeight="1"/>
    <row r="194" s="138" customFormat="1" ht="18.95" customHeight="1"/>
    <row r="195" s="138" customFormat="1" ht="18.95" customHeight="1"/>
    <row r="196" s="138" customFormat="1" ht="18.95" customHeight="1"/>
    <row r="197" s="138" customFormat="1" ht="18.95" customHeight="1"/>
    <row r="198" s="138" customFormat="1" ht="18.95" customHeight="1"/>
    <row r="199" s="138" customFormat="1" ht="18.95" customHeight="1"/>
    <row r="200" s="138" customFormat="1" ht="18.95" customHeight="1"/>
    <row r="201" s="138" customFormat="1" ht="18.95" customHeight="1"/>
    <row r="202" s="138" customFormat="1" ht="18.95" customHeight="1"/>
    <row r="203" s="138" customFormat="1" ht="18.95" customHeight="1"/>
    <row r="204" s="138" customFormat="1" ht="18.95" customHeight="1"/>
    <row r="205" s="138" customFormat="1" ht="18.95" customHeight="1"/>
    <row r="206" s="138" customFormat="1" ht="18.95" customHeight="1"/>
    <row r="207" s="138" customFormat="1" ht="18.95" customHeight="1"/>
    <row r="208" s="138" customFormat="1" ht="18.95" customHeight="1"/>
    <row r="209" s="138" customFormat="1" ht="18.95" customHeight="1"/>
    <row r="210" s="138" customFormat="1" ht="18.95" customHeight="1"/>
    <row r="211" s="138" customFormat="1" ht="18.95" customHeight="1"/>
    <row r="212" s="138" customFormat="1" ht="18.95" customHeight="1"/>
    <row r="213" s="138" customFormat="1" ht="18.95" customHeight="1"/>
    <row r="214" s="138" customFormat="1" ht="18.95" customHeight="1"/>
    <row r="215" s="138" customFormat="1" ht="18.95" customHeight="1"/>
    <row r="216" s="138" customFormat="1" ht="18.95" customHeight="1"/>
    <row r="217" s="138" customFormat="1" ht="18.95" customHeight="1"/>
    <row r="218" s="138" customFormat="1" ht="18.95" customHeight="1"/>
    <row r="219" s="138" customFormat="1" ht="18.95" customHeight="1"/>
    <row r="220" s="138" customFormat="1" ht="18.95" customHeight="1"/>
    <row r="221" s="138" customFormat="1" ht="18.95" customHeight="1"/>
    <row r="222" s="138" customFormat="1" ht="18.95" customHeight="1"/>
    <row r="223" s="138" customFormat="1" ht="18.95" customHeight="1"/>
    <row r="224" s="138" customFormat="1" ht="18.95" customHeight="1"/>
    <row r="225" s="138" customFormat="1" ht="18.95" customHeight="1"/>
    <row r="226" s="138" customFormat="1" ht="18.95" customHeight="1"/>
    <row r="227" s="138" customFormat="1" ht="18.95" customHeight="1"/>
    <row r="228" s="138" customFormat="1" ht="18.95" customHeight="1"/>
    <row r="229" s="138" customFormat="1" ht="18.95" customHeight="1"/>
    <row r="230" s="138" customFormat="1" ht="18.95" customHeight="1"/>
    <row r="231" s="138" customFormat="1" ht="18.95" customHeight="1"/>
    <row r="232" s="138" customFormat="1" ht="18.95" customHeight="1"/>
    <row r="233" s="138" customFormat="1" ht="18.95" customHeight="1"/>
    <row r="234" s="138" customFormat="1" ht="18.95" customHeight="1"/>
    <row r="235" s="138" customFormat="1" ht="18.95" customHeight="1"/>
    <row r="236" s="138" customFormat="1" ht="18.95" customHeight="1"/>
    <row r="237" s="138" customFormat="1" ht="18.95" customHeight="1"/>
    <row r="238" s="138" customFormat="1" ht="18.95" customHeight="1"/>
    <row r="239" s="138" customFormat="1" ht="18.95" customHeight="1"/>
    <row r="240" s="138" customFormat="1" ht="18.95" customHeight="1"/>
    <row r="241" s="138" customFormat="1" ht="18.95" customHeight="1"/>
    <row r="242" s="138" customFormat="1" ht="18.95" customHeight="1"/>
    <row r="243" s="138" customFormat="1" ht="18.95" customHeight="1"/>
    <row r="244" s="138" customFormat="1" ht="18.95" customHeight="1"/>
    <row r="245" s="138" customFormat="1" ht="18.95" customHeight="1"/>
    <row r="246" s="138" customFormat="1" ht="18.95" customHeight="1"/>
    <row r="247" s="138" customFormat="1" ht="18.95" customHeight="1"/>
    <row r="248" s="138" customFormat="1" ht="18.95" customHeight="1"/>
    <row r="249" s="138" customFormat="1" ht="18.95" customHeight="1"/>
    <row r="250" s="138" customFormat="1" ht="18.95" customHeight="1"/>
    <row r="251" s="138" customFormat="1" ht="18.95" customHeight="1"/>
    <row r="252" s="138" customFormat="1" ht="18.95" customHeight="1"/>
    <row r="253" s="138" customFormat="1" ht="18.95" customHeight="1"/>
    <row r="254" s="138" customFormat="1" ht="18.95" customHeight="1"/>
    <row r="255" s="138" customFormat="1" ht="18.95" customHeight="1"/>
    <row r="256" s="138" customFormat="1" ht="18.95" customHeight="1"/>
    <row r="257" s="138" customFormat="1" ht="18.95" customHeight="1"/>
    <row r="258" s="138" customFormat="1" ht="18.95" customHeight="1"/>
    <row r="259" s="138" customFormat="1" ht="18.95" customHeight="1"/>
    <row r="260" s="138" customFormat="1" ht="18.95" customHeight="1"/>
    <row r="261" s="138" customFormat="1" ht="18.95" customHeight="1"/>
    <row r="262" s="138" customFormat="1" ht="18.95" customHeight="1"/>
    <row r="263" s="138" customFormat="1" ht="18.95" customHeight="1"/>
    <row r="264" s="138" customFormat="1" ht="18.95" customHeight="1"/>
    <row r="265" s="138" customFormat="1" ht="18.95" customHeight="1"/>
    <row r="266" s="138" customFormat="1" ht="18.95" customHeight="1"/>
    <row r="267" s="138" customFormat="1" ht="18.95" customHeight="1"/>
    <row r="268" s="138" customFormat="1" ht="18.95" customHeight="1"/>
    <row r="269" s="138" customFormat="1" ht="18.95" customHeight="1"/>
    <row r="270" s="138" customFormat="1" ht="18.95" customHeight="1"/>
    <row r="271" s="138" customFormat="1" ht="18.95" customHeight="1"/>
    <row r="272" s="138" customFormat="1" ht="18.95" customHeight="1"/>
    <row r="273" s="138" customFormat="1" ht="18.95" customHeight="1"/>
    <row r="274" s="138" customFormat="1" ht="18.95" customHeight="1"/>
    <row r="275" s="138" customFormat="1" ht="18.95" customHeight="1"/>
    <row r="276" s="138" customFormat="1" ht="18.95" customHeight="1"/>
    <row r="277" s="138" customFormat="1" ht="18.95" customHeight="1"/>
    <row r="278" s="138" customFormat="1" ht="18.95" customHeight="1"/>
    <row r="279" s="138" customFormat="1" ht="18.95" customHeight="1"/>
    <row r="280" s="138" customFormat="1" ht="18.95" customHeight="1"/>
    <row r="281" s="138" customFormat="1" ht="18.95" customHeight="1"/>
    <row r="282" s="138" customFormat="1" ht="18.95" customHeight="1"/>
    <row r="283" s="138" customFormat="1" ht="18.95" customHeight="1"/>
    <row r="284" s="138" customFormat="1" ht="18.95" customHeight="1"/>
    <row r="285" s="138" customFormat="1" ht="18.95" customHeight="1"/>
    <row r="286" s="138" customFormat="1" ht="18.95" customHeight="1"/>
    <row r="287" s="138" customFormat="1" ht="18.95" customHeight="1"/>
    <row r="288" s="138" customFormat="1" ht="18.95" customHeight="1"/>
    <row r="289" s="138" customFormat="1" ht="18.95" customHeight="1"/>
    <row r="290" s="138" customFormat="1" ht="18.95" customHeight="1"/>
    <row r="291" s="138" customFormat="1" ht="18.95" customHeight="1"/>
    <row r="292" s="138" customFormat="1" ht="18.95" customHeight="1"/>
    <row r="293" s="138" customFormat="1" ht="18.95" customHeight="1"/>
    <row r="294" s="138" customFormat="1" ht="18.95" customHeight="1"/>
    <row r="295" s="138" customFormat="1" ht="18.95" customHeight="1"/>
    <row r="296" s="138" customFormat="1" ht="18.95" customHeight="1"/>
    <row r="297" s="138" customFormat="1" ht="18.95" customHeight="1"/>
    <row r="298" s="138" customFormat="1" ht="18.95" customHeight="1"/>
    <row r="299" s="138" customFormat="1" ht="18.95" customHeight="1"/>
    <row r="300" s="138" customFormat="1" ht="18.95" customHeight="1"/>
    <row r="301" s="138" customFormat="1" ht="18.95" customHeight="1"/>
    <row r="302" s="138" customFormat="1" ht="18.95" customHeight="1"/>
    <row r="303" s="138" customFormat="1" ht="18.95" customHeight="1"/>
    <row r="304" s="138" customFormat="1" ht="18.95" customHeight="1"/>
    <row r="305" s="138" customFormat="1" ht="18.95" customHeight="1"/>
    <row r="306" s="138" customFormat="1" ht="18.95" customHeight="1"/>
    <row r="307" s="138" customFormat="1" ht="18.95" customHeight="1"/>
    <row r="308" s="138" customFormat="1" ht="18.95" customHeight="1"/>
    <row r="309" s="138" customFormat="1" ht="18.95" customHeight="1"/>
    <row r="310" s="138" customFormat="1" ht="18.95" customHeight="1"/>
    <row r="311" s="138" customFormat="1" ht="18.95" customHeight="1"/>
    <row r="312" s="138" customFormat="1" ht="18.95" customHeight="1"/>
    <row r="313" s="138" customFormat="1" ht="18.95" customHeight="1"/>
    <row r="314" s="138" customFormat="1" ht="18.95" customHeight="1"/>
    <row r="315" s="138" customFormat="1" ht="18.95" customHeight="1"/>
    <row r="316" s="138" customFormat="1" ht="18.95" customHeight="1"/>
    <row r="317" s="138" customFormat="1" ht="18.95" customHeight="1"/>
    <row r="318" s="138" customFormat="1" ht="18.95" customHeight="1"/>
    <row r="319" s="138" customFormat="1" ht="18.95" customHeight="1"/>
    <row r="320" s="138" customFormat="1" ht="18.95" customHeight="1"/>
    <row r="321" s="138" customFormat="1" ht="18.95" customHeight="1"/>
    <row r="322" s="138" customFormat="1" ht="18.95" customHeight="1"/>
    <row r="323" s="138" customFormat="1" ht="18.95" customHeight="1"/>
    <row r="324" s="138" customFormat="1" ht="18.95" customHeight="1"/>
    <row r="325" s="138" customFormat="1" ht="18.95" customHeight="1"/>
    <row r="326" s="138" customFormat="1" ht="18.95" customHeight="1"/>
    <row r="327" s="138" customFormat="1" ht="18.95" customHeight="1"/>
    <row r="328" s="138" customFormat="1" ht="18.95" customHeight="1"/>
    <row r="329" s="138" customFormat="1" ht="18.95" customHeight="1"/>
    <row r="330" s="138" customFormat="1" ht="18.95" customHeight="1"/>
    <row r="331" s="138" customFormat="1" ht="18.95" customHeight="1"/>
    <row r="332" s="138" customFormat="1" ht="18.95" customHeight="1"/>
    <row r="333" s="138" customFormat="1" ht="18.95" customHeight="1"/>
    <row r="334" s="138" customFormat="1" ht="18.95" customHeight="1"/>
    <row r="335" s="138" customFormat="1" ht="18.95" customHeight="1"/>
    <row r="336" s="138" customFormat="1" ht="18.95" customHeight="1"/>
    <row r="337" s="138" customFormat="1" ht="18.95" customHeight="1"/>
    <row r="338" s="138" customFormat="1" ht="18.95" customHeight="1"/>
    <row r="339" s="138" customFormat="1" ht="18.95" customHeight="1"/>
    <row r="340" s="138" customFormat="1" ht="18.95" customHeight="1"/>
    <row r="341" s="138" customFormat="1" ht="18.95" customHeight="1"/>
    <row r="342" s="138" customFormat="1" ht="18.95" customHeight="1"/>
    <row r="343" s="138" customFormat="1" ht="18.95" customHeight="1"/>
    <row r="344" s="138" customFormat="1" ht="18.95" customHeight="1"/>
    <row r="345" s="138" customFormat="1" ht="18.95" customHeight="1"/>
    <row r="346" s="138" customFormat="1" ht="18.95" customHeight="1"/>
    <row r="347" s="138" customFormat="1" ht="18.95" customHeight="1"/>
    <row r="348" s="138" customFormat="1" ht="18.95" customHeight="1"/>
    <row r="349" s="138" customFormat="1" ht="18.95" customHeight="1"/>
    <row r="350" s="138" customFormat="1" ht="18.95" customHeight="1"/>
    <row r="351" s="138" customFormat="1" ht="18.95" customHeight="1"/>
    <row r="352" s="138" customFormat="1" ht="18.95" customHeight="1"/>
    <row r="353" s="138" customFormat="1" ht="18.95" customHeight="1"/>
    <row r="354" s="138" customFormat="1" ht="18.95" customHeight="1"/>
    <row r="355" s="138" customFormat="1" ht="18.95" customHeight="1"/>
    <row r="356" s="138" customFormat="1" ht="18.95" customHeight="1"/>
    <row r="357" s="138" customFormat="1" ht="18.95" customHeight="1"/>
    <row r="358" s="138" customFormat="1" ht="18.95" customHeight="1"/>
    <row r="359" s="138" customFormat="1" ht="18.95" customHeight="1"/>
    <row r="360" s="138" customFormat="1" ht="18.95" customHeight="1"/>
    <row r="361" s="138" customFormat="1" ht="18.95" customHeight="1"/>
    <row r="362" s="138" customFormat="1" ht="18.95" customHeight="1"/>
    <row r="363" s="138" customFormat="1" ht="18.95" customHeight="1"/>
    <row r="364" s="138" customFormat="1" ht="18.95" customHeight="1"/>
    <row r="365" s="138" customFormat="1" ht="18.95" customHeight="1"/>
    <row r="366" s="138" customFormat="1" ht="18.95" customHeight="1"/>
    <row r="367" s="138" customFormat="1" ht="18.95" customHeight="1"/>
  </sheetData>
  <mergeCells count="21">
    <mergeCell ref="R43:S43"/>
    <mergeCell ref="A30:A46"/>
    <mergeCell ref="R39:S39"/>
    <mergeCell ref="R44:S44"/>
    <mergeCell ref="R45:S45"/>
    <mergeCell ref="R32:S32"/>
    <mergeCell ref="R33:S33"/>
    <mergeCell ref="R46:S46"/>
    <mergeCell ref="R40:S40"/>
    <mergeCell ref="R41:S41"/>
    <mergeCell ref="R42:S42"/>
    <mergeCell ref="A7:A23"/>
    <mergeCell ref="R28:S28"/>
    <mergeCell ref="R29:S29"/>
    <mergeCell ref="R30:S30"/>
    <mergeCell ref="R31:S31"/>
    <mergeCell ref="R38:S38"/>
    <mergeCell ref="R34:S34"/>
    <mergeCell ref="R35:S35"/>
    <mergeCell ref="R36:S36"/>
    <mergeCell ref="R37:S37"/>
  </mergeCells>
  <phoneticPr fontId="31" type="noConversion"/>
  <pageMargins left="0.59055118110236227" right="0.59055118110236227" top="0.9055118110236221" bottom="0.39370078740157483" header="0.51181102362204722" footer="0.19685039370078741"/>
  <pageSetup paperSize="9" orientation="portrait" r:id="rId1"/>
  <headerFooter alignWithMargins="0">
    <oddHeader>&amp;L&amp;"Arial,Negrita"B5. LAS BECAS Y AYUDAS A LA EDUCACIÓN&amp;R&amp;"MS Sans Serif,Negrita"&amp;7CURSO 2005-06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1114"/>
  <dimension ref="A1:L74"/>
  <sheetViews>
    <sheetView zoomScaleNormal="100" workbookViewId="0"/>
  </sheetViews>
  <sheetFormatPr baseColWidth="10" defaultColWidth="6.28515625" defaultRowHeight="12.75"/>
  <cols>
    <col min="1" max="1" width="23.5703125" style="1" customWidth="1"/>
    <col min="2" max="6" width="13.28515625" style="1" customWidth="1"/>
    <col min="7" max="7" width="8.42578125" style="1" customWidth="1"/>
    <col min="8" max="8" width="9.28515625" style="1" customWidth="1"/>
    <col min="9" max="16384" width="6.28515625" style="1"/>
  </cols>
  <sheetData>
    <row r="1" spans="1:12" ht="12.95" customHeight="1">
      <c r="A1" s="32" t="s">
        <v>99</v>
      </c>
      <c r="E1" s="2"/>
    </row>
    <row r="2" spans="1:12" ht="9.6" customHeight="1" thickBot="1">
      <c r="A2" s="17"/>
      <c r="B2" s="17"/>
      <c r="C2" s="17"/>
      <c r="D2" s="17"/>
      <c r="E2" s="18"/>
      <c r="F2" s="17"/>
    </row>
    <row r="3" spans="1:12" s="3" customFormat="1" ht="24" customHeight="1">
      <c r="A3" s="19"/>
      <c r="B3" s="28" t="s">
        <v>0</v>
      </c>
      <c r="C3" s="28" t="s">
        <v>94</v>
      </c>
      <c r="D3" s="28" t="s">
        <v>119</v>
      </c>
      <c r="E3" s="28" t="s">
        <v>62</v>
      </c>
      <c r="F3" s="28" t="s">
        <v>117</v>
      </c>
    </row>
    <row r="4" spans="1:12" s="8" customFormat="1" ht="10.5" customHeight="1">
      <c r="A4" s="4"/>
      <c r="B4" s="5"/>
      <c r="C4" s="5"/>
      <c r="D4" s="5"/>
      <c r="E4" s="6"/>
    </row>
    <row r="5" spans="1:12" customFormat="1" ht="10.5" customHeight="1">
      <c r="A5" s="9"/>
      <c r="B5" s="221" t="s">
        <v>120</v>
      </c>
      <c r="C5" s="221"/>
      <c r="D5" s="221"/>
      <c r="E5" s="221"/>
      <c r="F5" s="221"/>
    </row>
    <row r="6" spans="1:12" customFormat="1" ht="6" customHeight="1">
      <c r="A6" s="10"/>
      <c r="B6" s="27"/>
      <c r="C6" s="27"/>
      <c r="D6" s="27"/>
      <c r="E6" s="27"/>
    </row>
    <row r="7" spans="1:12" s="12" customFormat="1" ht="10.5" customHeight="1">
      <c r="A7" s="11" t="s">
        <v>0</v>
      </c>
      <c r="B7" s="65">
        <v>2090785</v>
      </c>
      <c r="C7" s="65">
        <v>186390</v>
      </c>
      <c r="D7" s="65">
        <v>1804963</v>
      </c>
      <c r="E7" s="65">
        <v>46799</v>
      </c>
      <c r="F7" s="65">
        <v>52633</v>
      </c>
      <c r="G7" s="154"/>
      <c r="H7" s="154"/>
      <c r="I7" s="154"/>
      <c r="J7" s="154"/>
      <c r="K7" s="154"/>
    </row>
    <row r="8" spans="1:12" s="12" customFormat="1" ht="10.5" customHeight="1">
      <c r="A8" s="13" t="s">
        <v>1</v>
      </c>
      <c r="B8" s="66">
        <v>577298</v>
      </c>
      <c r="C8" s="67">
        <v>82185</v>
      </c>
      <c r="D8" s="67">
        <v>485670</v>
      </c>
      <c r="E8" s="67">
        <v>9443</v>
      </c>
      <c r="F8" s="67">
        <v>0</v>
      </c>
      <c r="G8" s="155"/>
      <c r="H8" s="154"/>
      <c r="I8" s="154"/>
      <c r="J8" s="155"/>
      <c r="K8" s="155"/>
      <c r="L8" s="156"/>
    </row>
    <row r="9" spans="1:12" s="12" customFormat="1" ht="10.5" customHeight="1">
      <c r="A9" s="10" t="s">
        <v>2</v>
      </c>
      <c r="B9" s="66">
        <v>10204</v>
      </c>
      <c r="C9" s="67">
        <v>2072</v>
      </c>
      <c r="D9" s="67">
        <v>6696</v>
      </c>
      <c r="E9" s="67">
        <v>1356</v>
      </c>
      <c r="F9" s="67">
        <v>80</v>
      </c>
      <c r="G9" s="155"/>
      <c r="H9" s="154"/>
      <c r="I9" s="154"/>
      <c r="J9" s="155"/>
      <c r="K9" s="155"/>
      <c r="L9" s="156"/>
    </row>
    <row r="10" spans="1:12" s="12" customFormat="1" ht="10.5" customHeight="1">
      <c r="A10" s="13" t="s">
        <v>3</v>
      </c>
      <c r="B10" s="66">
        <v>13047</v>
      </c>
      <c r="C10" s="67">
        <v>721</v>
      </c>
      <c r="D10" s="67">
        <v>11942</v>
      </c>
      <c r="E10" s="67">
        <v>384</v>
      </c>
      <c r="F10" s="67">
        <v>0</v>
      </c>
      <c r="G10" s="155"/>
      <c r="H10" s="154"/>
      <c r="I10" s="154"/>
      <c r="J10" s="155"/>
      <c r="K10" s="155"/>
      <c r="L10" s="156"/>
    </row>
    <row r="11" spans="1:12" s="12" customFormat="1" ht="10.5" customHeight="1">
      <c r="A11" s="13" t="s">
        <v>63</v>
      </c>
      <c r="B11" s="66">
        <v>14813</v>
      </c>
      <c r="C11" s="67">
        <v>2</v>
      </c>
      <c r="D11" s="67">
        <v>12864</v>
      </c>
      <c r="E11" s="67">
        <v>1947</v>
      </c>
      <c r="F11" s="67">
        <v>0</v>
      </c>
      <c r="G11" s="155"/>
      <c r="H11" s="154"/>
      <c r="I11" s="154"/>
      <c r="J11" s="155"/>
      <c r="K11" s="155"/>
      <c r="L11" s="156"/>
    </row>
    <row r="12" spans="1:12" s="12" customFormat="1" ht="10.5" customHeight="1">
      <c r="A12" s="13" t="s">
        <v>4</v>
      </c>
      <c r="B12" s="66">
        <v>101692</v>
      </c>
      <c r="C12" s="67">
        <v>19641</v>
      </c>
      <c r="D12" s="67">
        <v>77912</v>
      </c>
      <c r="E12" s="67">
        <v>3080</v>
      </c>
      <c r="F12" s="67">
        <v>1059</v>
      </c>
      <c r="G12" s="155"/>
      <c r="H12" s="154"/>
      <c r="I12" s="154"/>
      <c r="J12" s="155"/>
      <c r="K12" s="155"/>
      <c r="L12" s="156"/>
    </row>
    <row r="13" spans="1:12" s="12" customFormat="1" ht="10.5" customHeight="1">
      <c r="A13" s="10" t="s">
        <v>5</v>
      </c>
      <c r="B13" s="66">
        <v>18616</v>
      </c>
      <c r="C13" s="67">
        <v>517</v>
      </c>
      <c r="D13" s="67">
        <v>17835</v>
      </c>
      <c r="E13" s="67">
        <v>264</v>
      </c>
      <c r="F13" s="67">
        <v>0</v>
      </c>
      <c r="G13" s="155"/>
      <c r="H13" s="154"/>
      <c r="I13" s="154"/>
      <c r="J13" s="155"/>
      <c r="K13" s="155"/>
      <c r="L13" s="156"/>
    </row>
    <row r="14" spans="1:12" s="12" customFormat="1" ht="10.5" customHeight="1">
      <c r="A14" s="10" t="s">
        <v>6</v>
      </c>
      <c r="B14" s="66">
        <v>191267</v>
      </c>
      <c r="C14" s="67">
        <v>1440</v>
      </c>
      <c r="D14" s="67">
        <v>187752</v>
      </c>
      <c r="E14" s="67">
        <v>2075</v>
      </c>
      <c r="F14" s="67">
        <v>0</v>
      </c>
      <c r="G14" s="155"/>
      <c r="H14" s="154"/>
      <c r="I14" s="154"/>
      <c r="J14" s="155"/>
      <c r="K14" s="155"/>
      <c r="L14" s="156"/>
    </row>
    <row r="15" spans="1:12" s="12" customFormat="1" ht="10.5" customHeight="1">
      <c r="A15" s="10" t="s">
        <v>7</v>
      </c>
      <c r="B15" s="66">
        <v>68160</v>
      </c>
      <c r="C15" s="67">
        <v>4075</v>
      </c>
      <c r="D15" s="67">
        <v>62988</v>
      </c>
      <c r="E15" s="67">
        <v>1097</v>
      </c>
      <c r="F15" s="67">
        <v>0</v>
      </c>
      <c r="G15" s="155"/>
      <c r="H15" s="154"/>
      <c r="I15" s="154"/>
      <c r="J15" s="155"/>
      <c r="K15" s="155"/>
      <c r="L15" s="156"/>
    </row>
    <row r="16" spans="1:12" s="12" customFormat="1" ht="10.5" customHeight="1">
      <c r="A16" s="10" t="s">
        <v>8</v>
      </c>
      <c r="B16" s="66">
        <v>157565</v>
      </c>
      <c r="C16" s="67">
        <v>2329</v>
      </c>
      <c r="D16" s="67">
        <v>93616</v>
      </c>
      <c r="E16" s="67">
        <v>13617</v>
      </c>
      <c r="F16" s="67">
        <v>48003</v>
      </c>
      <c r="G16" s="155"/>
      <c r="H16" s="154"/>
      <c r="I16" s="154"/>
      <c r="J16" s="155"/>
      <c r="K16" s="155"/>
      <c r="L16" s="156"/>
    </row>
    <row r="17" spans="1:12" s="12" customFormat="1" ht="10.5" customHeight="1">
      <c r="A17" s="15" t="s">
        <v>9</v>
      </c>
      <c r="B17" s="66">
        <v>210027</v>
      </c>
      <c r="C17" s="67">
        <v>2009</v>
      </c>
      <c r="D17" s="67">
        <v>206334</v>
      </c>
      <c r="E17" s="67">
        <v>1684</v>
      </c>
      <c r="F17" s="67">
        <v>0</v>
      </c>
      <c r="G17" s="155"/>
      <c r="H17" s="154"/>
      <c r="I17" s="154"/>
      <c r="J17" s="155"/>
      <c r="K17" s="155"/>
      <c r="L17" s="156"/>
    </row>
    <row r="18" spans="1:12" s="12" customFormat="1" ht="10.5" customHeight="1">
      <c r="A18" s="10" t="s">
        <v>10</v>
      </c>
      <c r="B18" s="66">
        <v>91172</v>
      </c>
      <c r="C18" s="67">
        <v>1194</v>
      </c>
      <c r="D18" s="67">
        <v>88810</v>
      </c>
      <c r="E18" s="67">
        <v>1168</v>
      </c>
      <c r="F18" s="67">
        <v>0</v>
      </c>
      <c r="G18" s="155"/>
      <c r="H18" s="154"/>
      <c r="I18" s="154"/>
      <c r="J18" s="155"/>
      <c r="K18" s="155"/>
      <c r="L18" s="156"/>
    </row>
    <row r="19" spans="1:12" s="12" customFormat="1" ht="10.5" customHeight="1">
      <c r="A19" s="10" t="s">
        <v>11</v>
      </c>
      <c r="B19" s="66">
        <v>183434</v>
      </c>
      <c r="C19" s="67">
        <v>941</v>
      </c>
      <c r="D19" s="67">
        <v>180473</v>
      </c>
      <c r="E19" s="67">
        <v>2020</v>
      </c>
      <c r="F19" s="67">
        <v>0</v>
      </c>
      <c r="G19" s="155"/>
      <c r="H19" s="154"/>
      <c r="I19" s="154"/>
      <c r="J19" s="155"/>
      <c r="K19" s="155"/>
      <c r="L19" s="156"/>
    </row>
    <row r="20" spans="1:12" s="12" customFormat="1" ht="10.5" customHeight="1">
      <c r="A20" s="13" t="s">
        <v>12</v>
      </c>
      <c r="B20" s="66">
        <v>287502</v>
      </c>
      <c r="C20" s="67">
        <v>49019</v>
      </c>
      <c r="D20" s="67">
        <v>232731</v>
      </c>
      <c r="E20" s="67">
        <v>5752</v>
      </c>
      <c r="F20" s="67">
        <v>0</v>
      </c>
      <c r="G20" s="155"/>
      <c r="H20" s="154"/>
      <c r="I20" s="154"/>
      <c r="J20" s="155"/>
      <c r="K20" s="155"/>
      <c r="L20" s="156"/>
    </row>
    <row r="21" spans="1:12" s="12" customFormat="1" ht="10.5" customHeight="1">
      <c r="A21" s="13" t="s">
        <v>13</v>
      </c>
      <c r="B21" s="66">
        <v>54600</v>
      </c>
      <c r="C21" s="67">
        <v>3</v>
      </c>
      <c r="D21" s="67">
        <v>49140</v>
      </c>
      <c r="E21" s="67">
        <v>1966</v>
      </c>
      <c r="F21" s="67">
        <v>3491</v>
      </c>
      <c r="G21" s="155"/>
      <c r="H21" s="154"/>
      <c r="I21" s="154"/>
      <c r="J21" s="155"/>
      <c r="K21" s="155"/>
      <c r="L21" s="156"/>
    </row>
    <row r="22" spans="1:12" s="12" customFormat="1" ht="10.5" customHeight="1">
      <c r="A22" s="13" t="s">
        <v>14</v>
      </c>
      <c r="B22" s="66">
        <v>20475</v>
      </c>
      <c r="C22" s="67">
        <v>329</v>
      </c>
      <c r="D22" s="67">
        <v>19915</v>
      </c>
      <c r="E22" s="67">
        <v>231</v>
      </c>
      <c r="F22" s="67">
        <v>0</v>
      </c>
      <c r="G22" s="155"/>
      <c r="H22" s="154"/>
      <c r="I22" s="154"/>
      <c r="J22" s="155"/>
      <c r="K22" s="155"/>
      <c r="L22" s="156"/>
    </row>
    <row r="23" spans="1:12" s="12" customFormat="1" ht="10.5" customHeight="1">
      <c r="A23" s="13" t="s">
        <v>15</v>
      </c>
      <c r="B23" s="66">
        <v>80206</v>
      </c>
      <c r="C23" s="67">
        <v>19908</v>
      </c>
      <c r="D23" s="67">
        <v>59867</v>
      </c>
      <c r="E23" s="67">
        <v>431</v>
      </c>
      <c r="F23" s="67">
        <v>0</v>
      </c>
      <c r="G23" s="155"/>
      <c r="H23" s="154"/>
      <c r="I23" s="154"/>
      <c r="J23" s="155"/>
      <c r="K23" s="155"/>
      <c r="L23" s="156"/>
    </row>
    <row r="24" spans="1:12" s="12" customFormat="1" ht="10.5" customHeight="1">
      <c r="A24" s="13" t="s">
        <v>16</v>
      </c>
      <c r="B24" s="66">
        <v>8513</v>
      </c>
      <c r="C24" s="67">
        <v>0</v>
      </c>
      <c r="D24" s="67">
        <v>8396</v>
      </c>
      <c r="E24" s="67">
        <v>117</v>
      </c>
      <c r="F24" s="67">
        <v>0</v>
      </c>
      <c r="G24" s="155"/>
      <c r="H24" s="154"/>
      <c r="I24" s="154"/>
      <c r="J24" s="155"/>
      <c r="K24" s="155"/>
      <c r="L24" s="156"/>
    </row>
    <row r="25" spans="1:12" s="12" customFormat="1" ht="10.5" customHeight="1">
      <c r="A25" s="10" t="s">
        <v>17</v>
      </c>
      <c r="B25" s="66">
        <v>870</v>
      </c>
      <c r="C25" s="67">
        <v>5</v>
      </c>
      <c r="D25" s="67">
        <v>732</v>
      </c>
      <c r="E25" s="67">
        <v>133</v>
      </c>
      <c r="F25" s="67">
        <v>0</v>
      </c>
      <c r="G25" s="155"/>
      <c r="H25" s="154"/>
      <c r="I25" s="154"/>
      <c r="J25" s="155"/>
      <c r="K25" s="155"/>
      <c r="L25" s="156"/>
    </row>
    <row r="26" spans="1:12" s="12" customFormat="1" ht="10.5" customHeight="1">
      <c r="A26" s="16" t="s">
        <v>18</v>
      </c>
      <c r="B26" s="66">
        <v>1324</v>
      </c>
      <c r="C26" s="67">
        <v>0</v>
      </c>
      <c r="D26" s="67">
        <v>1290</v>
      </c>
      <c r="E26" s="67">
        <v>34</v>
      </c>
      <c r="F26" s="67">
        <v>0</v>
      </c>
      <c r="G26" s="155"/>
      <c r="H26" s="154"/>
      <c r="I26" s="154"/>
      <c r="J26" s="155"/>
      <c r="K26" s="155"/>
      <c r="L26" s="156"/>
    </row>
    <row r="27" spans="1:12" s="8" customFormat="1" ht="10.5" customHeight="1">
      <c r="A27" s="4"/>
      <c r="B27" s="5"/>
      <c r="C27" s="39"/>
      <c r="D27" s="39"/>
      <c r="E27" s="6"/>
      <c r="G27" s="12"/>
      <c r="H27" s="12"/>
      <c r="I27" s="12"/>
      <c r="J27" s="12"/>
      <c r="K27" s="12"/>
    </row>
    <row r="28" spans="1:12" customFormat="1" ht="10.5" customHeight="1">
      <c r="A28" s="9"/>
      <c r="B28" s="221" t="s">
        <v>51</v>
      </c>
      <c r="C28" s="221"/>
      <c r="D28" s="221"/>
      <c r="E28" s="221"/>
      <c r="F28" s="221"/>
      <c r="G28" s="12"/>
      <c r="H28" s="12"/>
      <c r="I28" s="12"/>
      <c r="J28" s="12"/>
      <c r="K28" s="12"/>
    </row>
    <row r="29" spans="1:12" customFormat="1" ht="6" customHeight="1">
      <c r="A29" s="10"/>
      <c r="B29" s="6"/>
      <c r="C29" s="6"/>
      <c r="D29" s="6"/>
      <c r="E29" s="6"/>
      <c r="G29" s="12"/>
      <c r="H29" s="12"/>
      <c r="I29" s="12"/>
      <c r="J29" s="12"/>
      <c r="K29" s="12"/>
    </row>
    <row r="30" spans="1:12" s="12" customFormat="1" ht="10.5" customHeight="1">
      <c r="A30" s="11" t="s">
        <v>0</v>
      </c>
      <c r="B30" s="68">
        <v>99.999999999999986</v>
      </c>
      <c r="C30" s="68">
        <v>8.9148334238097178</v>
      </c>
      <c r="D30" s="68">
        <v>86.329440855946444</v>
      </c>
      <c r="E30" s="68">
        <v>2.2383458844405331</v>
      </c>
      <c r="F30" s="68">
        <v>2.5173798358032986</v>
      </c>
    </row>
    <row r="31" spans="1:12" s="12" customFormat="1" ht="10.5" customHeight="1">
      <c r="A31" s="13" t="s">
        <v>1</v>
      </c>
      <c r="B31" s="69">
        <v>100</v>
      </c>
      <c r="C31" s="69">
        <v>14.23614840169202</v>
      </c>
      <c r="D31" s="69">
        <v>84.128127933926677</v>
      </c>
      <c r="E31" s="69">
        <v>1.6357236643813073</v>
      </c>
      <c r="F31" s="69">
        <v>0</v>
      </c>
      <c r="G31" s="1"/>
      <c r="H31" s="1"/>
      <c r="I31" s="1"/>
      <c r="J31" s="1"/>
      <c r="K31" s="1"/>
    </row>
    <row r="32" spans="1:12" s="12" customFormat="1" ht="10.5" customHeight="1">
      <c r="A32" s="10" t="s">
        <v>2</v>
      </c>
      <c r="B32" s="69">
        <v>99.999999999999986</v>
      </c>
      <c r="C32" s="69">
        <v>20.305762446099568</v>
      </c>
      <c r="D32" s="69">
        <v>65.621324970599758</v>
      </c>
      <c r="E32" s="69">
        <v>13.288906311250489</v>
      </c>
      <c r="F32" s="69">
        <v>0.78400627205017637</v>
      </c>
      <c r="G32" s="1"/>
      <c r="H32" s="1"/>
      <c r="I32" s="1"/>
      <c r="J32" s="1"/>
      <c r="K32" s="1"/>
    </row>
    <row r="33" spans="1:11" s="12" customFormat="1" ht="10.5" customHeight="1">
      <c r="A33" s="13" t="s">
        <v>3</v>
      </c>
      <c r="B33" s="69">
        <v>100</v>
      </c>
      <c r="C33" s="69">
        <v>5.5261745995247953</v>
      </c>
      <c r="D33" s="69">
        <v>91.530620065915542</v>
      </c>
      <c r="E33" s="69">
        <v>2.9432053345596687</v>
      </c>
      <c r="F33" s="69">
        <v>0</v>
      </c>
      <c r="G33" s="1"/>
      <c r="H33" s="1"/>
      <c r="I33" s="1"/>
      <c r="J33" s="1"/>
      <c r="K33" s="1"/>
    </row>
    <row r="34" spans="1:11" s="12" customFormat="1" ht="10.5" customHeight="1">
      <c r="A34" s="13" t="s">
        <v>63</v>
      </c>
      <c r="B34" s="69">
        <v>100</v>
      </c>
      <c r="C34" s="69">
        <v>1.3501653952609195E-2</v>
      </c>
      <c r="D34" s="69">
        <v>86.842638223182334</v>
      </c>
      <c r="E34" s="69">
        <v>13.143860122865052</v>
      </c>
      <c r="F34" s="69">
        <v>0</v>
      </c>
      <c r="G34" s="1"/>
      <c r="H34" s="1"/>
      <c r="I34" s="1"/>
      <c r="J34" s="1"/>
      <c r="K34" s="1"/>
    </row>
    <row r="35" spans="1:11" s="12" customFormat="1" ht="10.5" customHeight="1">
      <c r="A35" s="13" t="s">
        <v>4</v>
      </c>
      <c r="B35" s="69">
        <v>100.00000000000001</v>
      </c>
      <c r="C35" s="69">
        <v>19.314203673838652</v>
      </c>
      <c r="D35" s="69">
        <v>76.615662982338833</v>
      </c>
      <c r="E35" s="69">
        <v>3.0287534909334068</v>
      </c>
      <c r="F35" s="69">
        <v>1.0413798528891161</v>
      </c>
      <c r="G35" s="1"/>
      <c r="H35" s="1"/>
      <c r="I35" s="1"/>
      <c r="J35" s="1"/>
      <c r="K35" s="1"/>
    </row>
    <row r="36" spans="1:11" s="12" customFormat="1" ht="10.5" customHeight="1">
      <c r="A36" s="10" t="s">
        <v>5</v>
      </c>
      <c r="B36" s="69">
        <v>100</v>
      </c>
      <c r="C36" s="69">
        <v>2.77718091963902</v>
      </c>
      <c r="D36" s="69">
        <v>95.804684142672969</v>
      </c>
      <c r="E36" s="69">
        <v>1.4181349376880104</v>
      </c>
      <c r="F36" s="69">
        <v>0</v>
      </c>
      <c r="G36" s="1"/>
      <c r="H36" s="1"/>
      <c r="I36" s="1"/>
      <c r="J36" s="1"/>
      <c r="K36" s="1"/>
    </row>
    <row r="37" spans="1:11" s="12" customFormat="1" ht="10.5" customHeight="1">
      <c r="A37" s="10" t="s">
        <v>6</v>
      </c>
      <c r="B37" s="69">
        <v>100</v>
      </c>
      <c r="C37" s="69">
        <v>0.75287425431464916</v>
      </c>
      <c r="D37" s="69">
        <v>98.162254858391677</v>
      </c>
      <c r="E37" s="69">
        <v>1.0848708872936785</v>
      </c>
      <c r="F37" s="69">
        <v>0</v>
      </c>
      <c r="G37" s="1"/>
      <c r="H37" s="1"/>
      <c r="I37" s="1"/>
      <c r="J37" s="1"/>
      <c r="K37" s="1"/>
    </row>
    <row r="38" spans="1:11" s="12" customFormat="1" ht="10.5" customHeight="1">
      <c r="A38" s="10" t="s">
        <v>7</v>
      </c>
      <c r="B38" s="69">
        <v>100</v>
      </c>
      <c r="C38" s="69">
        <v>5.978579812206573</v>
      </c>
      <c r="D38" s="69">
        <v>92.411971830985919</v>
      </c>
      <c r="E38" s="69">
        <v>1.6094483568075117</v>
      </c>
      <c r="F38" s="69">
        <v>0</v>
      </c>
      <c r="G38" s="1"/>
      <c r="H38" s="1"/>
      <c r="I38" s="1"/>
      <c r="J38" s="1"/>
      <c r="K38" s="1"/>
    </row>
    <row r="39" spans="1:11" s="12" customFormat="1" ht="10.5" customHeight="1">
      <c r="A39" s="10" t="s">
        <v>8</v>
      </c>
      <c r="B39" s="69">
        <v>100</v>
      </c>
      <c r="C39" s="69">
        <v>1.4781201408942342</v>
      </c>
      <c r="D39" s="69">
        <v>59.414210008567892</v>
      </c>
      <c r="E39" s="69">
        <v>8.6421476850823478</v>
      </c>
      <c r="F39" s="69">
        <v>30.465522165455525</v>
      </c>
      <c r="G39" s="1"/>
      <c r="H39" s="1"/>
      <c r="I39" s="1"/>
      <c r="J39" s="1"/>
      <c r="K39" s="1"/>
    </row>
    <row r="40" spans="1:11" s="12" customFormat="1" ht="10.5" customHeight="1">
      <c r="A40" s="15" t="s">
        <v>9</v>
      </c>
      <c r="B40" s="69">
        <v>100</v>
      </c>
      <c r="C40" s="69">
        <v>0.95654368247891941</v>
      </c>
      <c r="D40" s="69">
        <v>98.241654644402857</v>
      </c>
      <c r="E40" s="69">
        <v>0.80180167311821815</v>
      </c>
      <c r="F40" s="69">
        <v>0</v>
      </c>
      <c r="G40" s="1"/>
      <c r="H40" s="1"/>
      <c r="I40" s="1"/>
      <c r="J40" s="1"/>
      <c r="K40" s="1"/>
    </row>
    <row r="41" spans="1:11" s="12" customFormat="1" ht="10.5" customHeight="1">
      <c r="A41" s="10" t="s">
        <v>10</v>
      </c>
      <c r="B41" s="69">
        <v>100</v>
      </c>
      <c r="C41" s="69">
        <v>1.3096126003597597</v>
      </c>
      <c r="D41" s="69">
        <v>97.409292326591498</v>
      </c>
      <c r="E41" s="69">
        <v>1.2810950730487429</v>
      </c>
      <c r="F41" s="69">
        <v>0</v>
      </c>
      <c r="G41" s="1"/>
      <c r="H41" s="1"/>
      <c r="I41" s="1"/>
      <c r="J41" s="1"/>
      <c r="K41" s="1"/>
    </row>
    <row r="42" spans="1:11" s="12" customFormat="1" ht="10.5" customHeight="1">
      <c r="A42" s="10" t="s">
        <v>11</v>
      </c>
      <c r="B42" s="69">
        <v>100</v>
      </c>
      <c r="C42" s="69">
        <v>0.51299104855152267</v>
      </c>
      <c r="D42" s="69">
        <v>98.385795435960617</v>
      </c>
      <c r="E42" s="69">
        <v>1.1012135154878593</v>
      </c>
      <c r="F42" s="69">
        <v>0</v>
      </c>
      <c r="G42" s="1"/>
      <c r="H42" s="1"/>
      <c r="I42" s="1"/>
      <c r="J42" s="1"/>
      <c r="K42" s="1"/>
    </row>
    <row r="43" spans="1:11" s="12" customFormat="1" ht="10.5" customHeight="1">
      <c r="A43" s="13" t="s">
        <v>12</v>
      </c>
      <c r="B43" s="69">
        <v>100.00000000000001</v>
      </c>
      <c r="C43" s="69">
        <v>17.049968348046274</v>
      </c>
      <c r="D43" s="69">
        <v>80.949349917565797</v>
      </c>
      <c r="E43" s="69">
        <v>2.0006817343879346</v>
      </c>
      <c r="F43" s="69">
        <v>0</v>
      </c>
      <c r="G43" s="1"/>
      <c r="H43" s="1"/>
      <c r="I43" s="1"/>
      <c r="J43" s="1"/>
      <c r="K43" s="1"/>
    </row>
    <row r="44" spans="1:11" s="12" customFormat="1" ht="10.5" customHeight="1">
      <c r="A44" s="13" t="s">
        <v>13</v>
      </c>
      <c r="B44" s="69">
        <v>100</v>
      </c>
      <c r="C44" s="69">
        <v>5.4945054945054949E-3</v>
      </c>
      <c r="D44" s="69">
        <v>90</v>
      </c>
      <c r="E44" s="69">
        <v>3.6007326007326008</v>
      </c>
      <c r="F44" s="69">
        <v>6.3937728937728942</v>
      </c>
      <c r="G44" s="1"/>
      <c r="H44" s="1"/>
      <c r="I44" s="1"/>
      <c r="J44" s="1"/>
      <c r="K44" s="1"/>
    </row>
    <row r="45" spans="1:11" s="12" customFormat="1" ht="10.5" customHeight="1">
      <c r="A45" s="13" t="s">
        <v>14</v>
      </c>
      <c r="B45" s="69">
        <v>99.999999999999986</v>
      </c>
      <c r="C45" s="69">
        <v>1.6068376068376069</v>
      </c>
      <c r="D45" s="69">
        <v>97.26495726495726</v>
      </c>
      <c r="E45" s="69">
        <v>1.1282051282051282</v>
      </c>
      <c r="F45" s="69">
        <v>0</v>
      </c>
      <c r="G45" s="1"/>
      <c r="H45" s="1"/>
      <c r="I45" s="1"/>
      <c r="J45" s="1"/>
      <c r="K45" s="1"/>
    </row>
    <row r="46" spans="1:11" s="12" customFormat="1" ht="10.5" customHeight="1">
      <c r="A46" s="13" t="s">
        <v>15</v>
      </c>
      <c r="B46" s="69">
        <v>100</v>
      </c>
      <c r="C46" s="69">
        <v>24.821085704311397</v>
      </c>
      <c r="D46" s="69">
        <v>74.641548013864295</v>
      </c>
      <c r="E46" s="69">
        <v>0.53736628182430246</v>
      </c>
      <c r="F46" s="69">
        <v>0</v>
      </c>
      <c r="G46" s="1"/>
      <c r="H46" s="1"/>
      <c r="I46" s="1"/>
      <c r="J46" s="1"/>
      <c r="K46" s="1"/>
    </row>
    <row r="47" spans="1:11" s="12" customFormat="1" ht="10.5" customHeight="1">
      <c r="A47" s="13" t="s">
        <v>16</v>
      </c>
      <c r="B47" s="69">
        <v>100</v>
      </c>
      <c r="C47" s="69">
        <v>0</v>
      </c>
      <c r="D47" s="69">
        <v>98.625631387290028</v>
      </c>
      <c r="E47" s="69">
        <v>1.374368612709973</v>
      </c>
      <c r="F47" s="69">
        <v>0</v>
      </c>
      <c r="G47" s="1"/>
      <c r="H47" s="1"/>
      <c r="I47" s="1"/>
      <c r="J47" s="1"/>
      <c r="K47" s="1"/>
    </row>
    <row r="48" spans="1:11" s="12" customFormat="1" ht="10.5" customHeight="1">
      <c r="A48" s="10" t="s">
        <v>17</v>
      </c>
      <c r="B48" s="69">
        <v>100</v>
      </c>
      <c r="C48" s="69">
        <v>0.57471264367816088</v>
      </c>
      <c r="D48" s="69">
        <v>84.137931034482762</v>
      </c>
      <c r="E48" s="69">
        <v>15.287356321839081</v>
      </c>
      <c r="F48" s="69">
        <v>0</v>
      </c>
      <c r="G48" s="1"/>
      <c r="H48" s="1"/>
      <c r="I48" s="1"/>
      <c r="J48" s="1"/>
      <c r="K48" s="1"/>
    </row>
    <row r="49" spans="1:11" s="12" customFormat="1" ht="10.5" customHeight="1">
      <c r="A49" s="16" t="s">
        <v>18</v>
      </c>
      <c r="B49" s="69">
        <v>100</v>
      </c>
      <c r="C49" s="69">
        <v>0</v>
      </c>
      <c r="D49" s="69">
        <v>97.432024169184288</v>
      </c>
      <c r="E49" s="69">
        <v>2.5679758308157101</v>
      </c>
      <c r="F49" s="69">
        <v>0</v>
      </c>
      <c r="G49" s="1"/>
      <c r="H49" s="1"/>
      <c r="I49" s="1"/>
      <c r="J49" s="1"/>
      <c r="K49" s="1"/>
    </row>
    <row r="50" spans="1:11" s="8" customFormat="1" ht="10.5" customHeight="1">
      <c r="A50" s="4"/>
      <c r="B50" s="5"/>
      <c r="C50" s="5"/>
      <c r="D50" s="5"/>
      <c r="E50" s="6"/>
      <c r="G50" s="1"/>
      <c r="H50" s="1"/>
      <c r="I50" s="1"/>
      <c r="J50" s="1"/>
      <c r="K50" s="1"/>
    </row>
    <row r="51" spans="1:11" customFormat="1" ht="10.5" customHeight="1">
      <c r="A51" s="9"/>
      <c r="B51" s="221" t="s">
        <v>52</v>
      </c>
      <c r="C51" s="221"/>
      <c r="D51" s="221"/>
      <c r="E51" s="221"/>
      <c r="F51" s="221"/>
      <c r="G51" s="1"/>
      <c r="H51" s="1"/>
      <c r="I51" s="1"/>
      <c r="J51" s="1"/>
      <c r="K51" s="1"/>
    </row>
    <row r="52" spans="1:11" customFormat="1" ht="6" customHeight="1">
      <c r="A52" s="10"/>
      <c r="B52" s="6"/>
      <c r="C52" s="6"/>
      <c r="D52" s="6"/>
      <c r="E52" s="6"/>
      <c r="G52" s="1"/>
      <c r="H52" s="1"/>
      <c r="I52" s="1"/>
      <c r="J52" s="1"/>
      <c r="K52" s="1"/>
    </row>
    <row r="53" spans="1:11" s="12" customFormat="1" ht="10.5" customHeight="1">
      <c r="A53" s="11" t="s">
        <v>0</v>
      </c>
      <c r="B53" s="68">
        <v>99.999999999999986</v>
      </c>
      <c r="C53" s="68">
        <v>100</v>
      </c>
      <c r="D53" s="68">
        <v>99.999999999999986</v>
      </c>
      <c r="E53" s="68">
        <v>100</v>
      </c>
      <c r="F53" s="68">
        <v>100</v>
      </c>
      <c r="G53" s="1"/>
      <c r="H53" s="1"/>
      <c r="I53" s="1"/>
      <c r="J53" s="1"/>
      <c r="K53" s="1"/>
    </row>
    <row r="54" spans="1:11" s="12" customFormat="1" ht="10.5" customHeight="1">
      <c r="A54" s="13" t="s">
        <v>1</v>
      </c>
      <c r="B54" s="69">
        <v>27.611543032879993</v>
      </c>
      <c r="C54" s="69">
        <v>44.0930307419926</v>
      </c>
      <c r="D54" s="69">
        <v>26.90747677376212</v>
      </c>
      <c r="E54" s="69">
        <v>20.177781576529412</v>
      </c>
      <c r="F54" s="69">
        <v>0</v>
      </c>
      <c r="G54" s="1"/>
      <c r="H54" s="1"/>
      <c r="I54" s="1"/>
      <c r="J54" s="1"/>
      <c r="K54" s="1"/>
    </row>
    <row r="55" spans="1:11" s="12" customFormat="1" ht="10.5" customHeight="1">
      <c r="A55" s="10" t="s">
        <v>2</v>
      </c>
      <c r="B55" s="69">
        <v>0.48804635579459388</v>
      </c>
      <c r="C55" s="69">
        <v>1.1116476205805033</v>
      </c>
      <c r="D55" s="69">
        <v>0.37097713360329271</v>
      </c>
      <c r="E55" s="69">
        <v>2.8974978097822603</v>
      </c>
      <c r="F55" s="69">
        <v>0.151995896110805</v>
      </c>
      <c r="G55" s="1"/>
      <c r="H55" s="1"/>
      <c r="I55" s="1"/>
      <c r="J55" s="1"/>
      <c r="K55" s="1"/>
    </row>
    <row r="56" spans="1:11" s="12" customFormat="1" ht="10.5" customHeight="1">
      <c r="A56" s="13" t="s">
        <v>3</v>
      </c>
      <c r="B56" s="69">
        <v>0.62402399098903039</v>
      </c>
      <c r="C56" s="69">
        <v>0.38682332743172915</v>
      </c>
      <c r="D56" s="69">
        <v>0.66162021049738973</v>
      </c>
      <c r="E56" s="69">
        <v>0.82053035321267553</v>
      </c>
      <c r="F56" s="69">
        <v>0</v>
      </c>
      <c r="G56" s="1"/>
      <c r="H56" s="1"/>
      <c r="I56" s="1"/>
      <c r="J56" s="1"/>
      <c r="K56" s="1"/>
    </row>
    <row r="57" spans="1:11" s="12" customFormat="1" ht="10.5" customHeight="1">
      <c r="A57" s="13" t="s">
        <v>63</v>
      </c>
      <c r="B57" s="69">
        <v>0.70848987342074865</v>
      </c>
      <c r="C57" s="69">
        <v>1.0730189387842695E-3</v>
      </c>
      <c r="D57" s="69">
        <v>0.71270159000489208</v>
      </c>
      <c r="E57" s="69">
        <v>4.1603453065236433</v>
      </c>
      <c r="F57" s="69">
        <v>0</v>
      </c>
      <c r="G57" s="1"/>
      <c r="H57" s="1"/>
      <c r="I57" s="1"/>
      <c r="J57" s="1"/>
      <c r="K57" s="1"/>
    </row>
    <row r="58" spans="1:11" s="12" customFormat="1" ht="10.5" customHeight="1">
      <c r="A58" s="13" t="s">
        <v>4</v>
      </c>
      <c r="B58" s="69">
        <v>4.863819091872192</v>
      </c>
      <c r="C58" s="69">
        <v>10.537582488330919</v>
      </c>
      <c r="D58" s="69">
        <v>4.3165427767771414</v>
      </c>
      <c r="E58" s="69">
        <v>6.5813372080600017</v>
      </c>
      <c r="F58" s="69">
        <v>2.0120456747667812</v>
      </c>
      <c r="G58" s="1"/>
      <c r="H58" s="1"/>
      <c r="I58" s="1"/>
      <c r="J58" s="1"/>
      <c r="K58" s="1"/>
    </row>
    <row r="59" spans="1:11" s="12" customFormat="1" ht="10.5" customHeight="1">
      <c r="A59" s="10" t="s">
        <v>5</v>
      </c>
      <c r="B59" s="69">
        <v>0.89038327709448839</v>
      </c>
      <c r="C59" s="69">
        <v>0.27737539567573366</v>
      </c>
      <c r="D59" s="69">
        <v>0.98810889752310715</v>
      </c>
      <c r="E59" s="69">
        <v>0.56411461783371442</v>
      </c>
      <c r="F59" s="69">
        <v>0</v>
      </c>
      <c r="G59" s="1"/>
      <c r="H59" s="1"/>
      <c r="I59" s="1"/>
      <c r="J59" s="1"/>
      <c r="K59" s="1"/>
    </row>
    <row r="60" spans="1:11" s="12" customFormat="1" ht="10.5" customHeight="1">
      <c r="A60" s="10" t="s">
        <v>6</v>
      </c>
      <c r="B60" s="69">
        <v>9.1480950934696779</v>
      </c>
      <c r="C60" s="69">
        <v>0.7725736359246741</v>
      </c>
      <c r="D60" s="69">
        <v>10.401986079493042</v>
      </c>
      <c r="E60" s="69">
        <v>4.4338554242612025</v>
      </c>
      <c r="F60" s="69">
        <v>0</v>
      </c>
      <c r="G60" s="1"/>
      <c r="H60" s="1"/>
      <c r="I60" s="1"/>
      <c r="J60" s="1"/>
      <c r="K60" s="1"/>
    </row>
    <row r="61" spans="1:11" s="12" customFormat="1" ht="10.5" customHeight="1">
      <c r="A61" s="10" t="s">
        <v>7</v>
      </c>
      <c r="B61" s="69">
        <v>3.260019562030529</v>
      </c>
      <c r="C61" s="69">
        <v>2.1862760877729492</v>
      </c>
      <c r="D61" s="69">
        <v>3.4897114234474613</v>
      </c>
      <c r="E61" s="69">
        <v>2.3440671809226692</v>
      </c>
      <c r="F61" s="69">
        <v>0</v>
      </c>
      <c r="G61" s="1"/>
      <c r="H61" s="1"/>
      <c r="I61" s="1"/>
      <c r="J61" s="1"/>
      <c r="K61" s="1"/>
    </row>
    <row r="62" spans="1:11" s="12" customFormat="1" ht="10.5" customHeight="1">
      <c r="A62" s="10" t="s">
        <v>8</v>
      </c>
      <c r="B62" s="69">
        <v>7.5361646462931384</v>
      </c>
      <c r="C62" s="69">
        <v>1.2495305542142818</v>
      </c>
      <c r="D62" s="69">
        <v>5.1865883123365961</v>
      </c>
      <c r="E62" s="69">
        <v>29.096775572127608</v>
      </c>
      <c r="F62" s="69">
        <v>91.203237512587165</v>
      </c>
      <c r="G62" s="1"/>
      <c r="H62" s="1"/>
      <c r="I62" s="1"/>
      <c r="J62" s="1"/>
      <c r="K62" s="1"/>
    </row>
    <row r="63" spans="1:11" s="12" customFormat="1" ht="10.5" customHeight="1">
      <c r="A63" s="15" t="s">
        <v>9</v>
      </c>
      <c r="B63" s="69">
        <v>10.045365735836061</v>
      </c>
      <c r="C63" s="69">
        <v>1.0778475240087988</v>
      </c>
      <c r="D63" s="69">
        <v>11.431480866920818</v>
      </c>
      <c r="E63" s="69">
        <v>3.5983674864847539</v>
      </c>
      <c r="F63" s="69">
        <v>0</v>
      </c>
      <c r="G63" s="1"/>
      <c r="H63" s="1"/>
      <c r="I63" s="1"/>
      <c r="J63" s="1"/>
      <c r="K63" s="1"/>
    </row>
    <row r="64" spans="1:11" s="12" customFormat="1" ht="10.5" customHeight="1">
      <c r="A64" s="10" t="s">
        <v>10</v>
      </c>
      <c r="B64" s="69">
        <v>4.3606587956198268</v>
      </c>
      <c r="C64" s="69">
        <v>0.64059230645420895</v>
      </c>
      <c r="D64" s="69">
        <v>4.9203224664439107</v>
      </c>
      <c r="E64" s="69">
        <v>2.4957798243552212</v>
      </c>
      <c r="F64" s="69">
        <v>0</v>
      </c>
      <c r="G64" s="1"/>
      <c r="H64" s="1"/>
      <c r="I64" s="1"/>
      <c r="J64" s="1"/>
      <c r="K64" s="1"/>
    </row>
    <row r="65" spans="1:11" s="12" customFormat="1" ht="10.5" customHeight="1">
      <c r="A65" s="10" t="s">
        <v>11</v>
      </c>
      <c r="B65" s="69">
        <v>8.7734511200338634</v>
      </c>
      <c r="C65" s="69">
        <v>0.50485541069799877</v>
      </c>
      <c r="D65" s="69">
        <v>9.9987091148128791</v>
      </c>
      <c r="E65" s="69">
        <v>4.3163315455458449</v>
      </c>
      <c r="F65" s="69">
        <v>0</v>
      </c>
      <c r="G65" s="1"/>
      <c r="H65" s="1"/>
      <c r="I65" s="1"/>
      <c r="J65" s="1"/>
      <c r="K65" s="1"/>
    </row>
    <row r="66" spans="1:11" s="12" customFormat="1" ht="10.5" customHeight="1">
      <c r="A66" s="13" t="s">
        <v>12</v>
      </c>
      <c r="B66" s="69">
        <v>13.750911738892331</v>
      </c>
      <c r="C66" s="69">
        <v>26.299157680133053</v>
      </c>
      <c r="D66" s="69">
        <v>12.893948518612293</v>
      </c>
      <c r="E66" s="69">
        <v>12.290860915831535</v>
      </c>
      <c r="F66" s="69">
        <v>0</v>
      </c>
      <c r="G66" s="1"/>
      <c r="H66" s="1"/>
      <c r="I66" s="1"/>
      <c r="J66" s="1"/>
      <c r="K66" s="1"/>
    </row>
    <row r="67" spans="1:11" s="12" customFormat="1" ht="10.5" customHeight="1">
      <c r="A67" s="13" t="s">
        <v>13</v>
      </c>
      <c r="B67" s="69">
        <v>2.6114593322603712</v>
      </c>
      <c r="C67" s="69">
        <v>1.6095284081764044E-3</v>
      </c>
      <c r="D67" s="69">
        <v>2.722493480475777</v>
      </c>
      <c r="E67" s="69">
        <v>4.2009444646253122</v>
      </c>
      <c r="F67" s="69">
        <v>6.6327209165352539</v>
      </c>
      <c r="G67" s="1"/>
      <c r="H67" s="1"/>
      <c r="I67" s="1"/>
      <c r="J67" s="1"/>
      <c r="K67" s="1"/>
    </row>
    <row r="68" spans="1:11" s="12" customFormat="1" ht="10.5" customHeight="1">
      <c r="A68" s="13" t="s">
        <v>14</v>
      </c>
      <c r="B68" s="69">
        <v>0.9792972495976392</v>
      </c>
      <c r="C68" s="69">
        <v>0.17651161543001234</v>
      </c>
      <c r="D68" s="69">
        <v>1.1033467168025051</v>
      </c>
      <c r="E68" s="69">
        <v>0.49360029060450011</v>
      </c>
      <c r="F68" s="69">
        <v>0</v>
      </c>
      <c r="G68" s="1"/>
      <c r="H68" s="1"/>
      <c r="I68" s="1"/>
      <c r="J68" s="1"/>
      <c r="K68" s="1"/>
    </row>
    <row r="69" spans="1:11" s="12" customFormat="1" ht="10.5" customHeight="1">
      <c r="A69" s="13" t="s">
        <v>15</v>
      </c>
      <c r="B69" s="69">
        <v>3.8361667985947863</v>
      </c>
      <c r="C69" s="69">
        <v>10.680830516658618</v>
      </c>
      <c r="D69" s="69">
        <v>3.3167992917306339</v>
      </c>
      <c r="E69" s="69">
        <v>0.92095984956943522</v>
      </c>
      <c r="F69" s="69">
        <v>0</v>
      </c>
      <c r="G69" s="1"/>
      <c r="H69" s="1"/>
      <c r="I69" s="1"/>
      <c r="J69" s="1"/>
      <c r="K69" s="1"/>
    </row>
    <row r="70" spans="1:11" s="12" customFormat="1" ht="10.5" customHeight="1">
      <c r="A70" s="13" t="s">
        <v>16</v>
      </c>
      <c r="B70" s="69">
        <v>0.40716764277532125</v>
      </c>
      <c r="C70" s="69">
        <v>0</v>
      </c>
      <c r="D70" s="69">
        <v>0.46516188974510836</v>
      </c>
      <c r="E70" s="69">
        <v>0.25000534199448704</v>
      </c>
      <c r="F70" s="69">
        <v>0</v>
      </c>
      <c r="G70" s="1"/>
      <c r="H70" s="1"/>
      <c r="I70" s="1"/>
      <c r="J70" s="1"/>
      <c r="K70" s="1"/>
    </row>
    <row r="71" spans="1:11" s="12" customFormat="1" ht="10.5" customHeight="1">
      <c r="A71" s="10" t="s">
        <v>17</v>
      </c>
      <c r="B71" s="69">
        <v>4.1611165184368554E-2</v>
      </c>
      <c r="C71" s="69">
        <v>2.6825473469606737E-3</v>
      </c>
      <c r="D71" s="69">
        <v>4.0554847938711211E-2</v>
      </c>
      <c r="E71" s="69">
        <v>0.28419410671168188</v>
      </c>
      <c r="F71" s="69">
        <v>0</v>
      </c>
      <c r="G71" s="1"/>
      <c r="H71" s="1"/>
      <c r="I71" s="1"/>
      <c r="J71" s="1"/>
      <c r="K71" s="1"/>
    </row>
    <row r="72" spans="1:11" s="12" customFormat="1" ht="10.5" customHeight="1">
      <c r="A72" s="16" t="s">
        <v>18</v>
      </c>
      <c r="B72" s="69">
        <v>6.332549736103904E-2</v>
      </c>
      <c r="C72" s="69">
        <v>0</v>
      </c>
      <c r="D72" s="69">
        <v>7.1469609072318932E-2</v>
      </c>
      <c r="E72" s="69">
        <v>7.2651125024038976E-2</v>
      </c>
      <c r="F72" s="69">
        <v>0</v>
      </c>
      <c r="G72" s="1"/>
      <c r="H72" s="1"/>
      <c r="I72" s="1"/>
      <c r="J72" s="1"/>
      <c r="K72" s="1"/>
    </row>
    <row r="73" spans="1:11" s="12" customFormat="1" ht="10.5" customHeight="1">
      <c r="A73" s="16"/>
      <c r="B73" s="14"/>
      <c r="C73" s="14"/>
      <c r="D73" s="14"/>
      <c r="E73" s="14"/>
      <c r="G73" s="1"/>
      <c r="H73" s="1"/>
      <c r="I73" s="1"/>
      <c r="J73" s="1"/>
      <c r="K73" s="1"/>
    </row>
    <row r="74" spans="1:11" ht="10.5" customHeight="1"/>
  </sheetData>
  <mergeCells count="3">
    <mergeCell ref="B28:F28"/>
    <mergeCell ref="B5:F5"/>
    <mergeCell ref="B51:F51"/>
  </mergeCells>
  <phoneticPr fontId="0" type="noConversion"/>
  <pageMargins left="0.59055118110236204" right="0.59055118110236204" top="0.90551181102362199" bottom="0.39370078740157499" header="0.511811023622047" footer="0.196850393700787"/>
  <pageSetup paperSize="9" orientation="portrait" horizontalDpi="1200" verticalDpi="1200" r:id="rId1"/>
  <headerFooter alignWithMargins="0">
    <oddHeader>&amp;L&amp;"Arial,Negrita"B5. LAS BECAS Y AYUDAS A LA EDUCACIÓN&amp;R&amp;"MS Sans Serif,Negrita"&amp;7CURSO 2005-06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1118"/>
  <dimension ref="A1:M74"/>
  <sheetViews>
    <sheetView zoomScaleNormal="100" workbookViewId="0"/>
  </sheetViews>
  <sheetFormatPr baseColWidth="10" defaultColWidth="6.28515625" defaultRowHeight="12.75"/>
  <cols>
    <col min="1" max="1" width="24.28515625" style="1" customWidth="1"/>
    <col min="2" max="6" width="13.28515625" style="1" customWidth="1"/>
    <col min="7" max="7" width="7.85546875" style="1" customWidth="1"/>
    <col min="8" max="8" width="9.140625" style="1" customWidth="1"/>
    <col min="9" max="9" width="8.28515625" style="1" customWidth="1"/>
    <col min="10" max="10" width="7.140625" style="1" customWidth="1"/>
    <col min="11" max="11" width="8" style="1" customWidth="1"/>
    <col min="12" max="16384" width="6.28515625" style="1"/>
  </cols>
  <sheetData>
    <row r="1" spans="1:13" ht="12.95" customHeight="1">
      <c r="A1" s="32" t="s">
        <v>98</v>
      </c>
      <c r="E1" s="2"/>
    </row>
    <row r="2" spans="1:13" ht="9.6" customHeight="1" thickBot="1">
      <c r="A2" s="17"/>
      <c r="B2" s="17"/>
      <c r="C2" s="17"/>
      <c r="D2" s="17"/>
      <c r="E2" s="18"/>
      <c r="F2" s="17"/>
    </row>
    <row r="3" spans="1:13" s="3" customFormat="1" ht="24" customHeight="1">
      <c r="A3" s="19"/>
      <c r="B3" s="28" t="s">
        <v>0</v>
      </c>
      <c r="C3" s="28" t="s">
        <v>94</v>
      </c>
      <c r="D3" s="28" t="s">
        <v>119</v>
      </c>
      <c r="E3" s="28" t="s">
        <v>62</v>
      </c>
      <c r="F3" s="28" t="s">
        <v>117</v>
      </c>
    </row>
    <row r="4" spans="1:13" s="8" customFormat="1" ht="10.5" customHeight="1">
      <c r="A4" s="4"/>
      <c r="B4" s="5"/>
      <c r="C4" s="5"/>
      <c r="D4" s="5"/>
      <c r="E4" s="6"/>
    </row>
    <row r="5" spans="1:13" customFormat="1" ht="10.5" customHeight="1">
      <c r="A5" s="9"/>
      <c r="B5" s="221" t="s">
        <v>121</v>
      </c>
      <c r="C5" s="221"/>
      <c r="D5" s="221"/>
      <c r="E5" s="221"/>
      <c r="F5" s="221"/>
    </row>
    <row r="6" spans="1:13" customFormat="1" ht="6" customHeight="1">
      <c r="A6" s="10"/>
      <c r="B6" s="27"/>
      <c r="C6" s="27"/>
      <c r="D6" s="27"/>
      <c r="E6" s="27"/>
    </row>
    <row r="7" spans="1:13" s="12" customFormat="1" ht="10.5" customHeight="1">
      <c r="A7" s="11" t="s">
        <v>0</v>
      </c>
      <c r="B7" s="70">
        <v>346350.48960999993</v>
      </c>
      <c r="C7" s="70">
        <v>58571.56491999999</v>
      </c>
      <c r="D7" s="70">
        <v>207693.76987999998</v>
      </c>
      <c r="E7" s="70">
        <v>29873.051809999997</v>
      </c>
      <c r="F7" s="70">
        <v>50212.102999999996</v>
      </c>
      <c r="G7" s="157"/>
      <c r="H7" s="157"/>
      <c r="I7" s="157"/>
      <c r="J7" s="157"/>
      <c r="K7" s="157"/>
      <c r="L7" s="157"/>
    </row>
    <row r="8" spans="1:13" s="12" customFormat="1" ht="10.5" customHeight="1">
      <c r="A8" s="13" t="s">
        <v>1</v>
      </c>
      <c r="B8" s="71">
        <v>73134.807509999999</v>
      </c>
      <c r="C8" s="72">
        <v>14314.028319999999</v>
      </c>
      <c r="D8" s="72">
        <v>52820.535599999996</v>
      </c>
      <c r="E8" s="72">
        <v>6000.2435900000009</v>
      </c>
      <c r="F8" s="72">
        <v>0</v>
      </c>
      <c r="G8" s="158"/>
      <c r="H8" s="157"/>
      <c r="I8" s="157"/>
      <c r="J8" s="158"/>
      <c r="K8" s="158"/>
      <c r="L8" s="159"/>
      <c r="M8" s="160"/>
    </row>
    <row r="9" spans="1:13" s="12" customFormat="1" ht="10.5" customHeight="1">
      <c r="A9" s="10" t="s">
        <v>2</v>
      </c>
      <c r="B9" s="71">
        <v>3658.5236400000003</v>
      </c>
      <c r="C9" s="72">
        <v>813.476</v>
      </c>
      <c r="D9" s="72">
        <v>2049.6941200000001</v>
      </c>
      <c r="E9" s="72">
        <v>758.85351999999989</v>
      </c>
      <c r="F9" s="72">
        <v>36.5</v>
      </c>
      <c r="G9" s="158"/>
      <c r="H9" s="157"/>
      <c r="I9" s="157"/>
      <c r="J9" s="158"/>
      <c r="K9" s="158"/>
      <c r="L9" s="159"/>
      <c r="M9" s="160"/>
    </row>
    <row r="10" spans="1:13" s="12" customFormat="1" ht="10.5" customHeight="1">
      <c r="A10" s="13" t="s">
        <v>3</v>
      </c>
      <c r="B10" s="71">
        <v>1597.8854800000001</v>
      </c>
      <c r="C10" s="72">
        <v>417.459</v>
      </c>
      <c r="D10" s="72">
        <v>1037.0432800000001</v>
      </c>
      <c r="E10" s="72">
        <v>143.38320000000002</v>
      </c>
      <c r="F10" s="72">
        <v>0</v>
      </c>
      <c r="G10" s="158"/>
      <c r="H10" s="157"/>
      <c r="I10" s="157"/>
      <c r="J10" s="158"/>
      <c r="K10" s="158"/>
      <c r="L10" s="159"/>
      <c r="M10" s="160"/>
    </row>
    <row r="11" spans="1:13" s="12" customFormat="1" ht="10.5" customHeight="1">
      <c r="A11" s="13" t="s">
        <v>63</v>
      </c>
      <c r="B11" s="71">
        <v>2286.37084</v>
      </c>
      <c r="C11" s="72">
        <v>1.1579999999999999</v>
      </c>
      <c r="D11" s="72">
        <v>1117.1097600000001</v>
      </c>
      <c r="E11" s="72">
        <v>1168.1030800000001</v>
      </c>
      <c r="F11" s="72">
        <v>0</v>
      </c>
      <c r="G11" s="158"/>
      <c r="H11" s="157"/>
      <c r="I11" s="157"/>
      <c r="J11" s="158"/>
      <c r="K11" s="158"/>
      <c r="L11" s="159"/>
      <c r="M11" s="160"/>
    </row>
    <row r="12" spans="1:13" s="12" customFormat="1" ht="10.5" customHeight="1">
      <c r="A12" s="13" t="s">
        <v>4</v>
      </c>
      <c r="B12" s="71">
        <v>14502.15107</v>
      </c>
      <c r="C12" s="72">
        <v>867.74099999999999</v>
      </c>
      <c r="D12" s="72">
        <v>3690.7868399999998</v>
      </c>
      <c r="E12" s="72">
        <v>2450.5232299999998</v>
      </c>
      <c r="F12" s="72">
        <v>7493.1</v>
      </c>
      <c r="G12" s="158"/>
      <c r="H12" s="157"/>
      <c r="I12" s="157"/>
      <c r="J12" s="158"/>
      <c r="K12" s="158"/>
      <c r="L12" s="158"/>
      <c r="M12" s="160"/>
    </row>
    <row r="13" spans="1:13" s="12" customFormat="1" ht="10.5" customHeight="1">
      <c r="A13" s="10" t="s">
        <v>5</v>
      </c>
      <c r="B13" s="71">
        <v>2369.55132</v>
      </c>
      <c r="C13" s="72">
        <v>243.756</v>
      </c>
      <c r="D13" s="72">
        <v>1949.3206400000001</v>
      </c>
      <c r="E13" s="72">
        <v>176.47468000000001</v>
      </c>
      <c r="F13" s="72">
        <v>0</v>
      </c>
      <c r="G13" s="158"/>
      <c r="H13" s="157"/>
      <c r="I13" s="157"/>
      <c r="J13" s="158"/>
      <c r="K13" s="158"/>
      <c r="L13" s="159"/>
      <c r="M13" s="160"/>
    </row>
    <row r="14" spans="1:13" s="12" customFormat="1" ht="10.5" customHeight="1">
      <c r="A14" s="10" t="s">
        <v>6</v>
      </c>
      <c r="B14" s="71">
        <v>17705.553550000001</v>
      </c>
      <c r="C14" s="72">
        <v>555.50400000000002</v>
      </c>
      <c r="D14" s="72">
        <v>15811.43144</v>
      </c>
      <c r="E14" s="72">
        <v>1338.6181099999999</v>
      </c>
      <c r="F14" s="72">
        <v>0</v>
      </c>
      <c r="G14" s="158"/>
      <c r="H14" s="157"/>
      <c r="I14" s="157"/>
      <c r="J14" s="158"/>
      <c r="K14" s="158"/>
      <c r="L14" s="159"/>
      <c r="M14" s="160"/>
    </row>
    <row r="15" spans="1:13" s="12" customFormat="1" ht="10.5" customHeight="1">
      <c r="A15" s="10" t="s">
        <v>7</v>
      </c>
      <c r="B15" s="71">
        <v>14189.5075</v>
      </c>
      <c r="C15" s="72">
        <v>407.21499999999997</v>
      </c>
      <c r="D15" s="72">
        <v>5659.4485199999999</v>
      </c>
      <c r="E15" s="72">
        <v>648.21897999999999</v>
      </c>
      <c r="F15" s="164">
        <v>7474.625</v>
      </c>
      <c r="G15" s="158"/>
      <c r="H15" s="157"/>
      <c r="I15" s="157"/>
      <c r="J15" s="158"/>
      <c r="K15" s="158"/>
      <c r="L15" s="159"/>
      <c r="M15" s="160"/>
    </row>
    <row r="16" spans="1:13" s="12" customFormat="1" ht="10.5" customHeight="1">
      <c r="A16" s="10" t="s">
        <v>8</v>
      </c>
      <c r="B16" s="71">
        <v>50905.709340000001</v>
      </c>
      <c r="C16" s="72">
        <v>1254.6929999999998</v>
      </c>
      <c r="D16" s="72">
        <v>7491.7374</v>
      </c>
      <c r="E16" s="72">
        <v>8702.5789400000012</v>
      </c>
      <c r="F16" s="72">
        <v>33456.699999999997</v>
      </c>
      <c r="G16" s="158"/>
      <c r="H16" s="157"/>
      <c r="I16" s="157"/>
      <c r="J16" s="158"/>
      <c r="K16" s="158"/>
      <c r="L16" s="159"/>
      <c r="M16" s="160"/>
    </row>
    <row r="17" spans="1:13" s="12" customFormat="1" ht="10.5" customHeight="1">
      <c r="A17" s="15" t="s">
        <v>9</v>
      </c>
      <c r="B17" s="71">
        <v>33253.932820000002</v>
      </c>
      <c r="C17" s="72">
        <v>737.30600000000004</v>
      </c>
      <c r="D17" s="72">
        <v>31042.744839999999</v>
      </c>
      <c r="E17" s="72">
        <v>1473.8819800000001</v>
      </c>
      <c r="F17" s="72">
        <v>0</v>
      </c>
      <c r="G17" s="158"/>
      <c r="H17" s="157"/>
      <c r="I17" s="157"/>
      <c r="J17" s="158"/>
      <c r="K17" s="158"/>
      <c r="L17" s="159"/>
      <c r="M17" s="160"/>
    </row>
    <row r="18" spans="1:13" s="12" customFormat="1" ht="10.5" customHeight="1">
      <c r="A18" s="10" t="s">
        <v>10</v>
      </c>
      <c r="B18" s="71">
        <v>8454.3429799999994</v>
      </c>
      <c r="C18" s="72">
        <v>647.63499999999999</v>
      </c>
      <c r="D18" s="72">
        <v>7309.8821599999992</v>
      </c>
      <c r="E18" s="72">
        <v>496.82582000000002</v>
      </c>
      <c r="F18" s="72">
        <v>0</v>
      </c>
      <c r="G18" s="158"/>
      <c r="H18" s="157"/>
      <c r="I18" s="157"/>
      <c r="J18" s="158"/>
      <c r="K18" s="158"/>
      <c r="L18" s="159"/>
      <c r="M18" s="160"/>
    </row>
    <row r="19" spans="1:13" s="12" customFormat="1" ht="10.5" customHeight="1">
      <c r="A19" s="10" t="s">
        <v>11</v>
      </c>
      <c r="B19" s="71">
        <v>18646.827110000002</v>
      </c>
      <c r="C19" s="72">
        <v>544.83899999999994</v>
      </c>
      <c r="D19" s="72">
        <v>16629.985560000001</v>
      </c>
      <c r="E19" s="72">
        <v>1472.0025500000002</v>
      </c>
      <c r="F19" s="72">
        <v>0</v>
      </c>
      <c r="G19" s="158"/>
      <c r="H19" s="157"/>
      <c r="I19" s="157"/>
      <c r="J19" s="158"/>
      <c r="K19" s="158"/>
      <c r="L19" s="159"/>
      <c r="M19" s="160"/>
    </row>
    <row r="20" spans="1:13" s="12" customFormat="1" ht="10.5" customHeight="1">
      <c r="A20" s="13" t="s">
        <v>12</v>
      </c>
      <c r="B20" s="71">
        <v>67525.240210000004</v>
      </c>
      <c r="C20" s="72">
        <v>31127.695</v>
      </c>
      <c r="D20" s="72">
        <v>33354.0026</v>
      </c>
      <c r="E20" s="72">
        <v>3043.54261</v>
      </c>
      <c r="F20" s="72">
        <v>0</v>
      </c>
      <c r="G20" s="158"/>
      <c r="H20" s="157"/>
      <c r="I20" s="157"/>
      <c r="J20" s="158"/>
      <c r="K20" s="158"/>
      <c r="L20" s="159"/>
      <c r="M20" s="160"/>
    </row>
    <row r="21" spans="1:13" s="12" customFormat="1" ht="10.5" customHeight="1">
      <c r="A21" s="13" t="s">
        <v>13</v>
      </c>
      <c r="B21" s="71">
        <v>7513.1907200000005</v>
      </c>
      <c r="C21" s="72">
        <v>1.7370000000000001</v>
      </c>
      <c r="D21" s="72">
        <v>4267.31772</v>
      </c>
      <c r="E21" s="72">
        <v>1492.9580000000001</v>
      </c>
      <c r="F21" s="72">
        <v>1751.1779999999999</v>
      </c>
      <c r="G21" s="158"/>
      <c r="H21" s="157"/>
      <c r="I21" s="157"/>
      <c r="J21" s="158"/>
      <c r="K21" s="158"/>
      <c r="L21" s="158"/>
      <c r="M21" s="160"/>
    </row>
    <row r="22" spans="1:13" s="12" customFormat="1" ht="10.5" customHeight="1">
      <c r="A22" s="13" t="s">
        <v>14</v>
      </c>
      <c r="B22" s="71">
        <v>1903.4638399999999</v>
      </c>
      <c r="C22" s="72">
        <v>94.227599999999995</v>
      </c>
      <c r="D22" s="72">
        <v>1576.0047199999999</v>
      </c>
      <c r="E22" s="72">
        <v>233.23151999999999</v>
      </c>
      <c r="F22" s="72">
        <v>0</v>
      </c>
      <c r="G22" s="158"/>
      <c r="H22" s="157"/>
      <c r="I22" s="157"/>
      <c r="J22" s="158"/>
      <c r="K22" s="158"/>
      <c r="L22" s="159"/>
      <c r="M22" s="160"/>
    </row>
    <row r="23" spans="1:13" s="12" customFormat="1" ht="10.5" customHeight="1">
      <c r="A23" s="13" t="s">
        <v>15</v>
      </c>
      <c r="B23" s="71">
        <v>27459.100000000002</v>
      </c>
      <c r="C23" s="72">
        <v>6540.2</v>
      </c>
      <c r="D23" s="72">
        <v>20721.900000000001</v>
      </c>
      <c r="E23" s="72">
        <v>197</v>
      </c>
      <c r="F23" s="72">
        <v>0</v>
      </c>
      <c r="G23" s="158"/>
      <c r="H23" s="157"/>
      <c r="I23" s="157"/>
      <c r="J23" s="158"/>
      <c r="K23" s="158"/>
      <c r="L23" s="159"/>
      <c r="M23" s="160"/>
    </row>
    <row r="24" spans="1:13" s="12" customFormat="1" ht="10.5" customHeight="1">
      <c r="A24" s="13" t="s">
        <v>16</v>
      </c>
      <c r="B24" s="71">
        <v>1033.3767600000001</v>
      </c>
      <c r="C24" s="72">
        <v>0</v>
      </c>
      <c r="D24" s="72">
        <v>989.2342000000001</v>
      </c>
      <c r="E24" s="72">
        <v>44.142559999999996</v>
      </c>
      <c r="F24" s="72">
        <v>0</v>
      </c>
      <c r="G24" s="158"/>
      <c r="H24" s="157"/>
      <c r="I24" s="157"/>
      <c r="J24" s="158"/>
      <c r="K24" s="158"/>
      <c r="L24" s="159"/>
      <c r="M24" s="160"/>
    </row>
    <row r="25" spans="1:13" s="12" customFormat="1" ht="10.5" customHeight="1">
      <c r="A25" s="10" t="s">
        <v>17</v>
      </c>
      <c r="B25" s="71">
        <v>83.925039999999996</v>
      </c>
      <c r="C25" s="72">
        <v>2.895</v>
      </c>
      <c r="D25" s="72">
        <v>63.566879999999998</v>
      </c>
      <c r="E25" s="72">
        <v>17.463159999999998</v>
      </c>
      <c r="F25" s="72">
        <v>0</v>
      </c>
      <c r="G25" s="158"/>
      <c r="H25" s="157"/>
      <c r="I25" s="157"/>
      <c r="J25" s="158"/>
      <c r="K25" s="158"/>
      <c r="L25" s="159"/>
      <c r="M25" s="160"/>
    </row>
    <row r="26" spans="1:13" s="12" customFormat="1" ht="10.5" customHeight="1">
      <c r="A26" s="16" t="s">
        <v>18</v>
      </c>
      <c r="B26" s="71">
        <v>127.02988000000001</v>
      </c>
      <c r="C26" s="72">
        <v>0</v>
      </c>
      <c r="D26" s="72">
        <v>112.0236</v>
      </c>
      <c r="E26" s="72">
        <v>15.00628</v>
      </c>
      <c r="F26" s="72">
        <v>0</v>
      </c>
      <c r="G26" s="158"/>
      <c r="H26" s="157"/>
      <c r="I26" s="157"/>
      <c r="J26" s="158"/>
      <c r="K26" s="158"/>
      <c r="L26" s="159"/>
      <c r="M26" s="160"/>
    </row>
    <row r="27" spans="1:13" s="8" customFormat="1" ht="10.5" customHeight="1">
      <c r="A27" s="4"/>
      <c r="B27" s="5"/>
      <c r="C27" s="39"/>
      <c r="D27" s="39"/>
      <c r="E27" s="6"/>
      <c r="G27" s="12"/>
      <c r="H27" s="12"/>
      <c r="I27" s="12"/>
      <c r="J27" s="12"/>
      <c r="K27" s="12"/>
      <c r="L27" s="12"/>
    </row>
    <row r="28" spans="1:13" customFormat="1" ht="10.5" customHeight="1">
      <c r="A28" s="9"/>
      <c r="B28" s="221" t="s">
        <v>51</v>
      </c>
      <c r="C28" s="221"/>
      <c r="D28" s="221"/>
      <c r="E28" s="221"/>
      <c r="F28" s="221"/>
      <c r="G28" s="12"/>
      <c r="H28" s="12"/>
      <c r="I28" s="12"/>
      <c r="J28" s="12"/>
      <c r="K28" s="12"/>
      <c r="L28" s="12"/>
    </row>
    <row r="29" spans="1:13" customFormat="1" ht="6" customHeight="1">
      <c r="A29" s="10"/>
      <c r="B29" s="6"/>
      <c r="C29" s="6"/>
      <c r="D29" s="6"/>
      <c r="E29" s="6"/>
      <c r="G29" s="12"/>
      <c r="H29" s="12"/>
      <c r="I29" s="12"/>
      <c r="J29" s="12"/>
      <c r="K29" s="12"/>
      <c r="L29" s="12"/>
    </row>
    <row r="30" spans="1:13" s="12" customFormat="1" ht="10.5" customHeight="1">
      <c r="A30" s="11" t="s">
        <v>0</v>
      </c>
      <c r="B30" s="68">
        <v>100</v>
      </c>
      <c r="C30" s="68">
        <v>16.911067452496795</v>
      </c>
      <c r="D30" s="68">
        <v>59.966356656192062</v>
      </c>
      <c r="E30" s="68">
        <v>8.6250929928344746</v>
      </c>
      <c r="F30" s="68">
        <v>14.497482898476683</v>
      </c>
    </row>
    <row r="31" spans="1:13" s="12" customFormat="1" ht="10.5" customHeight="1">
      <c r="A31" s="13" t="s">
        <v>1</v>
      </c>
      <c r="B31" s="69">
        <v>100</v>
      </c>
      <c r="C31" s="69">
        <v>19.572114574913989</v>
      </c>
      <c r="D31" s="69">
        <v>72.223524472635887</v>
      </c>
      <c r="E31" s="69">
        <v>8.2043609524501235</v>
      </c>
      <c r="F31" s="69">
        <v>0</v>
      </c>
      <c r="G31" s="1"/>
      <c r="H31" s="1"/>
      <c r="I31" s="1"/>
      <c r="J31" s="1"/>
      <c r="K31" s="1"/>
      <c r="L31" s="1"/>
    </row>
    <row r="32" spans="1:13" s="12" customFormat="1" ht="10.5" customHeight="1">
      <c r="A32" s="10" t="s">
        <v>2</v>
      </c>
      <c r="B32" s="69">
        <v>100</v>
      </c>
      <c r="C32" s="69">
        <v>22.2350893433068</v>
      </c>
      <c r="D32" s="69">
        <v>56.025170852797878</v>
      </c>
      <c r="E32" s="69">
        <v>20.742069607072423</v>
      </c>
      <c r="F32" s="69">
        <v>0.99767019682289104</v>
      </c>
      <c r="G32" s="1"/>
      <c r="H32" s="1"/>
      <c r="I32" s="1"/>
      <c r="J32" s="1"/>
      <c r="K32" s="1"/>
      <c r="L32" s="1"/>
    </row>
    <row r="33" spans="1:12" s="12" customFormat="1" ht="10.5" customHeight="1">
      <c r="A33" s="13" t="s">
        <v>3</v>
      </c>
      <c r="B33" s="69">
        <v>100</v>
      </c>
      <c r="C33" s="69">
        <v>26.125714591260945</v>
      </c>
      <c r="D33" s="69">
        <v>64.900976508028592</v>
      </c>
      <c r="E33" s="69">
        <v>8.9733089007104567</v>
      </c>
      <c r="F33" s="69">
        <v>0</v>
      </c>
      <c r="G33" s="1"/>
      <c r="H33" s="1"/>
      <c r="I33" s="1"/>
      <c r="J33" s="1"/>
      <c r="K33" s="1"/>
      <c r="L33" s="1"/>
    </row>
    <row r="34" spans="1:12" s="12" customFormat="1" ht="10.5" customHeight="1">
      <c r="A34" s="13" t="s">
        <v>63</v>
      </c>
      <c r="B34" s="69">
        <v>100</v>
      </c>
      <c r="C34" s="69">
        <v>5.0647951755717804E-2</v>
      </c>
      <c r="D34" s="69">
        <v>48.859517470053113</v>
      </c>
      <c r="E34" s="69">
        <v>51.089834578191173</v>
      </c>
      <c r="F34" s="69">
        <v>0</v>
      </c>
      <c r="G34" s="1"/>
      <c r="H34" s="1"/>
      <c r="I34" s="1"/>
      <c r="J34" s="1"/>
      <c r="K34" s="1"/>
      <c r="L34" s="1"/>
    </row>
    <row r="35" spans="1:12" s="12" customFormat="1" ht="10.5" customHeight="1">
      <c r="A35" s="13" t="s">
        <v>4</v>
      </c>
      <c r="B35" s="69">
        <v>100</v>
      </c>
      <c r="C35" s="69">
        <v>5.983533034592778</v>
      </c>
      <c r="D35" s="69">
        <v>25.449926856954189</v>
      </c>
      <c r="E35" s="69">
        <v>16.897653445834639</v>
      </c>
      <c r="F35" s="69">
        <v>51.668886662618391</v>
      </c>
      <c r="G35" s="1"/>
      <c r="H35" s="1"/>
      <c r="I35" s="1"/>
      <c r="J35" s="1"/>
      <c r="K35" s="1"/>
      <c r="L35" s="1"/>
    </row>
    <row r="36" spans="1:12" s="12" customFormat="1" ht="10.5" customHeight="1">
      <c r="A36" s="10" t="s">
        <v>5</v>
      </c>
      <c r="B36" s="69">
        <v>100.00000000000001</v>
      </c>
      <c r="C36" s="69">
        <v>10.287010791562007</v>
      </c>
      <c r="D36" s="69">
        <v>82.265390225859306</v>
      </c>
      <c r="E36" s="69">
        <v>7.4475989825786932</v>
      </c>
      <c r="F36" s="69">
        <v>0</v>
      </c>
      <c r="G36" s="1"/>
      <c r="H36" s="1"/>
      <c r="I36" s="1"/>
      <c r="J36" s="1"/>
      <c r="K36" s="1"/>
      <c r="L36" s="1"/>
    </row>
    <row r="37" spans="1:12" s="12" customFormat="1" ht="10.5" customHeight="1">
      <c r="A37" s="10" t="s">
        <v>6</v>
      </c>
      <c r="B37" s="69">
        <v>100</v>
      </c>
      <c r="C37" s="69">
        <v>3.1374562700413282</v>
      </c>
      <c r="D37" s="69">
        <v>89.302101712600788</v>
      </c>
      <c r="E37" s="69">
        <v>7.5604420173578806</v>
      </c>
      <c r="F37" s="69">
        <v>0</v>
      </c>
      <c r="G37" s="1"/>
      <c r="H37" s="1"/>
      <c r="I37" s="1"/>
      <c r="J37" s="1"/>
      <c r="K37" s="1"/>
      <c r="L37" s="1"/>
    </row>
    <row r="38" spans="1:12" s="12" customFormat="1" ht="10.5" customHeight="1">
      <c r="A38" s="10" t="s">
        <v>7</v>
      </c>
      <c r="B38" s="69">
        <v>100</v>
      </c>
      <c r="C38" s="69">
        <v>2.8698318105825731</v>
      </c>
      <c r="D38" s="69">
        <v>39.884742440849337</v>
      </c>
      <c r="E38" s="69">
        <v>4.5682979483255499</v>
      </c>
      <c r="F38" s="69">
        <v>52.677127800242538</v>
      </c>
      <c r="G38" s="1"/>
      <c r="H38" s="1"/>
      <c r="I38" s="1"/>
      <c r="J38" s="1"/>
      <c r="K38" s="1"/>
      <c r="L38" s="1"/>
    </row>
    <row r="39" spans="1:12" s="12" customFormat="1" ht="10.5" customHeight="1">
      <c r="A39" s="10" t="s">
        <v>8</v>
      </c>
      <c r="B39" s="69">
        <v>100</v>
      </c>
      <c r="C39" s="69">
        <v>2.4647392527621732</v>
      </c>
      <c r="D39" s="69">
        <v>14.716890299990856</v>
      </c>
      <c r="E39" s="69">
        <v>17.095487034421513</v>
      </c>
      <c r="F39" s="69">
        <v>65.722883412825453</v>
      </c>
      <c r="G39" s="1"/>
      <c r="H39" s="1"/>
      <c r="I39" s="1"/>
      <c r="J39" s="1"/>
      <c r="K39" s="1"/>
      <c r="L39" s="1"/>
    </row>
    <row r="40" spans="1:12" s="12" customFormat="1" ht="10.5" customHeight="1">
      <c r="A40" s="15" t="s">
        <v>9</v>
      </c>
      <c r="B40" s="69">
        <v>100</v>
      </c>
      <c r="C40" s="69">
        <v>2.2171994031231099</v>
      </c>
      <c r="D40" s="69">
        <v>93.350597079843382</v>
      </c>
      <c r="E40" s="69">
        <v>4.4322035170335079</v>
      </c>
      <c r="F40" s="69">
        <v>0</v>
      </c>
      <c r="G40" s="1"/>
      <c r="H40" s="1"/>
      <c r="I40" s="1"/>
      <c r="J40" s="1"/>
      <c r="K40" s="1"/>
      <c r="L40" s="1"/>
    </row>
    <row r="41" spans="1:12" s="12" customFormat="1" ht="10.5" customHeight="1">
      <c r="A41" s="10" t="s">
        <v>10</v>
      </c>
      <c r="B41" s="69">
        <v>100.00000000000001</v>
      </c>
      <c r="C41" s="69">
        <v>7.6603823801811268</v>
      </c>
      <c r="D41" s="69">
        <v>86.463042453950692</v>
      </c>
      <c r="E41" s="69">
        <v>5.8765751658681831</v>
      </c>
      <c r="F41" s="69">
        <v>0</v>
      </c>
      <c r="G41" s="1"/>
      <c r="H41" s="1"/>
      <c r="I41" s="1"/>
      <c r="J41" s="1"/>
      <c r="K41" s="1"/>
      <c r="L41" s="1"/>
    </row>
    <row r="42" spans="1:12" s="12" customFormat="1" ht="10.5" customHeight="1">
      <c r="A42" s="10" t="s">
        <v>11</v>
      </c>
      <c r="B42" s="69">
        <v>99.999999999999986</v>
      </c>
      <c r="C42" s="69">
        <v>2.9218858349783878</v>
      </c>
      <c r="D42" s="69">
        <v>89.183996086291799</v>
      </c>
      <c r="E42" s="69">
        <v>7.894118078729802</v>
      </c>
      <c r="F42" s="69">
        <v>0</v>
      </c>
      <c r="G42" s="1"/>
      <c r="H42" s="1"/>
      <c r="I42" s="1"/>
      <c r="J42" s="1"/>
      <c r="K42" s="1"/>
      <c r="L42" s="1"/>
    </row>
    <row r="43" spans="1:12" s="12" customFormat="1" ht="10.5" customHeight="1">
      <c r="A43" s="13" t="s">
        <v>12</v>
      </c>
      <c r="B43" s="69">
        <v>100</v>
      </c>
      <c r="C43" s="69">
        <v>46.097866372921416</v>
      </c>
      <c r="D43" s="69">
        <v>49.394867010129509</v>
      </c>
      <c r="E43" s="69">
        <v>4.50726661694907</v>
      </c>
      <c r="F43" s="69">
        <v>0</v>
      </c>
      <c r="G43" s="1"/>
      <c r="H43" s="1"/>
      <c r="I43" s="1"/>
      <c r="J43" s="1"/>
      <c r="K43" s="1"/>
      <c r="L43" s="1"/>
    </row>
    <row r="44" spans="1:12" s="12" customFormat="1" ht="10.5" customHeight="1">
      <c r="A44" s="13" t="s">
        <v>13</v>
      </c>
      <c r="B44" s="69">
        <v>100</v>
      </c>
      <c r="C44" s="69">
        <v>2.3119338570444278E-2</v>
      </c>
      <c r="D44" s="69">
        <v>56.797675967954127</v>
      </c>
      <c r="E44" s="69">
        <v>19.871158015805037</v>
      </c>
      <c r="F44" s="69">
        <v>23.308046677670387</v>
      </c>
      <c r="G44" s="1"/>
      <c r="H44" s="1"/>
      <c r="I44" s="1"/>
      <c r="J44" s="1"/>
      <c r="K44" s="1"/>
      <c r="L44" s="1"/>
    </row>
    <row r="45" spans="1:12" s="12" customFormat="1" ht="10.5" customHeight="1">
      <c r="A45" s="13" t="s">
        <v>14</v>
      </c>
      <c r="B45" s="69">
        <v>100</v>
      </c>
      <c r="C45" s="69">
        <v>4.9503225656233116</v>
      </c>
      <c r="D45" s="69">
        <v>82.796672407498946</v>
      </c>
      <c r="E45" s="69">
        <v>12.253005026877737</v>
      </c>
      <c r="F45" s="69">
        <v>0</v>
      </c>
      <c r="G45" s="1"/>
      <c r="H45" s="1"/>
      <c r="I45" s="1"/>
      <c r="J45" s="1"/>
      <c r="K45" s="1"/>
      <c r="L45" s="1"/>
    </row>
    <row r="46" spans="1:12" s="12" customFormat="1" ht="10.5" customHeight="1">
      <c r="A46" s="13" t="s">
        <v>15</v>
      </c>
      <c r="B46" s="69">
        <v>100</v>
      </c>
      <c r="C46" s="69">
        <v>23.817969270660726</v>
      </c>
      <c r="D46" s="69">
        <v>75.464600077934094</v>
      </c>
      <c r="E46" s="69">
        <v>0.7174306514051807</v>
      </c>
      <c r="F46" s="69">
        <v>0</v>
      </c>
      <c r="G46" s="1"/>
      <c r="H46" s="1"/>
      <c r="I46" s="1"/>
      <c r="J46" s="1"/>
      <c r="K46" s="1"/>
      <c r="L46" s="1"/>
    </row>
    <row r="47" spans="1:12" s="12" customFormat="1" ht="10.5" customHeight="1">
      <c r="A47" s="13" t="s">
        <v>16</v>
      </c>
      <c r="B47" s="69">
        <v>100</v>
      </c>
      <c r="C47" s="69">
        <v>0</v>
      </c>
      <c r="D47" s="69">
        <v>95.728318875682859</v>
      </c>
      <c r="E47" s="69">
        <v>4.2716811243171353</v>
      </c>
      <c r="F47" s="69">
        <v>0</v>
      </c>
      <c r="G47" s="1"/>
      <c r="H47" s="1"/>
      <c r="I47" s="1"/>
      <c r="J47" s="1"/>
      <c r="K47" s="1"/>
      <c r="L47" s="1"/>
    </row>
    <row r="48" spans="1:12" s="12" customFormat="1" ht="10.5" customHeight="1">
      <c r="A48" s="10" t="s">
        <v>17</v>
      </c>
      <c r="B48" s="69">
        <v>100.00000000000001</v>
      </c>
      <c r="C48" s="69">
        <v>3.449506845632722</v>
      </c>
      <c r="D48" s="69">
        <v>75.74244826097194</v>
      </c>
      <c r="E48" s="69">
        <v>20.808044893395344</v>
      </c>
      <c r="F48" s="69">
        <v>0</v>
      </c>
      <c r="G48" s="1"/>
      <c r="H48" s="1"/>
      <c r="I48" s="1"/>
      <c r="J48" s="1"/>
      <c r="K48" s="1"/>
      <c r="L48" s="1"/>
    </row>
    <row r="49" spans="1:12" s="12" customFormat="1" ht="10.5" customHeight="1">
      <c r="A49" s="16" t="s">
        <v>18</v>
      </c>
      <c r="B49" s="69">
        <v>100</v>
      </c>
      <c r="C49" s="69">
        <v>0</v>
      </c>
      <c r="D49" s="69">
        <v>88.186810851116292</v>
      </c>
      <c r="E49" s="69">
        <v>11.81318914888371</v>
      </c>
      <c r="F49" s="69">
        <v>0</v>
      </c>
      <c r="G49" s="1"/>
      <c r="H49" s="1"/>
      <c r="I49" s="1"/>
      <c r="J49" s="1"/>
      <c r="K49" s="1"/>
      <c r="L49" s="1"/>
    </row>
    <row r="50" spans="1:12" s="8" customFormat="1" ht="10.5" customHeight="1">
      <c r="A50" s="4"/>
      <c r="B50" s="5"/>
      <c r="C50" s="5"/>
      <c r="D50" s="5"/>
      <c r="E50" s="6"/>
      <c r="G50" s="1"/>
      <c r="H50" s="1"/>
      <c r="I50" s="1"/>
      <c r="J50" s="1"/>
      <c r="K50" s="1"/>
      <c r="L50" s="1"/>
    </row>
    <row r="51" spans="1:12" customFormat="1" ht="10.5" customHeight="1">
      <c r="A51" s="9"/>
      <c r="B51" s="221" t="s">
        <v>52</v>
      </c>
      <c r="C51" s="221"/>
      <c r="D51" s="221"/>
      <c r="E51" s="221"/>
      <c r="F51" s="221"/>
      <c r="G51" s="1"/>
      <c r="H51" s="1"/>
      <c r="I51" s="1"/>
      <c r="J51" s="1"/>
      <c r="K51" s="1"/>
      <c r="L51" s="1"/>
    </row>
    <row r="52" spans="1:12" customFormat="1" ht="6" customHeight="1">
      <c r="A52" s="10"/>
      <c r="B52" s="6"/>
      <c r="C52" s="6"/>
      <c r="D52" s="6"/>
      <c r="E52" s="6"/>
      <c r="G52" s="1"/>
      <c r="H52" s="1"/>
      <c r="I52" s="1"/>
      <c r="J52" s="1"/>
      <c r="K52" s="1"/>
      <c r="L52" s="1"/>
    </row>
    <row r="53" spans="1:12" s="12" customFormat="1" ht="10.5" customHeight="1">
      <c r="A53" s="11" t="s">
        <v>0</v>
      </c>
      <c r="B53" s="68">
        <v>100.00000000000004</v>
      </c>
      <c r="C53" s="68">
        <v>100.00000000000003</v>
      </c>
      <c r="D53" s="68">
        <v>100.00000000000003</v>
      </c>
      <c r="E53" s="68">
        <v>100.00000000000001</v>
      </c>
      <c r="F53" s="68">
        <v>100</v>
      </c>
      <c r="G53" s="1"/>
      <c r="H53" s="1"/>
      <c r="I53" s="1"/>
      <c r="J53" s="1"/>
      <c r="K53" s="1"/>
      <c r="L53" s="1"/>
    </row>
    <row r="54" spans="1:12" s="12" customFormat="1" ht="10.5" customHeight="1">
      <c r="A54" s="13" t="s">
        <v>1</v>
      </c>
      <c r="B54" s="69">
        <v>21.115837772411346</v>
      </c>
      <c r="C54" s="69">
        <v>24.438528046076325</v>
      </c>
      <c r="D54" s="69">
        <v>25.431930688396825</v>
      </c>
      <c r="E54" s="69">
        <v>20.085807195605707</v>
      </c>
      <c r="F54" s="69">
        <v>0</v>
      </c>
      <c r="G54" s="1"/>
      <c r="H54" s="1"/>
      <c r="I54" s="1"/>
      <c r="J54" s="1"/>
      <c r="K54" s="1"/>
      <c r="L54" s="1"/>
    </row>
    <row r="55" spans="1:12" s="12" customFormat="1" ht="10.5" customHeight="1">
      <c r="A55" s="10" t="s">
        <v>2</v>
      </c>
      <c r="B55" s="69">
        <v>1.0563067614310573</v>
      </c>
      <c r="C55" s="69">
        <v>1.3888582302881727</v>
      </c>
      <c r="D55" s="69">
        <v>0.98688281366564812</v>
      </c>
      <c r="E55" s="69">
        <v>2.5402611183701485</v>
      </c>
      <c r="F55" s="69">
        <v>7.2691637711330276E-2</v>
      </c>
      <c r="G55" s="1"/>
      <c r="H55" s="1"/>
      <c r="I55" s="1"/>
      <c r="J55" s="1"/>
      <c r="K55" s="1"/>
      <c r="L55" s="1"/>
    </row>
    <row r="56" spans="1:12" s="12" customFormat="1" ht="10.5" customHeight="1">
      <c r="A56" s="13" t="s">
        <v>3</v>
      </c>
      <c r="B56" s="69">
        <v>0.46134927708612816</v>
      </c>
      <c r="C56" s="69">
        <v>0.71273321887538199</v>
      </c>
      <c r="D56" s="69">
        <v>0.49931361956556353</v>
      </c>
      <c r="E56" s="69">
        <v>0.47997506552712677</v>
      </c>
      <c r="F56" s="69">
        <v>0</v>
      </c>
      <c r="G56" s="1"/>
      <c r="H56" s="1"/>
      <c r="I56" s="1"/>
      <c r="J56" s="1"/>
      <c r="K56" s="1"/>
      <c r="L56" s="1"/>
    </row>
    <row r="57" spans="1:12" s="12" customFormat="1" ht="10.5" customHeight="1">
      <c r="A57" s="13" t="s">
        <v>63</v>
      </c>
      <c r="B57" s="69">
        <v>0.66013212297592416</v>
      </c>
      <c r="C57" s="69">
        <v>1.9770685683089652E-3</v>
      </c>
      <c r="D57" s="69">
        <v>0.5378638755728864</v>
      </c>
      <c r="E57" s="69">
        <v>3.9102234596901071</v>
      </c>
      <c r="F57" s="69">
        <v>0</v>
      </c>
      <c r="G57" s="1"/>
      <c r="H57" s="1"/>
      <c r="I57" s="1"/>
      <c r="J57" s="1"/>
      <c r="K57" s="1"/>
      <c r="L57" s="1"/>
    </row>
    <row r="58" spans="1:12" s="12" customFormat="1" ht="10.5" customHeight="1">
      <c r="A58" s="13" t="s">
        <v>4</v>
      </c>
      <c r="B58" s="69">
        <v>4.1871316787598065</v>
      </c>
      <c r="C58" s="69">
        <v>1.4815055755898014</v>
      </c>
      <c r="D58" s="69">
        <v>1.7770330049536101</v>
      </c>
      <c r="E58" s="69">
        <v>8.2031231545606182</v>
      </c>
      <c r="F58" s="69">
        <v>14.922896179034765</v>
      </c>
      <c r="G58" s="1"/>
      <c r="H58" s="1"/>
      <c r="I58" s="1"/>
      <c r="J58" s="1"/>
      <c r="K58" s="1"/>
      <c r="L58" s="1"/>
    </row>
    <row r="59" spans="1:12" s="12" customFormat="1" ht="10.5" customHeight="1">
      <c r="A59" s="10" t="s">
        <v>5</v>
      </c>
      <c r="B59" s="69">
        <v>0.68414839622954748</v>
      </c>
      <c r="C59" s="69">
        <v>0.41616781168974104</v>
      </c>
      <c r="D59" s="69">
        <v>0.93855518204819843</v>
      </c>
      <c r="E59" s="69">
        <v>0.59074874948305467</v>
      </c>
      <c r="F59" s="69">
        <v>0</v>
      </c>
      <c r="G59" s="1"/>
      <c r="H59" s="1"/>
      <c r="I59" s="1"/>
      <c r="J59" s="1"/>
      <c r="K59" s="1"/>
      <c r="L59" s="1"/>
    </row>
    <row r="60" spans="1:12" s="12" customFormat="1" ht="10.5" customHeight="1">
      <c r="A60" s="10" t="s">
        <v>6</v>
      </c>
      <c r="B60" s="69">
        <v>5.1120336425500463</v>
      </c>
      <c r="C60" s="69">
        <v>0.94841925558713602</v>
      </c>
      <c r="D60" s="69">
        <v>7.6128578383142793</v>
      </c>
      <c r="E60" s="69">
        <v>4.4810222889644562</v>
      </c>
      <c r="F60" s="69">
        <v>0</v>
      </c>
      <c r="G60" s="1"/>
      <c r="H60" s="1"/>
      <c r="I60" s="1"/>
      <c r="J60" s="1"/>
      <c r="K60" s="1"/>
      <c r="L60" s="1"/>
    </row>
    <row r="61" spans="1:12" s="12" customFormat="1" ht="10.5" customHeight="1">
      <c r="A61" s="10" t="s">
        <v>7</v>
      </c>
      <c r="B61" s="69">
        <v>4.0968637047338294</v>
      </c>
      <c r="C61" s="69">
        <v>0.69524350349217212</v>
      </c>
      <c r="D61" s="69">
        <v>2.7249004740343827</v>
      </c>
      <c r="E61" s="69">
        <v>2.1699121473187044</v>
      </c>
      <c r="F61" s="69">
        <v>14.886102261042524</v>
      </c>
      <c r="G61" s="1"/>
      <c r="H61" s="1"/>
      <c r="I61" s="1"/>
      <c r="J61" s="1"/>
      <c r="K61" s="1"/>
      <c r="L61" s="1"/>
    </row>
    <row r="62" spans="1:12" s="12" customFormat="1" ht="10.5" customHeight="1">
      <c r="A62" s="10" t="s">
        <v>8</v>
      </c>
      <c r="B62" s="69">
        <v>14.697744298649965</v>
      </c>
      <c r="C62" s="69">
        <v>2.1421537937627635</v>
      </c>
      <c r="D62" s="69">
        <v>3.6071074275981072</v>
      </c>
      <c r="E62" s="69">
        <v>29.13187107681718</v>
      </c>
      <c r="F62" s="69">
        <v>66.630748367579827</v>
      </c>
      <c r="G62" s="1"/>
      <c r="H62" s="1"/>
      <c r="I62" s="1"/>
      <c r="J62" s="1"/>
      <c r="K62" s="1"/>
      <c r="L62" s="1"/>
    </row>
    <row r="63" spans="1:12" s="12" customFormat="1" ht="10.5" customHeight="1">
      <c r="A63" s="15" t="s">
        <v>9</v>
      </c>
      <c r="B63" s="69">
        <v>9.6012374220821322</v>
      </c>
      <c r="C63" s="69">
        <v>1.2588121915592487</v>
      </c>
      <c r="D63" s="69">
        <v>14.946401549712197</v>
      </c>
      <c r="E63" s="69">
        <v>4.9338179084422116</v>
      </c>
      <c r="F63" s="69">
        <v>0</v>
      </c>
      <c r="G63" s="1"/>
      <c r="H63" s="1"/>
      <c r="I63" s="1"/>
      <c r="J63" s="1"/>
      <c r="K63" s="1"/>
      <c r="L63" s="1"/>
    </row>
    <row r="64" spans="1:12" s="12" customFormat="1" ht="10.5" customHeight="1">
      <c r="A64" s="10" t="s">
        <v>10</v>
      </c>
      <c r="B64" s="69">
        <v>2.4409790757102203</v>
      </c>
      <c r="C64" s="69">
        <v>1.1057157186846087</v>
      </c>
      <c r="D64" s="69">
        <v>3.5195481136595754</v>
      </c>
      <c r="E64" s="69">
        <v>1.6631237516673396</v>
      </c>
      <c r="F64" s="69">
        <v>0</v>
      </c>
      <c r="G64" s="1"/>
      <c r="H64" s="1"/>
      <c r="I64" s="1"/>
      <c r="J64" s="1"/>
      <c r="K64" s="1"/>
      <c r="L64" s="1"/>
    </row>
    <row r="65" spans="1:12" s="12" customFormat="1" ht="10.5" customHeight="1">
      <c r="A65" s="10" t="s">
        <v>11</v>
      </c>
      <c r="B65" s="69">
        <v>5.3838027285588179</v>
      </c>
      <c r="C65" s="69">
        <v>0.93021076138936809</v>
      </c>
      <c r="D65" s="69">
        <v>8.0069737140446584</v>
      </c>
      <c r="E65" s="69">
        <v>4.9275265190925275</v>
      </c>
      <c r="F65" s="69">
        <v>0</v>
      </c>
      <c r="G65" s="1"/>
      <c r="H65" s="1"/>
      <c r="I65" s="1"/>
      <c r="J65" s="1"/>
      <c r="K65" s="1"/>
      <c r="L65" s="1"/>
    </row>
    <row r="66" spans="1:12" s="12" customFormat="1" ht="10.5" customHeight="1">
      <c r="A66" s="13" t="s">
        <v>12</v>
      </c>
      <c r="B66" s="69">
        <v>19.496216184373022</v>
      </c>
      <c r="C66" s="69">
        <v>53.144721406224647</v>
      </c>
      <c r="D66" s="69">
        <v>16.059221525648589</v>
      </c>
      <c r="E66" s="69">
        <v>10.188254716517362</v>
      </c>
      <c r="F66" s="69">
        <v>0</v>
      </c>
      <c r="G66" s="1"/>
      <c r="H66" s="1"/>
      <c r="I66" s="1"/>
      <c r="J66" s="1"/>
      <c r="K66" s="1"/>
      <c r="L66" s="1"/>
    </row>
    <row r="67" spans="1:12" s="12" customFormat="1" ht="10.5" customHeight="1">
      <c r="A67" s="13" t="s">
        <v>13</v>
      </c>
      <c r="B67" s="69">
        <v>2.1692450120281501</v>
      </c>
      <c r="C67" s="69">
        <v>2.9656028524634483E-3</v>
      </c>
      <c r="D67" s="69">
        <v>2.0546199929182007</v>
      </c>
      <c r="E67" s="69">
        <v>4.9976748592530233</v>
      </c>
      <c r="F67" s="69">
        <v>3.4875615546315597</v>
      </c>
      <c r="G67" s="1"/>
      <c r="H67" s="1"/>
      <c r="I67" s="1"/>
      <c r="J67" s="1"/>
      <c r="K67" s="1"/>
      <c r="L67" s="1"/>
    </row>
    <row r="68" spans="1:12" s="12" customFormat="1" ht="10.5" customHeight="1">
      <c r="A68" s="13" t="s">
        <v>14</v>
      </c>
      <c r="B68" s="69">
        <v>0.54957734927510915</v>
      </c>
      <c r="C68" s="69">
        <v>0.16087601574023305</v>
      </c>
      <c r="D68" s="69">
        <v>0.75881174524906259</v>
      </c>
      <c r="E68" s="69">
        <v>0.78074219361118569</v>
      </c>
      <c r="F68" s="69">
        <v>0</v>
      </c>
      <c r="G68" s="1"/>
      <c r="H68" s="1"/>
      <c r="I68" s="1"/>
      <c r="J68" s="1"/>
      <c r="K68" s="1"/>
      <c r="L68" s="1"/>
    </row>
    <row r="69" spans="1:12" s="12" customFormat="1" ht="10.5" customHeight="1">
      <c r="A69" s="13" t="s">
        <v>15</v>
      </c>
      <c r="B69" s="69">
        <v>7.9281250709129045</v>
      </c>
      <c r="C69" s="69">
        <v>11.166169128198874</v>
      </c>
      <c r="D69" s="69">
        <v>9.9771408704134803</v>
      </c>
      <c r="E69" s="69">
        <v>0.65945723005794232</v>
      </c>
      <c r="F69" s="69">
        <v>0</v>
      </c>
      <c r="G69" s="1"/>
      <c r="H69" s="1"/>
      <c r="I69" s="1"/>
      <c r="J69" s="1"/>
      <c r="K69" s="1"/>
      <c r="L69" s="1"/>
    </row>
    <row r="70" spans="1:12" s="12" customFormat="1" ht="10.5" customHeight="1">
      <c r="A70" s="13" t="s">
        <v>16</v>
      </c>
      <c r="B70" s="69">
        <v>0.2983615704321973</v>
      </c>
      <c r="C70" s="69">
        <v>0</v>
      </c>
      <c r="D70" s="69">
        <v>0.47629459495658139</v>
      </c>
      <c r="E70" s="69">
        <v>0.14776715911302801</v>
      </c>
      <c r="F70" s="69">
        <v>0</v>
      </c>
      <c r="G70" s="1"/>
      <c r="H70" s="1"/>
      <c r="I70" s="1"/>
      <c r="J70" s="1"/>
      <c r="K70" s="1"/>
      <c r="L70" s="1"/>
    </row>
    <row r="71" spans="1:12" s="12" customFormat="1" ht="10.5" customHeight="1">
      <c r="A71" s="10" t="s">
        <v>17</v>
      </c>
      <c r="B71" s="69">
        <v>2.4231246242643362E-2</v>
      </c>
      <c r="C71" s="69">
        <v>4.9426714207724135E-3</v>
      </c>
      <c r="D71" s="69">
        <v>3.0606060083904915E-2</v>
      </c>
      <c r="E71" s="69">
        <v>5.8457904170856119E-2</v>
      </c>
      <c r="F71" s="69">
        <v>0</v>
      </c>
      <c r="G71" s="1"/>
      <c r="H71" s="1"/>
      <c r="I71" s="1"/>
      <c r="J71" s="1"/>
      <c r="K71" s="1"/>
      <c r="L71" s="1"/>
    </row>
    <row r="72" spans="1:12" s="12" customFormat="1" ht="10.5" customHeight="1">
      <c r="A72" s="16" t="s">
        <v>18</v>
      </c>
      <c r="B72" s="69">
        <v>3.6676685557176229E-2</v>
      </c>
      <c r="C72" s="69">
        <v>0</v>
      </c>
      <c r="D72" s="69">
        <v>5.393690916425866E-2</v>
      </c>
      <c r="E72" s="69">
        <v>5.0233501737430956E-2</v>
      </c>
      <c r="F72" s="69">
        <v>0</v>
      </c>
      <c r="G72" s="1"/>
      <c r="H72" s="1"/>
      <c r="I72" s="1"/>
      <c r="J72" s="1"/>
      <c r="K72" s="1"/>
      <c r="L72" s="1"/>
    </row>
    <row r="73" spans="1:12" s="12" customFormat="1" ht="10.5" customHeight="1">
      <c r="A73" s="16"/>
      <c r="B73" s="14"/>
      <c r="C73" s="14"/>
      <c r="D73" s="14"/>
      <c r="E73" s="14"/>
      <c r="G73" s="1"/>
      <c r="H73" s="1"/>
      <c r="I73" s="1"/>
      <c r="J73" s="1"/>
      <c r="K73" s="1"/>
      <c r="L73" s="1"/>
    </row>
    <row r="74" spans="1:12" ht="10.5" customHeight="1"/>
  </sheetData>
  <mergeCells count="3">
    <mergeCell ref="B28:F28"/>
    <mergeCell ref="B5:F5"/>
    <mergeCell ref="B51:F51"/>
  </mergeCells>
  <phoneticPr fontId="0" type="noConversion"/>
  <pageMargins left="0.59055118110236204" right="0.59055118110236204" top="0.90551181102362199" bottom="0.39370078740157499" header="0.511811023622047" footer="0.196850393700787"/>
  <pageSetup paperSize="9" orientation="portrait" horizontalDpi="1200" verticalDpi="1200" r:id="rId1"/>
  <headerFooter alignWithMargins="0">
    <oddHeader>&amp;L&amp;"Arial,Negrita"B5. LAS BECAS Y AYUDAS A LA EDUCACIÓN&amp;R&amp;"MS Sans Serif,Negrita"&amp;7CURSO 2005-06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1116"/>
  <dimension ref="A1:M76"/>
  <sheetViews>
    <sheetView zoomScaleNormal="100" workbookViewId="0"/>
  </sheetViews>
  <sheetFormatPr baseColWidth="10" defaultColWidth="6.28515625" defaultRowHeight="12.75"/>
  <cols>
    <col min="1" max="1" width="18.85546875" style="1" customWidth="1"/>
    <col min="2" max="2" width="8.7109375" style="1" customWidth="1"/>
    <col min="3" max="3" width="9.85546875" style="1" customWidth="1"/>
    <col min="4" max="7" width="9" style="1" customWidth="1"/>
    <col min="8" max="8" width="9.85546875" style="1" customWidth="1"/>
    <col min="9" max="9" width="9" style="1" customWidth="1"/>
    <col min="10" max="16384" width="6.28515625" style="1"/>
  </cols>
  <sheetData>
    <row r="1" spans="1:13" ht="12.95" customHeight="1">
      <c r="A1" s="32" t="s">
        <v>100</v>
      </c>
      <c r="H1" s="2"/>
    </row>
    <row r="2" spans="1:13" ht="9.6" customHeight="1" thickBot="1">
      <c r="A2" s="17"/>
      <c r="B2" s="17"/>
      <c r="C2" s="17"/>
      <c r="D2" s="17"/>
      <c r="E2" s="17"/>
      <c r="F2" s="17"/>
      <c r="G2" s="17"/>
      <c r="H2" s="18"/>
      <c r="I2" s="17"/>
    </row>
    <row r="3" spans="1:13" s="3" customFormat="1" ht="30" customHeight="1">
      <c r="A3" s="19"/>
      <c r="B3" s="28" t="s">
        <v>0</v>
      </c>
      <c r="C3" s="75" t="s">
        <v>95</v>
      </c>
      <c r="D3" s="75" t="s">
        <v>123</v>
      </c>
      <c r="E3" s="76" t="s">
        <v>124</v>
      </c>
      <c r="F3" s="76" t="s">
        <v>163</v>
      </c>
      <c r="G3" s="76" t="s">
        <v>81</v>
      </c>
      <c r="H3" s="76" t="s">
        <v>126</v>
      </c>
      <c r="I3" s="76" t="s">
        <v>103</v>
      </c>
      <c r="L3" s="168"/>
      <c r="M3" s="168"/>
    </row>
    <row r="4" spans="1:13" s="8" customFormat="1" ht="9.9499999999999993" customHeight="1">
      <c r="A4" s="4"/>
      <c r="B4" s="154"/>
      <c r="C4" s="154"/>
      <c r="D4" s="154"/>
      <c r="E4" s="154"/>
      <c r="F4" s="154"/>
      <c r="G4" s="154"/>
      <c r="H4" s="154"/>
      <c r="I4" s="154"/>
    </row>
    <row r="5" spans="1:13" customFormat="1" ht="9.9499999999999993" customHeight="1">
      <c r="A5" s="9"/>
      <c r="B5" s="221" t="s">
        <v>122</v>
      </c>
      <c r="C5" s="221"/>
      <c r="D5" s="221"/>
      <c r="E5" s="221"/>
      <c r="F5" s="221"/>
      <c r="G5" s="221"/>
      <c r="H5" s="221"/>
      <c r="I5" s="221"/>
    </row>
    <row r="6" spans="1:13" customFormat="1" ht="6" customHeight="1">
      <c r="A6" s="10"/>
      <c r="B6" s="27"/>
      <c r="C6" s="27"/>
      <c r="D6" s="27"/>
      <c r="E6" s="27"/>
      <c r="F6" s="27"/>
      <c r="G6" s="27"/>
      <c r="H6" s="27"/>
    </row>
    <row r="7" spans="1:13" s="12" customFormat="1" ht="9.9499999999999993" customHeight="1">
      <c r="A7" s="11" t="s">
        <v>0</v>
      </c>
      <c r="B7" s="73">
        <v>212436</v>
      </c>
      <c r="C7" s="73">
        <v>94684</v>
      </c>
      <c r="D7" s="73">
        <v>40222</v>
      </c>
      <c r="E7" s="73">
        <v>45693</v>
      </c>
      <c r="F7" s="73">
        <v>7491</v>
      </c>
      <c r="G7" s="73">
        <v>3407</v>
      </c>
      <c r="H7" s="73">
        <v>20914</v>
      </c>
      <c r="I7" s="73">
        <v>25</v>
      </c>
      <c r="J7" s="154"/>
      <c r="L7" s="202"/>
    </row>
    <row r="8" spans="1:13" s="12" customFormat="1" ht="9.9499999999999993" customHeight="1">
      <c r="A8" s="13" t="s">
        <v>1</v>
      </c>
      <c r="B8" s="30">
        <v>61783</v>
      </c>
      <c r="C8" s="74">
        <v>32656</v>
      </c>
      <c r="D8" s="74">
        <v>10810</v>
      </c>
      <c r="E8" s="74">
        <v>10925</v>
      </c>
      <c r="F8" s="74">
        <v>254</v>
      </c>
      <c r="G8" s="74">
        <v>654</v>
      </c>
      <c r="H8" s="74">
        <v>6484</v>
      </c>
      <c r="I8" s="74">
        <v>0</v>
      </c>
      <c r="J8" s="154"/>
      <c r="L8" s="202"/>
    </row>
    <row r="9" spans="1:13" s="12" customFormat="1" ht="9.9499999999999993" customHeight="1">
      <c r="A9" s="10" t="s">
        <v>2</v>
      </c>
      <c r="B9" s="30">
        <v>2860</v>
      </c>
      <c r="C9" s="74">
        <v>1006</v>
      </c>
      <c r="D9" s="74">
        <v>609</v>
      </c>
      <c r="E9" s="74">
        <v>751</v>
      </c>
      <c r="F9" s="74">
        <v>79</v>
      </c>
      <c r="G9" s="74">
        <v>109</v>
      </c>
      <c r="H9" s="74">
        <v>306</v>
      </c>
      <c r="I9" s="74">
        <v>0</v>
      </c>
      <c r="J9" s="154"/>
      <c r="L9" s="202"/>
    </row>
    <row r="10" spans="1:13" s="12" customFormat="1" ht="9.9499999999999993" customHeight="1">
      <c r="A10" s="13" t="s">
        <v>3</v>
      </c>
      <c r="B10" s="30">
        <v>3348</v>
      </c>
      <c r="C10" s="74">
        <v>1573</v>
      </c>
      <c r="D10" s="74">
        <v>511</v>
      </c>
      <c r="E10" s="74">
        <v>924</v>
      </c>
      <c r="F10" s="74">
        <v>0</v>
      </c>
      <c r="G10" s="74">
        <v>70</v>
      </c>
      <c r="H10" s="74">
        <v>270</v>
      </c>
      <c r="I10" s="74">
        <v>0</v>
      </c>
      <c r="J10" s="154"/>
      <c r="L10" s="202"/>
    </row>
    <row r="11" spans="1:13" s="12" customFormat="1" ht="9.9499999999999993" customHeight="1">
      <c r="A11" s="13" t="s">
        <v>63</v>
      </c>
      <c r="B11" s="30">
        <v>1055</v>
      </c>
      <c r="C11" s="74">
        <v>468</v>
      </c>
      <c r="D11" s="74">
        <v>162</v>
      </c>
      <c r="E11" s="74">
        <v>186</v>
      </c>
      <c r="F11" s="74">
        <v>0</v>
      </c>
      <c r="G11" s="74">
        <v>17</v>
      </c>
      <c r="H11" s="74">
        <v>222</v>
      </c>
      <c r="I11" s="74">
        <v>0</v>
      </c>
      <c r="J11" s="154"/>
      <c r="L11" s="202"/>
    </row>
    <row r="12" spans="1:13" s="12" customFormat="1" ht="9.9499999999999993" customHeight="1">
      <c r="A12" s="13" t="s">
        <v>4</v>
      </c>
      <c r="B12" s="30">
        <v>16250</v>
      </c>
      <c r="C12" s="74">
        <v>5976</v>
      </c>
      <c r="D12" s="74">
        <v>4858</v>
      </c>
      <c r="E12" s="74">
        <v>4633</v>
      </c>
      <c r="F12" s="74">
        <v>0</v>
      </c>
      <c r="G12" s="74">
        <v>262</v>
      </c>
      <c r="H12" s="74">
        <v>521</v>
      </c>
      <c r="I12" s="74">
        <v>0</v>
      </c>
      <c r="J12" s="154"/>
      <c r="L12" s="202"/>
    </row>
    <row r="13" spans="1:13" s="12" customFormat="1" ht="9.9499999999999993" customHeight="1">
      <c r="A13" s="10" t="s">
        <v>5</v>
      </c>
      <c r="B13" s="30">
        <v>1822</v>
      </c>
      <c r="C13" s="74">
        <v>828</v>
      </c>
      <c r="D13" s="74">
        <v>323</v>
      </c>
      <c r="E13" s="74">
        <v>475</v>
      </c>
      <c r="F13" s="74">
        <v>0</v>
      </c>
      <c r="G13" s="74">
        <v>82</v>
      </c>
      <c r="H13" s="74">
        <v>114</v>
      </c>
      <c r="I13" s="74">
        <v>0</v>
      </c>
      <c r="J13" s="154"/>
      <c r="L13" s="202"/>
    </row>
    <row r="14" spans="1:13" s="12" customFormat="1" ht="9.9499999999999993" customHeight="1">
      <c r="A14" s="10" t="s">
        <v>6</v>
      </c>
      <c r="B14" s="30">
        <v>12763</v>
      </c>
      <c r="C14" s="74">
        <v>5453</v>
      </c>
      <c r="D14" s="74">
        <v>1855</v>
      </c>
      <c r="E14" s="74">
        <v>2675</v>
      </c>
      <c r="F14" s="74">
        <v>111</v>
      </c>
      <c r="G14" s="74">
        <v>430</v>
      </c>
      <c r="H14" s="74">
        <v>2214</v>
      </c>
      <c r="I14" s="74">
        <v>25</v>
      </c>
      <c r="J14" s="154"/>
      <c r="L14" s="202"/>
    </row>
    <row r="15" spans="1:13" s="12" customFormat="1" ht="9.9499999999999993" customHeight="1">
      <c r="A15" s="10" t="s">
        <v>7</v>
      </c>
      <c r="B15" s="30">
        <v>11294</v>
      </c>
      <c r="C15" s="74">
        <v>5959</v>
      </c>
      <c r="D15" s="74">
        <v>2452</v>
      </c>
      <c r="E15" s="74">
        <v>1830</v>
      </c>
      <c r="F15" s="74">
        <v>53</v>
      </c>
      <c r="G15" s="74">
        <v>66</v>
      </c>
      <c r="H15" s="74">
        <v>934</v>
      </c>
      <c r="I15" s="74">
        <v>0</v>
      </c>
      <c r="J15" s="154"/>
      <c r="L15" s="202"/>
    </row>
    <row r="16" spans="1:13" s="12" customFormat="1" ht="9.9499999999999993" customHeight="1">
      <c r="A16" s="10" t="s">
        <v>8</v>
      </c>
      <c r="B16" s="30">
        <v>10731</v>
      </c>
      <c r="C16" s="74">
        <v>5574</v>
      </c>
      <c r="D16" s="74">
        <v>1770</v>
      </c>
      <c r="E16" s="74">
        <v>2668</v>
      </c>
      <c r="F16" s="74">
        <v>333</v>
      </c>
      <c r="G16" s="74">
        <v>83</v>
      </c>
      <c r="H16" s="74">
        <v>303</v>
      </c>
      <c r="I16" s="74">
        <v>0</v>
      </c>
      <c r="J16" s="154"/>
      <c r="L16" s="202"/>
    </row>
    <row r="17" spans="1:12" s="12" customFormat="1" ht="9.9499999999999993" customHeight="1">
      <c r="A17" s="15" t="s">
        <v>9</v>
      </c>
      <c r="B17" s="30">
        <v>17405</v>
      </c>
      <c r="C17" s="74">
        <v>7762</v>
      </c>
      <c r="D17" s="74">
        <v>3027</v>
      </c>
      <c r="E17" s="74">
        <v>3554</v>
      </c>
      <c r="F17" s="74">
        <v>0</v>
      </c>
      <c r="G17" s="74">
        <v>187</v>
      </c>
      <c r="H17" s="74">
        <v>2875</v>
      </c>
      <c r="I17" s="74">
        <v>0</v>
      </c>
      <c r="J17" s="154"/>
      <c r="L17" s="202"/>
    </row>
    <row r="18" spans="1:12" s="12" customFormat="1" ht="9.9499999999999993" customHeight="1">
      <c r="A18" s="10" t="s">
        <v>10</v>
      </c>
      <c r="B18" s="30">
        <v>9218</v>
      </c>
      <c r="C18" s="74">
        <v>5172</v>
      </c>
      <c r="D18" s="74">
        <v>1727</v>
      </c>
      <c r="E18" s="74">
        <v>1565</v>
      </c>
      <c r="F18" s="74">
        <v>113</v>
      </c>
      <c r="G18" s="74">
        <v>293</v>
      </c>
      <c r="H18" s="74">
        <v>348</v>
      </c>
      <c r="I18" s="74">
        <v>0</v>
      </c>
      <c r="J18" s="154"/>
      <c r="L18" s="202"/>
    </row>
    <row r="19" spans="1:12" s="12" customFormat="1" ht="9.9499999999999993" customHeight="1">
      <c r="A19" s="10" t="s">
        <v>11</v>
      </c>
      <c r="B19" s="30">
        <v>27589</v>
      </c>
      <c r="C19" s="74">
        <v>7555</v>
      </c>
      <c r="D19" s="74">
        <v>8374</v>
      </c>
      <c r="E19" s="74">
        <v>9294</v>
      </c>
      <c r="F19" s="74">
        <v>944</v>
      </c>
      <c r="G19" s="74">
        <v>303</v>
      </c>
      <c r="H19" s="74">
        <v>1119</v>
      </c>
      <c r="I19" s="74">
        <v>0</v>
      </c>
      <c r="J19" s="154"/>
      <c r="L19" s="202"/>
    </row>
    <row r="20" spans="1:12" s="12" customFormat="1" ht="9.9499999999999993" customHeight="1">
      <c r="A20" s="13" t="s">
        <v>12</v>
      </c>
      <c r="B20" s="30">
        <v>13970</v>
      </c>
      <c r="C20" s="74">
        <v>4719</v>
      </c>
      <c r="D20" s="74">
        <v>801</v>
      </c>
      <c r="E20" s="74">
        <v>1807</v>
      </c>
      <c r="F20" s="74">
        <v>5465</v>
      </c>
      <c r="G20" s="74">
        <v>415</v>
      </c>
      <c r="H20" s="74">
        <v>763</v>
      </c>
      <c r="I20" s="74">
        <v>0</v>
      </c>
      <c r="J20" s="154"/>
      <c r="L20" s="202"/>
    </row>
    <row r="21" spans="1:12" s="12" customFormat="1" ht="9.9499999999999993" customHeight="1">
      <c r="A21" s="13" t="s">
        <v>13</v>
      </c>
      <c r="B21" s="30">
        <v>5419</v>
      </c>
      <c r="C21" s="74">
        <v>2868</v>
      </c>
      <c r="D21" s="74">
        <v>713</v>
      </c>
      <c r="E21" s="74">
        <v>1087</v>
      </c>
      <c r="F21" s="74">
        <v>0</v>
      </c>
      <c r="G21" s="74">
        <v>142</v>
      </c>
      <c r="H21" s="74">
        <v>609</v>
      </c>
      <c r="I21" s="74">
        <v>0</v>
      </c>
      <c r="J21" s="154"/>
      <c r="L21" s="202"/>
    </row>
    <row r="22" spans="1:12" s="12" customFormat="1" ht="9.9499999999999993" customHeight="1">
      <c r="A22" s="13" t="s">
        <v>14</v>
      </c>
      <c r="B22" s="30">
        <v>2378</v>
      </c>
      <c r="C22" s="74">
        <v>890</v>
      </c>
      <c r="D22" s="74">
        <v>511</v>
      </c>
      <c r="E22" s="74">
        <v>726</v>
      </c>
      <c r="F22" s="74">
        <v>139</v>
      </c>
      <c r="G22" s="74">
        <v>32</v>
      </c>
      <c r="H22" s="74">
        <v>80</v>
      </c>
      <c r="I22" s="74">
        <v>0</v>
      </c>
      <c r="J22" s="154"/>
      <c r="L22" s="202"/>
    </row>
    <row r="23" spans="1:12" s="12" customFormat="1" ht="9.9499999999999993" customHeight="1">
      <c r="A23" s="13" t="s">
        <v>15</v>
      </c>
      <c r="B23" s="30">
        <v>13185</v>
      </c>
      <c r="C23" s="74">
        <v>5549</v>
      </c>
      <c r="D23" s="74">
        <v>1499</v>
      </c>
      <c r="E23" s="74">
        <v>2332</v>
      </c>
      <c r="F23" s="74">
        <v>0</v>
      </c>
      <c r="G23" s="74">
        <v>211</v>
      </c>
      <c r="H23" s="74">
        <v>3594</v>
      </c>
      <c r="I23" s="74">
        <v>0</v>
      </c>
      <c r="J23" s="154"/>
      <c r="L23" s="202"/>
    </row>
    <row r="24" spans="1:12" s="12" customFormat="1" ht="9.9499999999999993" customHeight="1">
      <c r="A24" s="13" t="s">
        <v>16</v>
      </c>
      <c r="B24" s="30">
        <v>614</v>
      </c>
      <c r="C24" s="74">
        <v>252</v>
      </c>
      <c r="D24" s="74">
        <v>87</v>
      </c>
      <c r="E24" s="74">
        <v>145</v>
      </c>
      <c r="F24" s="74">
        <v>0</v>
      </c>
      <c r="G24" s="74">
        <v>41</v>
      </c>
      <c r="H24" s="74">
        <v>89</v>
      </c>
      <c r="I24" s="74">
        <v>0</v>
      </c>
      <c r="J24" s="154"/>
      <c r="L24" s="202"/>
    </row>
    <row r="25" spans="1:12" s="12" customFormat="1" ht="9.9499999999999993" customHeight="1">
      <c r="A25" s="10" t="s">
        <v>17</v>
      </c>
      <c r="B25" s="30">
        <v>288</v>
      </c>
      <c r="C25" s="74">
        <v>176</v>
      </c>
      <c r="D25" s="74">
        <v>46</v>
      </c>
      <c r="E25" s="74">
        <v>61</v>
      </c>
      <c r="F25" s="74">
        <v>0</v>
      </c>
      <c r="G25" s="74">
        <v>1</v>
      </c>
      <c r="H25" s="74">
        <v>4</v>
      </c>
      <c r="I25" s="74">
        <v>0</v>
      </c>
      <c r="J25" s="154"/>
      <c r="L25" s="202"/>
    </row>
    <row r="26" spans="1:12" s="12" customFormat="1" ht="9.9499999999999993" customHeight="1">
      <c r="A26" s="16" t="s">
        <v>18</v>
      </c>
      <c r="B26" s="30">
        <v>432</v>
      </c>
      <c r="C26" s="74">
        <v>247</v>
      </c>
      <c r="D26" s="74">
        <v>87</v>
      </c>
      <c r="E26" s="74">
        <v>55</v>
      </c>
      <c r="F26" s="74">
        <v>0</v>
      </c>
      <c r="G26" s="74">
        <v>9</v>
      </c>
      <c r="H26" s="74">
        <v>34</v>
      </c>
      <c r="I26" s="74">
        <v>0</v>
      </c>
      <c r="J26" s="154"/>
      <c r="L26" s="202"/>
    </row>
    <row r="27" spans="1:12" s="12" customFormat="1" ht="9.9499999999999993" customHeight="1">
      <c r="A27" s="16" t="s">
        <v>82</v>
      </c>
      <c r="B27" s="30">
        <v>32</v>
      </c>
      <c r="C27" s="74">
        <v>1</v>
      </c>
      <c r="D27" s="74">
        <v>0</v>
      </c>
      <c r="E27" s="74">
        <v>0</v>
      </c>
      <c r="F27" s="74">
        <v>0</v>
      </c>
      <c r="G27" s="74">
        <v>0</v>
      </c>
      <c r="H27" s="74">
        <v>31</v>
      </c>
      <c r="I27" s="74">
        <v>0</v>
      </c>
      <c r="J27" s="154"/>
      <c r="K27" s="8"/>
      <c r="L27" s="202"/>
    </row>
    <row r="28" spans="1:12" s="8" customFormat="1" ht="9.9499999999999993" customHeight="1">
      <c r="A28" s="4"/>
      <c r="B28" s="5"/>
      <c r="C28" s="39"/>
      <c r="D28" s="39"/>
      <c r="E28" s="39"/>
      <c r="F28" s="39"/>
      <c r="G28" s="39"/>
      <c r="H28" s="6"/>
      <c r="J28" s="12"/>
    </row>
    <row r="29" spans="1:12" customFormat="1" ht="9.9499999999999993" customHeight="1">
      <c r="A29" s="9"/>
      <c r="B29" s="221" t="s">
        <v>51</v>
      </c>
      <c r="C29" s="221"/>
      <c r="D29" s="221"/>
      <c r="E29" s="221"/>
      <c r="F29" s="221"/>
      <c r="G29" s="221"/>
      <c r="H29" s="221"/>
      <c r="I29" s="221"/>
      <c r="J29" s="12"/>
    </row>
    <row r="30" spans="1:12" customFormat="1" ht="6" customHeight="1">
      <c r="A30" s="10"/>
      <c r="B30" s="6"/>
      <c r="C30" s="6"/>
      <c r="D30" s="6"/>
      <c r="E30" s="6"/>
      <c r="F30" s="6"/>
      <c r="G30" s="6"/>
      <c r="H30" s="6"/>
      <c r="J30" s="12"/>
    </row>
    <row r="31" spans="1:12" s="12" customFormat="1" ht="9.9499999999999993" customHeight="1">
      <c r="A31" s="11" t="s">
        <v>0</v>
      </c>
      <c r="B31" s="33">
        <v>100</v>
      </c>
      <c r="C31" s="33">
        <v>44.57060008661432</v>
      </c>
      <c r="D31" s="33">
        <v>18.933702385659682</v>
      </c>
      <c r="E31" s="33">
        <v>21.50906625995594</v>
      </c>
      <c r="F31" s="33">
        <v>3.526238490651302</v>
      </c>
      <c r="G31" s="33">
        <v>1.6037771375849668</v>
      </c>
      <c r="H31" s="33">
        <v>9.8448473893313757</v>
      </c>
      <c r="I31" s="33">
        <v>1.1768250202413904E-2</v>
      </c>
    </row>
    <row r="32" spans="1:12" s="12" customFormat="1" ht="9.9499999999999993" customHeight="1">
      <c r="A32" s="13" t="s">
        <v>1</v>
      </c>
      <c r="B32" s="34">
        <v>99.999999999999986</v>
      </c>
      <c r="C32" s="34">
        <v>52.855963614586535</v>
      </c>
      <c r="D32" s="34">
        <v>17.49672239936552</v>
      </c>
      <c r="E32" s="34">
        <v>17.682857744039623</v>
      </c>
      <c r="F32" s="34">
        <v>0.41111632649758023</v>
      </c>
      <c r="G32" s="34">
        <v>1.0585436123205412</v>
      </c>
      <c r="H32" s="34">
        <v>10.494796303190197</v>
      </c>
      <c r="I32" s="34">
        <v>0</v>
      </c>
      <c r="J32" s="1"/>
    </row>
    <row r="33" spans="1:10" s="12" customFormat="1" ht="9.9499999999999993" customHeight="1">
      <c r="A33" s="10" t="s">
        <v>2</v>
      </c>
      <c r="B33" s="34">
        <v>100</v>
      </c>
      <c r="C33" s="34">
        <v>35.174825174825173</v>
      </c>
      <c r="D33" s="34">
        <v>21.293706293706293</v>
      </c>
      <c r="E33" s="34">
        <v>26.25874125874126</v>
      </c>
      <c r="F33" s="34">
        <v>2.7622377622377621</v>
      </c>
      <c r="G33" s="34">
        <v>3.8111888111888113</v>
      </c>
      <c r="H33" s="34">
        <v>10.6993006993007</v>
      </c>
      <c r="I33" s="34">
        <v>0</v>
      </c>
      <c r="J33" s="1"/>
    </row>
    <row r="34" spans="1:10" s="12" customFormat="1" ht="9.9499999999999993" customHeight="1">
      <c r="A34" s="13" t="s">
        <v>3</v>
      </c>
      <c r="B34" s="34">
        <v>100</v>
      </c>
      <c r="C34" s="34">
        <v>46.983273596176822</v>
      </c>
      <c r="D34" s="34">
        <v>15.26284348864994</v>
      </c>
      <c r="E34" s="34">
        <v>27.598566308243729</v>
      </c>
      <c r="F34" s="34">
        <v>0</v>
      </c>
      <c r="G34" s="34">
        <v>2.0908004778972522</v>
      </c>
      <c r="H34" s="34">
        <v>8.064516129032258</v>
      </c>
      <c r="I34" s="34">
        <v>0</v>
      </c>
      <c r="J34" s="1"/>
    </row>
    <row r="35" spans="1:10" s="12" customFormat="1" ht="9.9499999999999993" customHeight="1">
      <c r="A35" s="13" t="s">
        <v>63</v>
      </c>
      <c r="B35" s="34">
        <v>100</v>
      </c>
      <c r="C35" s="34">
        <v>44.360189573459714</v>
      </c>
      <c r="D35" s="34">
        <v>15.355450236966824</v>
      </c>
      <c r="E35" s="34">
        <v>17.630331753554504</v>
      </c>
      <c r="F35" s="34">
        <v>0</v>
      </c>
      <c r="G35" s="34">
        <v>1.6113744075829384</v>
      </c>
      <c r="H35" s="34">
        <v>21.042654028436019</v>
      </c>
      <c r="I35" s="34">
        <v>0</v>
      </c>
      <c r="J35" s="1"/>
    </row>
    <row r="36" spans="1:10" s="12" customFormat="1" ht="9.9499999999999993" customHeight="1">
      <c r="A36" s="13" t="s">
        <v>4</v>
      </c>
      <c r="B36" s="34">
        <v>100</v>
      </c>
      <c r="C36" s="34">
        <v>36.775384615384617</v>
      </c>
      <c r="D36" s="34">
        <v>29.895384615384614</v>
      </c>
      <c r="E36" s="34">
        <v>28.510769230769231</v>
      </c>
      <c r="F36" s="34">
        <v>0</v>
      </c>
      <c r="G36" s="34">
        <v>1.6123076923076922</v>
      </c>
      <c r="H36" s="34">
        <v>3.2061538461538461</v>
      </c>
      <c r="I36" s="34">
        <v>0</v>
      </c>
      <c r="J36" s="1"/>
    </row>
    <row r="37" spans="1:10" s="12" customFormat="1" ht="9.9499999999999993" customHeight="1">
      <c r="A37" s="10" t="s">
        <v>5</v>
      </c>
      <c r="B37" s="34">
        <v>100.00000000000001</v>
      </c>
      <c r="C37" s="34">
        <v>45.444566410537874</v>
      </c>
      <c r="D37" s="34">
        <v>17.727771679473108</v>
      </c>
      <c r="E37" s="34">
        <v>26.070252469813394</v>
      </c>
      <c r="F37" s="34">
        <v>0</v>
      </c>
      <c r="G37" s="34">
        <v>4.5005488474204167</v>
      </c>
      <c r="H37" s="34">
        <v>6.2568605927552143</v>
      </c>
      <c r="I37" s="34">
        <v>0</v>
      </c>
      <c r="J37" s="1"/>
    </row>
    <row r="38" spans="1:10" s="12" customFormat="1" ht="9.9499999999999993" customHeight="1">
      <c r="A38" s="10" t="s">
        <v>6</v>
      </c>
      <c r="B38" s="34">
        <v>100</v>
      </c>
      <c r="C38" s="34">
        <v>42.725064639974924</v>
      </c>
      <c r="D38" s="34">
        <v>14.534200423098017</v>
      </c>
      <c r="E38" s="34">
        <v>20.959022173470188</v>
      </c>
      <c r="F38" s="34">
        <v>0.86970148084306198</v>
      </c>
      <c r="G38" s="34">
        <v>3.3691138447073574</v>
      </c>
      <c r="H38" s="34">
        <v>17.347018726004858</v>
      </c>
      <c r="I38" s="34">
        <v>0.19587871190159054</v>
      </c>
      <c r="J38" s="1"/>
    </row>
    <row r="39" spans="1:10" s="12" customFormat="1" ht="9.9499999999999993" customHeight="1">
      <c r="A39" s="10" t="s">
        <v>7</v>
      </c>
      <c r="B39" s="34">
        <v>100</v>
      </c>
      <c r="C39" s="34">
        <v>52.762528776341419</v>
      </c>
      <c r="D39" s="34">
        <v>21.710642819196032</v>
      </c>
      <c r="E39" s="34">
        <v>16.203293784310254</v>
      </c>
      <c r="F39" s="34">
        <v>0.46927572162210024</v>
      </c>
      <c r="G39" s="34">
        <v>0.58438108730299276</v>
      </c>
      <c r="H39" s="34">
        <v>8.2698778112272002</v>
      </c>
      <c r="I39" s="34">
        <v>0</v>
      </c>
      <c r="J39" s="1"/>
    </row>
    <row r="40" spans="1:10" s="12" customFormat="1" ht="9.9499999999999993" customHeight="1">
      <c r="A40" s="10" t="s">
        <v>8</v>
      </c>
      <c r="B40" s="34">
        <v>100</v>
      </c>
      <c r="C40" s="34">
        <v>51.942968968409282</v>
      </c>
      <c r="D40" s="34">
        <v>16.494268940452894</v>
      </c>
      <c r="E40" s="34">
        <v>24.86254775882956</v>
      </c>
      <c r="F40" s="34">
        <v>3.1031590718479172</v>
      </c>
      <c r="G40" s="34">
        <v>0.77346006895909047</v>
      </c>
      <c r="H40" s="34">
        <v>2.823595191501258</v>
      </c>
      <c r="I40" s="34">
        <v>0</v>
      </c>
      <c r="J40" s="1"/>
    </row>
    <row r="41" spans="1:10" s="12" customFormat="1" ht="9.9499999999999993" customHeight="1">
      <c r="A41" s="15" t="s">
        <v>9</v>
      </c>
      <c r="B41" s="34">
        <v>99.999999999999986</v>
      </c>
      <c r="C41" s="34">
        <v>44.596380350474</v>
      </c>
      <c r="D41" s="34">
        <v>17.391554151106003</v>
      </c>
      <c r="E41" s="34">
        <v>20.419419706980754</v>
      </c>
      <c r="F41" s="34">
        <v>0</v>
      </c>
      <c r="G41" s="34">
        <v>1.074403906923298</v>
      </c>
      <c r="H41" s="34">
        <v>16.518241884515945</v>
      </c>
      <c r="I41" s="34">
        <v>0</v>
      </c>
      <c r="J41" s="1"/>
    </row>
    <row r="42" spans="1:10" s="12" customFormat="1" ht="9.9499999999999993" customHeight="1">
      <c r="A42" s="10" t="s">
        <v>10</v>
      </c>
      <c r="B42" s="34">
        <v>99.999999999999986</v>
      </c>
      <c r="C42" s="34">
        <v>56.107615534823175</v>
      </c>
      <c r="D42" s="34">
        <v>18.735083532219569</v>
      </c>
      <c r="E42" s="34">
        <v>16.977652419179865</v>
      </c>
      <c r="F42" s="34">
        <v>1.2258624430462139</v>
      </c>
      <c r="G42" s="34">
        <v>3.1785636797569974</v>
      </c>
      <c r="H42" s="34">
        <v>3.7752223909741809</v>
      </c>
      <c r="I42" s="34">
        <v>0</v>
      </c>
      <c r="J42" s="1"/>
    </row>
    <row r="43" spans="1:10" s="12" customFormat="1" ht="9.9499999999999993" customHeight="1">
      <c r="A43" s="10" t="s">
        <v>11</v>
      </c>
      <c r="B43" s="34">
        <v>100</v>
      </c>
      <c r="C43" s="34">
        <v>27.384102359636088</v>
      </c>
      <c r="D43" s="34">
        <v>30.352676791474863</v>
      </c>
      <c r="E43" s="34">
        <v>33.687339156910362</v>
      </c>
      <c r="F43" s="34">
        <v>3.4216535575772955</v>
      </c>
      <c r="G43" s="34">
        <v>1.0982638007901699</v>
      </c>
      <c r="H43" s="34">
        <v>4.0559643336112217</v>
      </c>
      <c r="I43" s="34">
        <v>0</v>
      </c>
      <c r="J43" s="1"/>
    </row>
    <row r="44" spans="1:10" s="12" customFormat="1" ht="9.9499999999999993" customHeight="1">
      <c r="A44" s="13" t="s">
        <v>12</v>
      </c>
      <c r="B44" s="34">
        <v>100</v>
      </c>
      <c r="C44" s="34">
        <v>33.779527559055119</v>
      </c>
      <c r="D44" s="34">
        <v>5.7337151037938439</v>
      </c>
      <c r="E44" s="34">
        <v>12.934860415175375</v>
      </c>
      <c r="F44" s="34">
        <v>39.119541875447389</v>
      </c>
      <c r="G44" s="34">
        <v>2.9706513958482463</v>
      </c>
      <c r="H44" s="34">
        <v>5.4617036506800289</v>
      </c>
      <c r="I44" s="34">
        <v>0</v>
      </c>
      <c r="J44" s="1"/>
    </row>
    <row r="45" spans="1:10" s="12" customFormat="1" ht="9.9499999999999993" customHeight="1">
      <c r="A45" s="13" t="s">
        <v>13</v>
      </c>
      <c r="B45" s="34">
        <v>100.00000000000001</v>
      </c>
      <c r="C45" s="34">
        <v>52.92489389186197</v>
      </c>
      <c r="D45" s="34">
        <v>13.157409116073076</v>
      </c>
      <c r="E45" s="34">
        <v>20.059051485513933</v>
      </c>
      <c r="F45" s="34">
        <v>0</v>
      </c>
      <c r="G45" s="34">
        <v>2.6204096696807531</v>
      </c>
      <c r="H45" s="34">
        <v>11.23823583687027</v>
      </c>
      <c r="I45" s="34">
        <v>0</v>
      </c>
      <c r="J45" s="1"/>
    </row>
    <row r="46" spans="1:10" s="12" customFormat="1" ht="9.9499999999999993" customHeight="1">
      <c r="A46" s="13" t="s">
        <v>14</v>
      </c>
      <c r="B46" s="34">
        <v>100</v>
      </c>
      <c r="C46" s="34">
        <v>37.426408746846086</v>
      </c>
      <c r="D46" s="34">
        <v>21.48864592094197</v>
      </c>
      <c r="E46" s="34">
        <v>30.529857022708157</v>
      </c>
      <c r="F46" s="34">
        <v>5.8452481076534903</v>
      </c>
      <c r="G46" s="34">
        <v>1.3456686291000841</v>
      </c>
      <c r="H46" s="34">
        <v>3.3641715727502102</v>
      </c>
      <c r="I46" s="34">
        <v>0</v>
      </c>
      <c r="J46" s="1"/>
    </row>
    <row r="47" spans="1:10" s="12" customFormat="1" ht="9.9499999999999993" customHeight="1">
      <c r="A47" s="13" t="s">
        <v>15</v>
      </c>
      <c r="B47" s="34">
        <v>100</v>
      </c>
      <c r="C47" s="34">
        <v>42.085703450891167</v>
      </c>
      <c r="D47" s="34">
        <v>11.36897990140311</v>
      </c>
      <c r="E47" s="34">
        <v>17.686765263557071</v>
      </c>
      <c r="F47" s="34">
        <v>0</v>
      </c>
      <c r="G47" s="34">
        <v>1.6003033750474023</v>
      </c>
      <c r="H47" s="34">
        <v>27.258248009101251</v>
      </c>
      <c r="I47" s="34">
        <v>0</v>
      </c>
      <c r="J47" s="1"/>
    </row>
    <row r="48" spans="1:10" s="12" customFormat="1" ht="9.9499999999999993" customHeight="1">
      <c r="A48" s="13" t="s">
        <v>16</v>
      </c>
      <c r="B48" s="34">
        <v>100</v>
      </c>
      <c r="C48" s="34">
        <v>41.042345276872965</v>
      </c>
      <c r="D48" s="34">
        <v>14.169381107491857</v>
      </c>
      <c r="E48" s="34">
        <v>23.615635179153095</v>
      </c>
      <c r="F48" s="34">
        <v>0</v>
      </c>
      <c r="G48" s="34">
        <v>6.677524429967427</v>
      </c>
      <c r="H48" s="34">
        <v>14.495114006514658</v>
      </c>
      <c r="I48" s="34">
        <v>0</v>
      </c>
      <c r="J48" s="1"/>
    </row>
    <row r="49" spans="1:10" s="12" customFormat="1" ht="9.9499999999999993" customHeight="1">
      <c r="A49" s="10" t="s">
        <v>17</v>
      </c>
      <c r="B49" s="34">
        <v>100.00000000000001</v>
      </c>
      <c r="C49" s="34">
        <v>61.111111111111114</v>
      </c>
      <c r="D49" s="34">
        <v>15.972222222222221</v>
      </c>
      <c r="E49" s="34">
        <v>21.180555555555557</v>
      </c>
      <c r="F49" s="34">
        <v>0</v>
      </c>
      <c r="G49" s="34">
        <v>0.34722222222222221</v>
      </c>
      <c r="H49" s="34">
        <v>1.3888888888888888</v>
      </c>
      <c r="I49" s="34">
        <v>0</v>
      </c>
      <c r="J49" s="1"/>
    </row>
    <row r="50" spans="1:10" s="12" customFormat="1" ht="9.9499999999999993" customHeight="1">
      <c r="A50" s="16" t="s">
        <v>18</v>
      </c>
      <c r="B50" s="34">
        <v>99.999999999999986</v>
      </c>
      <c r="C50" s="34">
        <v>57.175925925925924</v>
      </c>
      <c r="D50" s="34">
        <v>20.138888888888889</v>
      </c>
      <c r="E50" s="34">
        <v>12.731481481481481</v>
      </c>
      <c r="F50" s="34">
        <v>0</v>
      </c>
      <c r="G50" s="34">
        <v>2.0833333333333335</v>
      </c>
      <c r="H50" s="34">
        <v>7.8703703703703702</v>
      </c>
      <c r="I50" s="34">
        <v>0</v>
      </c>
      <c r="J50" s="1"/>
    </row>
    <row r="51" spans="1:10" s="12" customFormat="1" ht="9.9499999999999993" customHeight="1">
      <c r="A51" s="16" t="s">
        <v>82</v>
      </c>
      <c r="B51" s="34">
        <v>100</v>
      </c>
      <c r="C51" s="34">
        <v>3.125</v>
      </c>
      <c r="D51" s="34">
        <v>0</v>
      </c>
      <c r="E51" s="34">
        <v>0</v>
      </c>
      <c r="F51" s="34">
        <v>0</v>
      </c>
      <c r="G51" s="34">
        <v>0</v>
      </c>
      <c r="H51" s="34">
        <v>96.875</v>
      </c>
      <c r="I51" s="34">
        <v>0</v>
      </c>
      <c r="J51" s="1"/>
    </row>
    <row r="52" spans="1:10" s="8" customFormat="1" ht="9.9499999999999993" customHeight="1">
      <c r="A52" s="4"/>
      <c r="B52" s="5"/>
      <c r="C52" s="5"/>
      <c r="D52" s="5"/>
      <c r="E52" s="5"/>
      <c r="F52" s="5"/>
      <c r="G52" s="5"/>
      <c r="H52" s="6"/>
      <c r="J52" s="1"/>
    </row>
    <row r="53" spans="1:10" customFormat="1" ht="9.9499999999999993" customHeight="1">
      <c r="A53" s="9"/>
      <c r="B53" s="221" t="s">
        <v>52</v>
      </c>
      <c r="C53" s="221"/>
      <c r="D53" s="221"/>
      <c r="E53" s="221"/>
      <c r="F53" s="221"/>
      <c r="G53" s="221"/>
      <c r="H53" s="221"/>
      <c r="I53" s="221"/>
      <c r="J53" s="1"/>
    </row>
    <row r="54" spans="1:10" customFormat="1" ht="6" customHeight="1">
      <c r="A54" s="10"/>
      <c r="B54" s="6"/>
      <c r="C54" s="6"/>
      <c r="D54" s="6"/>
      <c r="E54" s="6"/>
      <c r="F54" s="6"/>
      <c r="G54" s="6"/>
      <c r="H54" s="6"/>
      <c r="J54" s="1"/>
    </row>
    <row r="55" spans="1:10" s="12" customFormat="1" ht="9.9499999999999993" customHeight="1">
      <c r="A55" s="11" t="s">
        <v>0</v>
      </c>
      <c r="B55" s="33">
        <v>100</v>
      </c>
      <c r="C55" s="33">
        <v>100</v>
      </c>
      <c r="D55" s="33">
        <v>99.999999999999972</v>
      </c>
      <c r="E55" s="33">
        <v>99.999999999999986</v>
      </c>
      <c r="F55" s="33">
        <v>100.00000000000001</v>
      </c>
      <c r="G55" s="33">
        <v>100.00000000000001</v>
      </c>
      <c r="H55" s="33">
        <v>100</v>
      </c>
      <c r="I55" s="33">
        <v>100</v>
      </c>
      <c r="J55" s="1"/>
    </row>
    <row r="56" spans="1:10" s="12" customFormat="1" ht="9.9499999999999993" customHeight="1">
      <c r="A56" s="13" t="s">
        <v>1</v>
      </c>
      <c r="B56" s="34">
        <v>29.083112090229527</v>
      </c>
      <c r="C56" s="34">
        <v>34.489459676397281</v>
      </c>
      <c r="D56" s="34">
        <v>26.875839093033662</v>
      </c>
      <c r="E56" s="34">
        <v>23.909570393714574</v>
      </c>
      <c r="F56" s="34">
        <v>3.3907355493258575</v>
      </c>
      <c r="G56" s="34">
        <v>19.195773407690051</v>
      </c>
      <c r="H56" s="34">
        <v>31.003155780816677</v>
      </c>
      <c r="I56" s="34">
        <v>0</v>
      </c>
      <c r="J56" s="1"/>
    </row>
    <row r="57" spans="1:10" s="12" customFormat="1" ht="9.9499999999999993" customHeight="1">
      <c r="A57" s="10" t="s">
        <v>2</v>
      </c>
      <c r="B57" s="34">
        <v>1.3462878231561506</v>
      </c>
      <c r="C57" s="34">
        <v>1.0624815174686324</v>
      </c>
      <c r="D57" s="34">
        <v>1.5140967629655413</v>
      </c>
      <c r="E57" s="34">
        <v>1.643577790908892</v>
      </c>
      <c r="F57" s="34">
        <v>1.0545988519556801</v>
      </c>
      <c r="G57" s="34">
        <v>3.1992955679483415</v>
      </c>
      <c r="H57" s="34">
        <v>1.4631347422779</v>
      </c>
      <c r="I57" s="34">
        <v>0</v>
      </c>
      <c r="J57" s="1"/>
    </row>
    <row r="58" spans="1:10" s="12" customFormat="1" ht="9.9499999999999993" customHeight="1">
      <c r="A58" s="13" t="s">
        <v>3</v>
      </c>
      <c r="B58" s="34">
        <v>1.5760040671072699</v>
      </c>
      <c r="C58" s="34">
        <v>1.6613155337755059</v>
      </c>
      <c r="D58" s="34">
        <v>1.270449008005569</v>
      </c>
      <c r="E58" s="34">
        <v>2.0221915829558137</v>
      </c>
      <c r="F58" s="34">
        <v>0</v>
      </c>
      <c r="G58" s="34">
        <v>2.0545934840035223</v>
      </c>
      <c r="H58" s="34">
        <v>1.2910012431863824</v>
      </c>
      <c r="I58" s="34">
        <v>0</v>
      </c>
      <c r="J58" s="1"/>
    </row>
    <row r="59" spans="1:10" s="12" customFormat="1" ht="9.9499999999999993" customHeight="1">
      <c r="A59" s="13" t="s">
        <v>63</v>
      </c>
      <c r="B59" s="34">
        <v>0.49662015854186675</v>
      </c>
      <c r="C59" s="34">
        <v>0.49427569599932408</v>
      </c>
      <c r="D59" s="34">
        <v>0.4027646561583213</v>
      </c>
      <c r="E59" s="34">
        <v>0.40706453942617032</v>
      </c>
      <c r="F59" s="34">
        <v>0</v>
      </c>
      <c r="G59" s="34">
        <v>0.49897270325799825</v>
      </c>
      <c r="H59" s="34">
        <v>1.0614899110643587</v>
      </c>
      <c r="I59" s="34">
        <v>0</v>
      </c>
      <c r="J59" s="1"/>
    </row>
    <row r="60" spans="1:10" s="12" customFormat="1" ht="9.9499999999999993" customHeight="1">
      <c r="A60" s="13" t="s">
        <v>4</v>
      </c>
      <c r="B60" s="34">
        <v>7.6493626315690371</v>
      </c>
      <c r="C60" s="34">
        <v>6.3115204258375224</v>
      </c>
      <c r="D60" s="34">
        <v>12.077967281587192</v>
      </c>
      <c r="E60" s="34">
        <v>10.139408662158317</v>
      </c>
      <c r="F60" s="34">
        <v>0</v>
      </c>
      <c r="G60" s="34">
        <v>7.6900498972703257</v>
      </c>
      <c r="H60" s="34">
        <v>2.4911542507411304</v>
      </c>
      <c r="I60" s="34">
        <v>0</v>
      </c>
      <c r="J60" s="1"/>
    </row>
    <row r="61" spans="1:10" s="12" customFormat="1" ht="9.9499999999999993" customHeight="1">
      <c r="A61" s="10" t="s">
        <v>5</v>
      </c>
      <c r="B61" s="34">
        <v>0.85767007475192525</v>
      </c>
      <c r="C61" s="34">
        <v>0.87448776984495802</v>
      </c>
      <c r="D61" s="34">
        <v>0.80304311073541845</v>
      </c>
      <c r="E61" s="34">
        <v>1.0395465388571554</v>
      </c>
      <c r="F61" s="34">
        <v>0</v>
      </c>
      <c r="G61" s="34">
        <v>2.4068095098326974</v>
      </c>
      <c r="H61" s="34">
        <v>0.54508941378980591</v>
      </c>
      <c r="I61" s="34">
        <v>0</v>
      </c>
      <c r="J61" s="1"/>
    </row>
    <row r="62" spans="1:10" s="12" customFormat="1" ht="9.9499999999999993" customHeight="1">
      <c r="A62" s="10" t="s">
        <v>6</v>
      </c>
      <c r="B62" s="34">
        <v>6.0079270933363462</v>
      </c>
      <c r="C62" s="34">
        <v>5.7591567741117826</v>
      </c>
      <c r="D62" s="34">
        <v>4.6119039331709013</v>
      </c>
      <c r="E62" s="34">
        <v>5.8542884030376641</v>
      </c>
      <c r="F62" s="34">
        <v>1.4817781337605127</v>
      </c>
      <c r="G62" s="34">
        <v>12.621074258878778</v>
      </c>
      <c r="H62" s="34">
        <v>10.586210194128336</v>
      </c>
      <c r="I62" s="34">
        <v>100</v>
      </c>
      <c r="J62" s="1"/>
    </row>
    <row r="63" spans="1:10" s="12" customFormat="1" ht="9.9499999999999993" customHeight="1">
      <c r="A63" s="10" t="s">
        <v>7</v>
      </c>
      <c r="B63" s="34">
        <v>5.3164247114425054</v>
      </c>
      <c r="C63" s="34">
        <v>6.2935659667948123</v>
      </c>
      <c r="D63" s="34">
        <v>6.0961662771617524</v>
      </c>
      <c r="E63" s="34">
        <v>4.0049898233865147</v>
      </c>
      <c r="F63" s="34">
        <v>0.70751568548925381</v>
      </c>
      <c r="G63" s="34">
        <v>1.9371881420604637</v>
      </c>
      <c r="H63" s="34">
        <v>4.4659080042077077</v>
      </c>
      <c r="I63" s="34">
        <v>0</v>
      </c>
      <c r="J63" s="1"/>
    </row>
    <row r="64" spans="1:10" s="12" customFormat="1" ht="9.9499999999999993" customHeight="1">
      <c r="A64" s="10" t="s">
        <v>8</v>
      </c>
      <c r="B64" s="34">
        <v>5.0514037168841437</v>
      </c>
      <c r="C64" s="34">
        <v>5.8869502767098982</v>
      </c>
      <c r="D64" s="34">
        <v>4.4005767987668438</v>
      </c>
      <c r="E64" s="34">
        <v>5.8389687698334534</v>
      </c>
      <c r="F64" s="34">
        <v>4.4453344012815377</v>
      </c>
      <c r="G64" s="34">
        <v>2.436160845318462</v>
      </c>
      <c r="H64" s="34">
        <v>1.4487902840202735</v>
      </c>
      <c r="I64" s="34">
        <v>0</v>
      </c>
      <c r="J64" s="1"/>
    </row>
    <row r="65" spans="1:10" s="12" customFormat="1" ht="9.9499999999999993" customHeight="1">
      <c r="A65" s="15" t="s">
        <v>9</v>
      </c>
      <c r="B65" s="34">
        <v>8.1930557909205604</v>
      </c>
      <c r="C65" s="34">
        <v>8.1977947699716953</v>
      </c>
      <c r="D65" s="34">
        <v>7.5257321863656701</v>
      </c>
      <c r="E65" s="34">
        <v>7.7779966296806951</v>
      </c>
      <c r="F65" s="34">
        <v>0</v>
      </c>
      <c r="G65" s="34">
        <v>5.4886997358379803</v>
      </c>
      <c r="H65" s="34">
        <v>13.746772496892033</v>
      </c>
      <c r="I65" s="34">
        <v>0</v>
      </c>
      <c r="J65" s="1"/>
    </row>
    <row r="66" spans="1:10" s="12" customFormat="1" ht="9.9499999999999993" customHeight="1">
      <c r="A66" s="10" t="s">
        <v>10</v>
      </c>
      <c r="B66" s="34">
        <v>4.3391892146340547</v>
      </c>
      <c r="C66" s="34">
        <v>5.4623801275822741</v>
      </c>
      <c r="D66" s="34">
        <v>4.2936701307742036</v>
      </c>
      <c r="E66" s="34">
        <v>3.4250322806556803</v>
      </c>
      <c r="F66" s="34">
        <v>1.5084768388733147</v>
      </c>
      <c r="G66" s="34">
        <v>8.5999412973290283</v>
      </c>
      <c r="H66" s="34">
        <v>1.6639571578846706</v>
      </c>
      <c r="I66" s="34">
        <v>0</v>
      </c>
      <c r="J66" s="1"/>
    </row>
    <row r="67" spans="1:10" s="12" customFormat="1" ht="9.9499999999999993" customHeight="1">
      <c r="A67" s="10" t="s">
        <v>11</v>
      </c>
      <c r="B67" s="34">
        <v>12.986970193375887</v>
      </c>
      <c r="C67" s="34">
        <v>7.9791728275104559</v>
      </c>
      <c r="D67" s="34">
        <v>20.819452041171498</v>
      </c>
      <c r="E67" s="34">
        <v>20.340095857133477</v>
      </c>
      <c r="F67" s="34">
        <v>12.601788813242559</v>
      </c>
      <c r="G67" s="34">
        <v>8.8934546521866746</v>
      </c>
      <c r="H67" s="34">
        <v>5.3504829300946737</v>
      </c>
      <c r="I67" s="34">
        <v>0</v>
      </c>
      <c r="J67" s="1"/>
    </row>
    <row r="68" spans="1:10" s="12" customFormat="1" ht="9.9499999999999993" customHeight="1">
      <c r="A68" s="13" t="s">
        <v>12</v>
      </c>
      <c r="B68" s="34">
        <v>6.5760982131088896</v>
      </c>
      <c r="C68" s="34">
        <v>4.9839466013265179</v>
      </c>
      <c r="D68" s="34">
        <v>1.9914474665605888</v>
      </c>
      <c r="E68" s="34">
        <v>3.9546538857155364</v>
      </c>
      <c r="F68" s="34">
        <v>72.95421172073155</v>
      </c>
      <c r="G68" s="34">
        <v>12.18080422659231</v>
      </c>
      <c r="H68" s="34">
        <v>3.6482738835229989</v>
      </c>
      <c r="I68" s="34">
        <v>0</v>
      </c>
      <c r="J68" s="1"/>
    </row>
    <row r="69" spans="1:10" s="12" customFormat="1" ht="9.9499999999999993" customHeight="1">
      <c r="A69" s="13" t="s">
        <v>13</v>
      </c>
      <c r="B69" s="34">
        <v>2.5508859138752378</v>
      </c>
      <c r="C69" s="34">
        <v>3.0290228549702167</v>
      </c>
      <c r="D69" s="34">
        <v>1.7726617274128587</v>
      </c>
      <c r="E69" s="34">
        <v>2.378920184711006</v>
      </c>
      <c r="F69" s="34">
        <v>0</v>
      </c>
      <c r="G69" s="34">
        <v>4.1678896389785738</v>
      </c>
      <c r="H69" s="34">
        <v>2.9119250262981735</v>
      </c>
      <c r="I69" s="34">
        <v>0</v>
      </c>
      <c r="J69" s="1"/>
    </row>
    <row r="70" spans="1:10" s="12" customFormat="1" ht="9.9499999999999993" customHeight="1">
      <c r="A70" s="13" t="s">
        <v>14</v>
      </c>
      <c r="B70" s="34">
        <v>1.1193959592536105</v>
      </c>
      <c r="C70" s="34">
        <v>0.93996873811837267</v>
      </c>
      <c r="D70" s="34">
        <v>1.270449008005569</v>
      </c>
      <c r="E70" s="34">
        <v>1.5888648151795679</v>
      </c>
      <c r="F70" s="34">
        <v>1.855560005339741</v>
      </c>
      <c r="G70" s="34">
        <v>0.93924273554446724</v>
      </c>
      <c r="H70" s="34">
        <v>0.38251888687003921</v>
      </c>
      <c r="I70" s="34">
        <v>0</v>
      </c>
      <c r="J70" s="1"/>
    </row>
    <row r="71" spans="1:10" s="12" customFormat="1" ht="9.9499999999999993" customHeight="1">
      <c r="A71" s="13" t="s">
        <v>15</v>
      </c>
      <c r="B71" s="34">
        <v>6.2065751567530931</v>
      </c>
      <c r="C71" s="34">
        <v>5.860546660470618</v>
      </c>
      <c r="D71" s="34">
        <v>3.7268161702550842</v>
      </c>
      <c r="E71" s="34">
        <v>5.1036263760313396</v>
      </c>
      <c r="F71" s="34">
        <v>0</v>
      </c>
      <c r="G71" s="34">
        <v>6.1931317874963314</v>
      </c>
      <c r="H71" s="34">
        <v>17.184660992636513</v>
      </c>
      <c r="I71" s="34">
        <v>0</v>
      </c>
      <c r="J71" s="1"/>
    </row>
    <row r="72" spans="1:10" s="12" customFormat="1" ht="9.9499999999999993" customHeight="1">
      <c r="A72" s="13" t="s">
        <v>16</v>
      </c>
      <c r="B72" s="34">
        <v>0.2890282249712855</v>
      </c>
      <c r="C72" s="34">
        <v>0.26614845169194373</v>
      </c>
      <c r="D72" s="34">
        <v>0.21629953756650588</v>
      </c>
      <c r="E72" s="34">
        <v>0.31733525923007899</v>
      </c>
      <c r="F72" s="34">
        <v>0</v>
      </c>
      <c r="G72" s="34">
        <v>1.2034047549163487</v>
      </c>
      <c r="H72" s="34">
        <v>0.42555226164291859</v>
      </c>
      <c r="I72" s="34">
        <v>0</v>
      </c>
      <c r="J72" s="1"/>
    </row>
    <row r="73" spans="1:10" s="12" customFormat="1" ht="9.9499999999999993" customHeight="1">
      <c r="A73" s="10" t="s">
        <v>17</v>
      </c>
      <c r="B73" s="34">
        <v>0.13557024233180817</v>
      </c>
      <c r="C73" s="34">
        <v>0.18588145832453212</v>
      </c>
      <c r="D73" s="34">
        <v>0.11436527273631346</v>
      </c>
      <c r="E73" s="34">
        <v>0.13349966077955047</v>
      </c>
      <c r="F73" s="34">
        <v>0</v>
      </c>
      <c r="G73" s="34">
        <v>2.9351335485764601E-2</v>
      </c>
      <c r="H73" s="34">
        <v>1.9125944343501962E-2</v>
      </c>
      <c r="I73" s="34">
        <v>0</v>
      </c>
      <c r="J73" s="1"/>
    </row>
    <row r="74" spans="1:10" s="12" customFormat="1" ht="9.9499999999999993" customHeight="1">
      <c r="A74" s="16" t="s">
        <v>18</v>
      </c>
      <c r="B74" s="34">
        <v>0.20335536349771224</v>
      </c>
      <c r="C74" s="34">
        <v>0.26086772844408768</v>
      </c>
      <c r="D74" s="34">
        <v>0.21629953756650588</v>
      </c>
      <c r="E74" s="34">
        <v>0.12036854660451272</v>
      </c>
      <c r="F74" s="34">
        <v>0</v>
      </c>
      <c r="G74" s="34">
        <v>0.26416201937188144</v>
      </c>
      <c r="H74" s="34">
        <v>0.16257052691976667</v>
      </c>
      <c r="I74" s="34">
        <v>0</v>
      </c>
      <c r="J74" s="1"/>
    </row>
    <row r="75" spans="1:10" s="12" customFormat="1" ht="9.9499999999999993" customHeight="1">
      <c r="A75" s="16" t="s">
        <v>82</v>
      </c>
      <c r="B75" s="34">
        <v>1.5063360259089796E-2</v>
      </c>
      <c r="C75" s="34">
        <v>1.0561446495712052E-3</v>
      </c>
      <c r="D75" s="34">
        <v>0</v>
      </c>
      <c r="E75" s="34">
        <v>0</v>
      </c>
      <c r="F75" s="34">
        <v>0</v>
      </c>
      <c r="G75" s="34">
        <v>0</v>
      </c>
      <c r="H75" s="34">
        <v>0.14822606866214019</v>
      </c>
      <c r="I75" s="34">
        <v>0</v>
      </c>
      <c r="J75" s="1"/>
    </row>
    <row r="76" spans="1:10" ht="10.5" customHeight="1"/>
  </sheetData>
  <mergeCells count="3">
    <mergeCell ref="B29:I29"/>
    <mergeCell ref="B5:I5"/>
    <mergeCell ref="B53:I53"/>
  </mergeCells>
  <phoneticPr fontId="0" type="noConversion"/>
  <pageMargins left="0.59055118110236204" right="0.59055118110236204" top="0.90551181102362199" bottom="0.39370078740157499" header="0.511811023622047" footer="0.196850393700787"/>
  <pageSetup paperSize="9" orientation="portrait" horizontalDpi="1200" verticalDpi="1200" r:id="rId1"/>
  <headerFooter alignWithMargins="0">
    <oddHeader>&amp;L&amp;"Arial,Negrita"B5. LAS BECAS Y AYUDAS A LA EDUCACIÓN&amp;R&amp;"MS Sans Serif,Negrita"&amp;7CURSO 2005-06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1119"/>
  <dimension ref="A1:L76"/>
  <sheetViews>
    <sheetView zoomScaleNormal="100" workbookViewId="0"/>
  </sheetViews>
  <sheetFormatPr baseColWidth="10" defaultColWidth="6.28515625" defaultRowHeight="12.75"/>
  <cols>
    <col min="1" max="1" width="18.5703125" style="1" customWidth="1"/>
    <col min="2" max="2" width="9" style="1" customWidth="1"/>
    <col min="3" max="3" width="10.42578125" style="1" customWidth="1"/>
    <col min="4" max="7" width="9" style="1" customWidth="1"/>
    <col min="8" max="8" width="10" style="1" customWidth="1"/>
    <col min="9" max="9" width="9" style="1" customWidth="1"/>
    <col min="10" max="16384" width="6.28515625" style="1"/>
  </cols>
  <sheetData>
    <row r="1" spans="1:12" ht="12.95" customHeight="1">
      <c r="A1" s="32" t="s">
        <v>108</v>
      </c>
      <c r="H1" s="2"/>
    </row>
    <row r="2" spans="1:12" ht="9.6" customHeight="1" thickBot="1">
      <c r="A2" s="17"/>
      <c r="B2" s="17"/>
      <c r="C2" s="17"/>
      <c r="D2" s="17"/>
      <c r="E2" s="17"/>
      <c r="F2" s="17"/>
      <c r="G2" s="17"/>
      <c r="H2" s="18"/>
      <c r="I2" s="17"/>
    </row>
    <row r="3" spans="1:12" s="3" customFormat="1" ht="30" customHeight="1">
      <c r="A3" s="19"/>
      <c r="B3" s="28" t="s">
        <v>0</v>
      </c>
      <c r="C3" s="75" t="s">
        <v>95</v>
      </c>
      <c r="D3" s="75" t="s">
        <v>123</v>
      </c>
      <c r="E3" s="76" t="s">
        <v>124</v>
      </c>
      <c r="F3" s="76" t="s">
        <v>125</v>
      </c>
      <c r="G3" s="28" t="s">
        <v>165</v>
      </c>
      <c r="H3" s="28" t="s">
        <v>164</v>
      </c>
      <c r="I3" s="76" t="s">
        <v>103</v>
      </c>
    </row>
    <row r="4" spans="1:12" s="8" customFormat="1" ht="9.9499999999999993" customHeight="1">
      <c r="A4" s="4"/>
      <c r="B4" s="163"/>
      <c r="C4" s="163"/>
      <c r="D4" s="163"/>
      <c r="E4" s="163"/>
      <c r="F4" s="163"/>
      <c r="G4" s="163"/>
      <c r="H4" s="163"/>
      <c r="I4" s="163"/>
    </row>
    <row r="5" spans="1:12" customFormat="1" ht="9.9499999999999993" customHeight="1">
      <c r="A5" s="9"/>
      <c r="B5" s="221" t="s">
        <v>189</v>
      </c>
      <c r="C5" s="221"/>
      <c r="D5" s="221"/>
      <c r="E5" s="221"/>
      <c r="F5" s="221"/>
      <c r="G5" s="221"/>
      <c r="H5" s="221"/>
      <c r="I5" s="221"/>
    </row>
    <row r="6" spans="1:12" customFormat="1" ht="6" customHeight="1">
      <c r="A6" s="10"/>
      <c r="B6" s="27"/>
      <c r="C6" s="27"/>
      <c r="D6" s="27"/>
      <c r="E6" s="27"/>
      <c r="F6" s="27"/>
      <c r="G6" s="27"/>
      <c r="H6" s="27"/>
    </row>
    <row r="7" spans="1:12" s="12" customFormat="1" ht="9.9499999999999993" customHeight="1">
      <c r="A7" s="11" t="s">
        <v>0</v>
      </c>
      <c r="B7" s="59">
        <v>193505.45700000002</v>
      </c>
      <c r="C7" s="59">
        <v>77505.270999999979</v>
      </c>
      <c r="D7" s="59">
        <v>40353.858000000007</v>
      </c>
      <c r="E7" s="59">
        <v>58187.494999999988</v>
      </c>
      <c r="F7" s="59">
        <v>1020.577</v>
      </c>
      <c r="G7" s="59">
        <v>4369.4340000000011</v>
      </c>
      <c r="H7" s="59">
        <v>11403.118999999997</v>
      </c>
      <c r="I7" s="59">
        <v>665.70299999999997</v>
      </c>
      <c r="L7" s="203"/>
    </row>
    <row r="8" spans="1:12" s="12" customFormat="1" ht="9.9499999999999993" customHeight="1">
      <c r="A8" s="13" t="s">
        <v>1</v>
      </c>
      <c r="B8" s="60">
        <v>68031.306600000011</v>
      </c>
      <c r="C8" s="77">
        <v>31441.495500000001</v>
      </c>
      <c r="D8" s="77">
        <v>14344.552</v>
      </c>
      <c r="E8" s="77">
        <v>17875.983</v>
      </c>
      <c r="F8" s="77">
        <v>43.8</v>
      </c>
      <c r="G8" s="77">
        <v>879.49759999999992</v>
      </c>
      <c r="H8" s="77">
        <v>3445.9785000000002</v>
      </c>
      <c r="I8" s="77">
        <v>0</v>
      </c>
      <c r="L8" s="203"/>
    </row>
    <row r="9" spans="1:12" s="12" customFormat="1" ht="9.9499999999999993" customHeight="1">
      <c r="A9" s="10" t="s">
        <v>2</v>
      </c>
      <c r="B9" s="60">
        <v>3266.9947999999999</v>
      </c>
      <c r="C9" s="77">
        <v>751.33199999999999</v>
      </c>
      <c r="D9" s="77">
        <v>883.36</v>
      </c>
      <c r="E9" s="77">
        <v>1233.6010000000001</v>
      </c>
      <c r="F9" s="77">
        <v>27.5</v>
      </c>
      <c r="G9" s="77">
        <v>107.43379999999999</v>
      </c>
      <c r="H9" s="77">
        <v>263.76800000000003</v>
      </c>
      <c r="I9" s="77">
        <v>0</v>
      </c>
      <c r="L9" s="203"/>
    </row>
    <row r="10" spans="1:12" s="12" customFormat="1" ht="9.9499999999999993" customHeight="1">
      <c r="A10" s="13" t="s">
        <v>3</v>
      </c>
      <c r="B10" s="60">
        <v>3725.88105</v>
      </c>
      <c r="C10" s="77">
        <v>1306.242</v>
      </c>
      <c r="D10" s="77">
        <v>628.17499999999995</v>
      </c>
      <c r="E10" s="77">
        <v>1463.2919999999997</v>
      </c>
      <c r="F10" s="77">
        <v>0</v>
      </c>
      <c r="G10" s="77">
        <v>89.45505</v>
      </c>
      <c r="H10" s="77">
        <v>238.71699999999998</v>
      </c>
      <c r="I10" s="77">
        <v>0</v>
      </c>
      <c r="L10" s="203"/>
    </row>
    <row r="11" spans="1:12" s="12" customFormat="1" ht="9.9499999999999993" customHeight="1">
      <c r="A11" s="13" t="s">
        <v>63</v>
      </c>
      <c r="B11" s="60">
        <v>969.30750000000012</v>
      </c>
      <c r="C11" s="77">
        <v>359.74400000000003</v>
      </c>
      <c r="D11" s="77">
        <v>172.43100000000004</v>
      </c>
      <c r="E11" s="77">
        <v>235.39100000000002</v>
      </c>
      <c r="F11" s="77">
        <v>0</v>
      </c>
      <c r="G11" s="77">
        <v>14.1045</v>
      </c>
      <c r="H11" s="77">
        <v>187.637</v>
      </c>
      <c r="I11" s="77">
        <v>0</v>
      </c>
      <c r="L11" s="203"/>
    </row>
    <row r="12" spans="1:12" s="12" customFormat="1" ht="9.9499999999999993" customHeight="1">
      <c r="A12" s="13" t="s">
        <v>4</v>
      </c>
      <c r="B12" s="60">
        <v>12750.724900000001</v>
      </c>
      <c r="C12" s="77">
        <v>4982.5340000000015</v>
      </c>
      <c r="D12" s="77">
        <v>3034.7889999999998</v>
      </c>
      <c r="E12" s="77">
        <v>3558.9120000000003</v>
      </c>
      <c r="F12" s="77">
        <v>0</v>
      </c>
      <c r="G12" s="77">
        <v>406.56989999999996</v>
      </c>
      <c r="H12" s="77">
        <v>359.35299999999989</v>
      </c>
      <c r="I12" s="77">
        <v>408.56700000000001</v>
      </c>
      <c r="L12" s="203"/>
    </row>
    <row r="13" spans="1:12" s="12" customFormat="1" ht="9.9499999999999993" customHeight="1">
      <c r="A13" s="10" t="s">
        <v>5</v>
      </c>
      <c r="B13" s="60">
        <v>1739.8388500000001</v>
      </c>
      <c r="C13" s="77">
        <v>606.923</v>
      </c>
      <c r="D13" s="77">
        <v>371.48699999999997</v>
      </c>
      <c r="E13" s="77">
        <v>621.13499999999999</v>
      </c>
      <c r="F13" s="77">
        <v>0</v>
      </c>
      <c r="G13" s="77">
        <v>83.487350000000006</v>
      </c>
      <c r="H13" s="77">
        <v>56.806499999999993</v>
      </c>
      <c r="I13" s="77">
        <v>0</v>
      </c>
      <c r="L13" s="203"/>
    </row>
    <row r="14" spans="1:12" s="12" customFormat="1" ht="9.9499999999999993" customHeight="1">
      <c r="A14" s="10" t="s">
        <v>6</v>
      </c>
      <c r="B14" s="60">
        <v>12339.482749999999</v>
      </c>
      <c r="C14" s="77">
        <v>3894.9049999999993</v>
      </c>
      <c r="D14" s="77">
        <v>2514.5610000000001</v>
      </c>
      <c r="E14" s="77">
        <v>4266.5460000000003</v>
      </c>
      <c r="F14" s="77">
        <v>55.996000000000009</v>
      </c>
      <c r="G14" s="77">
        <v>475.53524999999996</v>
      </c>
      <c r="H14" s="77">
        <v>1126.9224999999999</v>
      </c>
      <c r="I14" s="77">
        <v>5.0170000000000003</v>
      </c>
      <c r="L14" s="203"/>
    </row>
    <row r="15" spans="1:12" s="12" customFormat="1" ht="9.9499999999999993" customHeight="1">
      <c r="A15" s="10" t="s">
        <v>7</v>
      </c>
      <c r="B15" s="60">
        <v>11098.209499999999</v>
      </c>
      <c r="C15" s="77">
        <v>4825.4079999999994</v>
      </c>
      <c r="D15" s="77">
        <v>2463.9870000000001</v>
      </c>
      <c r="E15" s="77">
        <v>2969.3129999999996</v>
      </c>
      <c r="F15" s="77">
        <v>18.64</v>
      </c>
      <c r="G15" s="77">
        <v>68.197500000000005</v>
      </c>
      <c r="H15" s="77">
        <v>500.54500000000002</v>
      </c>
      <c r="I15" s="77">
        <v>252.11900000000003</v>
      </c>
      <c r="L15" s="203"/>
    </row>
    <row r="16" spans="1:12" s="12" customFormat="1" ht="9.9499999999999993" customHeight="1">
      <c r="A16" s="10" t="s">
        <v>8</v>
      </c>
      <c r="B16" s="60">
        <v>9432.8830499999985</v>
      </c>
      <c r="C16" s="77">
        <v>3067.0539999999992</v>
      </c>
      <c r="D16" s="77">
        <v>2060.643</v>
      </c>
      <c r="E16" s="77">
        <v>3778.7839999999997</v>
      </c>
      <c r="F16" s="77">
        <v>62</v>
      </c>
      <c r="G16" s="77">
        <v>109.94105</v>
      </c>
      <c r="H16" s="77">
        <v>354.46100000000007</v>
      </c>
      <c r="I16" s="77">
        <v>0</v>
      </c>
      <c r="L16" s="203"/>
    </row>
    <row r="17" spans="1:12" s="12" customFormat="1" ht="9.9499999999999993" customHeight="1">
      <c r="A17" s="15" t="s">
        <v>9</v>
      </c>
      <c r="B17" s="60">
        <v>15476.167030000001</v>
      </c>
      <c r="C17" s="77">
        <v>5502.2415000000001</v>
      </c>
      <c r="D17" s="77">
        <v>3241.3040000000001</v>
      </c>
      <c r="E17" s="77">
        <v>4370.2020000000002</v>
      </c>
      <c r="F17" s="77">
        <v>0</v>
      </c>
      <c r="G17" s="77">
        <v>232.54802999999998</v>
      </c>
      <c r="H17" s="77">
        <v>2129.8715000000002</v>
      </c>
      <c r="I17" s="77">
        <v>0</v>
      </c>
      <c r="L17" s="203"/>
    </row>
    <row r="18" spans="1:12" s="12" customFormat="1" ht="9.9499999999999993" customHeight="1">
      <c r="A18" s="10" t="s">
        <v>10</v>
      </c>
      <c r="B18" s="60">
        <v>11712.5504</v>
      </c>
      <c r="C18" s="77">
        <v>4845.8270000000002</v>
      </c>
      <c r="D18" s="77">
        <v>2935.6680000000001</v>
      </c>
      <c r="E18" s="77">
        <v>3131.0870000000004</v>
      </c>
      <c r="F18" s="77">
        <v>123.89</v>
      </c>
      <c r="G18" s="77">
        <v>415.3134</v>
      </c>
      <c r="H18" s="77">
        <v>260.76499999999999</v>
      </c>
      <c r="I18" s="77">
        <v>0</v>
      </c>
      <c r="L18" s="203"/>
    </row>
    <row r="19" spans="1:12" s="12" customFormat="1" ht="9.9499999999999993" customHeight="1">
      <c r="A19" s="10" t="s">
        <v>11</v>
      </c>
      <c r="B19" s="60">
        <v>20399.053550000004</v>
      </c>
      <c r="C19" s="77">
        <v>6439.6260000000002</v>
      </c>
      <c r="D19" s="77">
        <v>4411.5789999999997</v>
      </c>
      <c r="E19" s="77">
        <v>8062.465000000002</v>
      </c>
      <c r="F19" s="77">
        <v>165.56099999999998</v>
      </c>
      <c r="G19" s="77">
        <v>460.27855</v>
      </c>
      <c r="H19" s="77">
        <v>859.54399999999998</v>
      </c>
      <c r="I19" s="77">
        <v>0</v>
      </c>
      <c r="L19" s="203"/>
    </row>
    <row r="20" spans="1:12" s="12" customFormat="1" ht="9.9499999999999993" customHeight="1">
      <c r="A20" s="13" t="s">
        <v>12</v>
      </c>
      <c r="B20" s="60">
        <v>7998.8611500000006</v>
      </c>
      <c r="C20" s="77">
        <v>3611.6050000000005</v>
      </c>
      <c r="D20" s="77">
        <v>788.05100000000004</v>
      </c>
      <c r="E20" s="77">
        <v>2277.2759999999998</v>
      </c>
      <c r="F20" s="77">
        <v>459</v>
      </c>
      <c r="G20" s="77">
        <v>436.70715000000001</v>
      </c>
      <c r="H20" s="77">
        <v>426.22200000000004</v>
      </c>
      <c r="I20" s="77">
        <v>0</v>
      </c>
      <c r="L20" s="203"/>
    </row>
    <row r="21" spans="1:12" s="12" customFormat="1" ht="9.9499999999999993" customHeight="1">
      <c r="A21" s="13" t="s">
        <v>13</v>
      </c>
      <c r="B21" s="60">
        <v>5292.5859000000009</v>
      </c>
      <c r="C21" s="77">
        <v>2116.42</v>
      </c>
      <c r="D21" s="77">
        <v>941.76900000000012</v>
      </c>
      <c r="E21" s="77">
        <v>1620.3420000000001</v>
      </c>
      <c r="F21" s="77">
        <v>0</v>
      </c>
      <c r="G21" s="77">
        <v>188.69289999999998</v>
      </c>
      <c r="H21" s="77">
        <v>425.36200000000002</v>
      </c>
      <c r="I21" s="77">
        <v>0</v>
      </c>
      <c r="L21" s="203"/>
    </row>
    <row r="22" spans="1:12" s="12" customFormat="1" ht="9.9499999999999993" customHeight="1">
      <c r="A22" s="13" t="s">
        <v>14</v>
      </c>
      <c r="B22" s="60">
        <v>2136.4563499999999</v>
      </c>
      <c r="C22" s="77">
        <v>588.15699999999993</v>
      </c>
      <c r="D22" s="77">
        <v>427.98500000000001</v>
      </c>
      <c r="E22" s="77">
        <v>901.9860000000001</v>
      </c>
      <c r="F22" s="77">
        <v>64.19</v>
      </c>
      <c r="G22" s="77">
        <v>27.794349999999998</v>
      </c>
      <c r="H22" s="77">
        <v>126.34400000000002</v>
      </c>
      <c r="I22" s="77">
        <v>0</v>
      </c>
      <c r="L22" s="203"/>
    </row>
    <row r="23" spans="1:12" s="12" customFormat="1" ht="9.9499999999999993" customHeight="1">
      <c r="A23" s="13" t="s">
        <v>15</v>
      </c>
      <c r="B23" s="60">
        <v>5711.4611500000001</v>
      </c>
      <c r="C23" s="77">
        <v>2570.4</v>
      </c>
      <c r="D23" s="77">
        <v>837.5</v>
      </c>
      <c r="E23" s="77">
        <v>1433.6</v>
      </c>
      <c r="F23" s="77">
        <v>0</v>
      </c>
      <c r="G23" s="77">
        <v>322.66115000000002</v>
      </c>
      <c r="H23" s="77">
        <v>547.29999999999995</v>
      </c>
      <c r="I23" s="77">
        <v>0</v>
      </c>
      <c r="L23" s="203"/>
    </row>
    <row r="24" spans="1:12" s="12" customFormat="1" ht="9.9499999999999993" customHeight="1">
      <c r="A24" s="13" t="s">
        <v>16</v>
      </c>
      <c r="B24" s="60">
        <v>537.26551999999992</v>
      </c>
      <c r="C24" s="77">
        <v>157.17899999999997</v>
      </c>
      <c r="D24" s="77">
        <v>95.224999999999994</v>
      </c>
      <c r="E24" s="77">
        <v>204.50200000000001</v>
      </c>
      <c r="F24" s="77">
        <v>0</v>
      </c>
      <c r="G24" s="77">
        <v>38.862519999999996</v>
      </c>
      <c r="H24" s="77">
        <v>41.497</v>
      </c>
      <c r="I24" s="77">
        <v>0</v>
      </c>
      <c r="L24" s="203"/>
    </row>
    <row r="25" spans="1:12" s="12" customFormat="1" ht="9.9499999999999993" customHeight="1">
      <c r="A25" s="10" t="s">
        <v>17</v>
      </c>
      <c r="B25" s="60">
        <v>337.77500000000003</v>
      </c>
      <c r="C25" s="77">
        <v>179.649</v>
      </c>
      <c r="D25" s="77">
        <v>68.665000000000006</v>
      </c>
      <c r="E25" s="77">
        <v>86.822000000000017</v>
      </c>
      <c r="F25" s="77">
        <v>0</v>
      </c>
      <c r="G25" s="77">
        <v>1.6</v>
      </c>
      <c r="H25" s="77">
        <v>1.0389999999999999</v>
      </c>
      <c r="I25" s="77">
        <v>0</v>
      </c>
      <c r="L25" s="203"/>
    </row>
    <row r="26" spans="1:12" s="12" customFormat="1" ht="9.9499999999999993" customHeight="1">
      <c r="A26" s="16" t="s">
        <v>18</v>
      </c>
      <c r="B26" s="60">
        <v>500.74295000000006</v>
      </c>
      <c r="C26" s="77">
        <v>257.15200000000004</v>
      </c>
      <c r="D26" s="77">
        <v>132.12700000000001</v>
      </c>
      <c r="E26" s="77">
        <v>96.256000000000029</v>
      </c>
      <c r="F26" s="77">
        <v>0</v>
      </c>
      <c r="G26" s="77">
        <v>10.753950000000001</v>
      </c>
      <c r="H26" s="77">
        <v>4.4540000000000006</v>
      </c>
      <c r="I26" s="77">
        <v>0</v>
      </c>
      <c r="L26" s="203"/>
    </row>
    <row r="27" spans="1:12" s="12" customFormat="1" ht="9.9499999999999993" customHeight="1">
      <c r="A27" s="16" t="s">
        <v>82</v>
      </c>
      <c r="B27" s="60">
        <v>47.908999999999999</v>
      </c>
      <c r="C27" s="77">
        <v>1.377</v>
      </c>
      <c r="D27" s="77">
        <v>0</v>
      </c>
      <c r="E27" s="77">
        <v>0</v>
      </c>
      <c r="F27" s="77">
        <v>0</v>
      </c>
      <c r="G27" s="77">
        <v>0</v>
      </c>
      <c r="H27" s="77">
        <v>46.531999999999996</v>
      </c>
      <c r="I27" s="77">
        <v>0</v>
      </c>
      <c r="K27" s="8"/>
      <c r="L27" s="203"/>
    </row>
    <row r="28" spans="1:12" s="8" customFormat="1" ht="9.9499999999999993" customHeight="1">
      <c r="A28" s="4"/>
      <c r="B28" s="5"/>
      <c r="C28" s="39"/>
      <c r="D28" s="39"/>
      <c r="E28" s="39"/>
      <c r="F28" s="39"/>
      <c r="G28" s="39"/>
      <c r="H28" s="6"/>
    </row>
    <row r="29" spans="1:12" customFormat="1" ht="9.9499999999999993" customHeight="1">
      <c r="A29" s="9"/>
      <c r="B29" s="221" t="s">
        <v>51</v>
      </c>
      <c r="C29" s="221"/>
      <c r="D29" s="221"/>
      <c r="E29" s="221"/>
      <c r="F29" s="221"/>
      <c r="G29" s="221"/>
      <c r="H29" s="221"/>
      <c r="I29" s="221"/>
    </row>
    <row r="30" spans="1:12" customFormat="1" ht="6" customHeight="1">
      <c r="A30" s="10"/>
      <c r="B30" s="6"/>
      <c r="C30" s="6"/>
      <c r="D30" s="6"/>
      <c r="E30" s="6"/>
      <c r="F30" s="6"/>
      <c r="G30" s="6"/>
      <c r="H30" s="6"/>
    </row>
    <row r="31" spans="1:12" s="12" customFormat="1" ht="9.9499999999999993" customHeight="1">
      <c r="A31" s="11" t="s">
        <v>0</v>
      </c>
      <c r="B31" s="33">
        <v>99.999999999999972</v>
      </c>
      <c r="C31" s="33">
        <v>40.053274053144648</v>
      </c>
      <c r="D31" s="33">
        <v>20.854118858260417</v>
      </c>
      <c r="E31" s="33">
        <v>30.07020882103598</v>
      </c>
      <c r="F31" s="33">
        <v>0.52741510023668214</v>
      </c>
      <c r="G31" s="33">
        <v>2.25804174607851</v>
      </c>
      <c r="H31" s="33">
        <v>5.8929185650821179</v>
      </c>
      <c r="I31" s="33">
        <v>0.34402285616162231</v>
      </c>
    </row>
    <row r="32" spans="1:12" s="12" customFormat="1" ht="9.9499999999999993" customHeight="1">
      <c r="A32" s="13" t="s">
        <v>1</v>
      </c>
      <c r="B32" s="34">
        <v>99.999999999999972</v>
      </c>
      <c r="C32" s="34">
        <v>46.216215844368328</v>
      </c>
      <c r="D32" s="34">
        <v>21.085221961619649</v>
      </c>
      <c r="E32" s="34">
        <v>26.276113003538871</v>
      </c>
      <c r="F32" s="34">
        <v>6.4382123744188086E-2</v>
      </c>
      <c r="G32" s="34">
        <v>1.2927836373496902</v>
      </c>
      <c r="H32" s="34">
        <v>5.065283429379261</v>
      </c>
      <c r="I32" s="34">
        <v>0</v>
      </c>
    </row>
    <row r="33" spans="1:9" s="12" customFormat="1" ht="9.9499999999999993" customHeight="1">
      <c r="A33" s="10" t="s">
        <v>2</v>
      </c>
      <c r="B33" s="34">
        <v>100</v>
      </c>
      <c r="C33" s="34">
        <v>22.997649093289038</v>
      </c>
      <c r="D33" s="34">
        <v>27.03891662147733</v>
      </c>
      <c r="E33" s="34">
        <v>37.759503014819614</v>
      </c>
      <c r="F33" s="34">
        <v>0.84175218154617204</v>
      </c>
      <c r="G33" s="34">
        <v>3.2884594735198229</v>
      </c>
      <c r="H33" s="34">
        <v>8.0737196153480273</v>
      </c>
      <c r="I33" s="34">
        <v>0</v>
      </c>
    </row>
    <row r="34" spans="1:9" s="12" customFormat="1" ht="9.9499999999999993" customHeight="1">
      <c r="A34" s="13" t="s">
        <v>3</v>
      </c>
      <c r="B34" s="34">
        <v>99.999999999999986</v>
      </c>
      <c r="C34" s="34">
        <v>35.058607144744997</v>
      </c>
      <c r="D34" s="34">
        <v>16.85977065746637</v>
      </c>
      <c r="E34" s="34">
        <v>39.273717554670725</v>
      </c>
      <c r="F34" s="34">
        <v>0</v>
      </c>
      <c r="G34" s="34">
        <v>2.4009099807413334</v>
      </c>
      <c r="H34" s="34">
        <v>6.406994662376567</v>
      </c>
      <c r="I34" s="34">
        <v>0</v>
      </c>
    </row>
    <row r="35" spans="1:9" s="12" customFormat="1" ht="9.9499999999999993" customHeight="1">
      <c r="A35" s="13" t="s">
        <v>63</v>
      </c>
      <c r="B35" s="34">
        <v>100.00000000000001</v>
      </c>
      <c r="C35" s="34">
        <v>37.113506291863004</v>
      </c>
      <c r="D35" s="34">
        <v>17.789091696907331</v>
      </c>
      <c r="E35" s="34">
        <v>24.284450496875348</v>
      </c>
      <c r="F35" s="34">
        <v>0</v>
      </c>
      <c r="G35" s="34">
        <v>1.4551109941891505</v>
      </c>
      <c r="H35" s="34">
        <v>19.357840520165169</v>
      </c>
      <c r="I35" s="34">
        <v>0</v>
      </c>
    </row>
    <row r="36" spans="1:9" s="12" customFormat="1" ht="9.9499999999999993" customHeight="1">
      <c r="A36" s="13" t="s">
        <v>4</v>
      </c>
      <c r="B36" s="34">
        <v>100</v>
      </c>
      <c r="C36" s="34">
        <v>39.076476349983842</v>
      </c>
      <c r="D36" s="34">
        <v>23.800913468064859</v>
      </c>
      <c r="E36" s="34">
        <v>27.911448391455767</v>
      </c>
      <c r="F36" s="34">
        <v>0</v>
      </c>
      <c r="G36" s="34">
        <v>3.1886022417439182</v>
      </c>
      <c r="H36" s="34">
        <v>2.8182946680937322</v>
      </c>
      <c r="I36" s="34">
        <v>3.2042648806578828</v>
      </c>
    </row>
    <row r="37" spans="1:9" s="12" customFormat="1" ht="9.9499999999999993" customHeight="1">
      <c r="A37" s="10" t="s">
        <v>5</v>
      </c>
      <c r="B37" s="34">
        <v>100</v>
      </c>
      <c r="C37" s="34">
        <v>34.883862950870423</v>
      </c>
      <c r="D37" s="34">
        <v>21.351805082407484</v>
      </c>
      <c r="E37" s="34">
        <v>35.700720213254229</v>
      </c>
      <c r="F37" s="34">
        <v>0</v>
      </c>
      <c r="G37" s="34">
        <v>4.7985679823162934</v>
      </c>
      <c r="H37" s="34">
        <v>3.2650437711515634</v>
      </c>
      <c r="I37" s="34">
        <v>0</v>
      </c>
    </row>
    <row r="38" spans="1:9" s="12" customFormat="1" ht="9.9499999999999993" customHeight="1">
      <c r="A38" s="10" t="s">
        <v>6</v>
      </c>
      <c r="B38" s="34">
        <v>100.00000000000001</v>
      </c>
      <c r="C38" s="34">
        <v>31.564572672221612</v>
      </c>
      <c r="D38" s="34">
        <v>20.378171848410748</v>
      </c>
      <c r="E38" s="34">
        <v>34.576376388224219</v>
      </c>
      <c r="F38" s="34">
        <v>0.45379535864256559</v>
      </c>
      <c r="G38" s="34">
        <v>3.8537697214253166</v>
      </c>
      <c r="H38" s="34">
        <v>9.1326559048838565</v>
      </c>
      <c r="I38" s="34">
        <v>4.0658106191687825E-2</v>
      </c>
    </row>
    <row r="39" spans="1:9" s="12" customFormat="1" ht="9.9499999999999993" customHeight="1">
      <c r="A39" s="10" t="s">
        <v>7</v>
      </c>
      <c r="B39" s="34">
        <v>100</v>
      </c>
      <c r="C39" s="34">
        <v>43.479157606458948</v>
      </c>
      <c r="D39" s="34">
        <v>22.201662349228499</v>
      </c>
      <c r="E39" s="34">
        <v>26.754883298968181</v>
      </c>
      <c r="F39" s="34">
        <v>0.16795502013185101</v>
      </c>
      <c r="G39" s="34">
        <v>0.61449101316748445</v>
      </c>
      <c r="H39" s="34">
        <v>4.5101419287498583</v>
      </c>
      <c r="I39" s="34">
        <v>2.2717087832951797</v>
      </c>
    </row>
    <row r="40" spans="1:9" s="12" customFormat="1" ht="9.9499999999999993" customHeight="1">
      <c r="A40" s="10" t="s">
        <v>8</v>
      </c>
      <c r="B40" s="34">
        <v>100.00000000000001</v>
      </c>
      <c r="C40" s="34">
        <v>32.514491950581316</v>
      </c>
      <c r="D40" s="34">
        <v>21.845314831927237</v>
      </c>
      <c r="E40" s="34">
        <v>40.05969309669328</v>
      </c>
      <c r="F40" s="34">
        <v>0.65727519011274083</v>
      </c>
      <c r="G40" s="34">
        <v>1.165508460321683</v>
      </c>
      <c r="H40" s="34">
        <v>3.7577164703637465</v>
      </c>
      <c r="I40" s="34">
        <v>0</v>
      </c>
    </row>
    <row r="41" spans="1:9" s="12" customFormat="1" ht="9.9499999999999993" customHeight="1">
      <c r="A41" s="15" t="s">
        <v>9</v>
      </c>
      <c r="B41" s="34">
        <v>99.999999999999986</v>
      </c>
      <c r="C41" s="34">
        <v>35.552998939169498</v>
      </c>
      <c r="D41" s="34">
        <v>20.943842191137168</v>
      </c>
      <c r="E41" s="34">
        <v>28.238271088238569</v>
      </c>
      <c r="F41" s="34">
        <v>0</v>
      </c>
      <c r="G41" s="34">
        <v>1.5026203164466621</v>
      </c>
      <c r="H41" s="34">
        <v>13.762267465008099</v>
      </c>
      <c r="I41" s="34">
        <v>0</v>
      </c>
    </row>
    <row r="42" spans="1:9" s="12" customFormat="1" ht="9.9499999999999993" customHeight="1">
      <c r="A42" s="10" t="s">
        <v>10</v>
      </c>
      <c r="B42" s="34">
        <v>100</v>
      </c>
      <c r="C42" s="34">
        <v>41.372944700412987</v>
      </c>
      <c r="D42" s="34">
        <v>25.064293426647708</v>
      </c>
      <c r="E42" s="34">
        <v>26.732751561948461</v>
      </c>
      <c r="F42" s="34">
        <v>1.0577542530788171</v>
      </c>
      <c r="G42" s="34">
        <v>3.5458835677667602</v>
      </c>
      <c r="H42" s="34">
        <v>2.2263724901452719</v>
      </c>
      <c r="I42" s="34">
        <v>0</v>
      </c>
    </row>
    <row r="43" spans="1:9" s="12" customFormat="1" ht="9.9499999999999993" customHeight="1">
      <c r="A43" s="10" t="s">
        <v>11</v>
      </c>
      <c r="B43" s="34">
        <v>99.999999999999986</v>
      </c>
      <c r="C43" s="34">
        <v>31.568258714630407</v>
      </c>
      <c r="D43" s="34">
        <v>21.626390602813036</v>
      </c>
      <c r="E43" s="34">
        <v>39.523720942435588</v>
      </c>
      <c r="F43" s="34">
        <v>0.8116111837943577</v>
      </c>
      <c r="G43" s="34">
        <v>2.2563720854588367</v>
      </c>
      <c r="H43" s="34">
        <v>4.2136464708677615</v>
      </c>
      <c r="I43" s="34">
        <v>0</v>
      </c>
    </row>
    <row r="44" spans="1:9" s="12" customFormat="1" ht="9.9499999999999993" customHeight="1">
      <c r="A44" s="13" t="s">
        <v>12</v>
      </c>
      <c r="B44" s="34">
        <v>99.999999999999986</v>
      </c>
      <c r="C44" s="34">
        <v>45.151490096812097</v>
      </c>
      <c r="D44" s="34">
        <v>9.8520399994691736</v>
      </c>
      <c r="E44" s="34">
        <v>28.470002882847886</v>
      </c>
      <c r="F44" s="34">
        <v>5.7383168852730986</v>
      </c>
      <c r="G44" s="34">
        <v>5.4596165855435554</v>
      </c>
      <c r="H44" s="34">
        <v>5.3285335500541846</v>
      </c>
      <c r="I44" s="34">
        <v>0</v>
      </c>
    </row>
    <row r="45" spans="1:9" s="12" customFormat="1" ht="9.9499999999999993" customHeight="1">
      <c r="A45" s="13" t="s">
        <v>13</v>
      </c>
      <c r="B45" s="34">
        <v>100</v>
      </c>
      <c r="C45" s="34">
        <v>39.988392063698008</v>
      </c>
      <c r="D45" s="34">
        <v>17.794118372268645</v>
      </c>
      <c r="E45" s="34">
        <v>30.615317929936666</v>
      </c>
      <c r="F45" s="34">
        <v>0</v>
      </c>
      <c r="G45" s="34">
        <v>3.5652307504352443</v>
      </c>
      <c r="H45" s="34">
        <v>8.0369408836614245</v>
      </c>
      <c r="I45" s="34">
        <v>0</v>
      </c>
    </row>
    <row r="46" spans="1:9" s="12" customFormat="1" ht="9.9499999999999993" customHeight="1">
      <c r="A46" s="13" t="s">
        <v>14</v>
      </c>
      <c r="B46" s="34">
        <v>100</v>
      </c>
      <c r="C46" s="34">
        <v>27.52955846722541</v>
      </c>
      <c r="D46" s="34">
        <v>20.032471058910236</v>
      </c>
      <c r="E46" s="34">
        <v>42.21878907097728</v>
      </c>
      <c r="F46" s="34">
        <v>3.0045079086216764</v>
      </c>
      <c r="G46" s="34">
        <v>1.3009556689515327</v>
      </c>
      <c r="H46" s="34">
        <v>5.9137178253138671</v>
      </c>
      <c r="I46" s="34">
        <v>0</v>
      </c>
    </row>
    <row r="47" spans="1:9" s="12" customFormat="1" ht="9.9499999999999993" customHeight="1">
      <c r="A47" s="13" t="s">
        <v>15</v>
      </c>
      <c r="B47" s="34">
        <v>100</v>
      </c>
      <c r="C47" s="34">
        <v>45.004245542316262</v>
      </c>
      <c r="D47" s="34">
        <v>14.663498148805582</v>
      </c>
      <c r="E47" s="34">
        <v>25.10040709985395</v>
      </c>
      <c r="F47" s="34">
        <v>0</v>
      </c>
      <c r="G47" s="34">
        <v>5.6493625978704243</v>
      </c>
      <c r="H47" s="34">
        <v>9.582486611153783</v>
      </c>
      <c r="I47" s="34">
        <v>0</v>
      </c>
    </row>
    <row r="48" spans="1:9" s="12" customFormat="1" ht="9.9499999999999993" customHeight="1">
      <c r="A48" s="13" t="s">
        <v>16</v>
      </c>
      <c r="B48" s="34">
        <v>100.00000000000001</v>
      </c>
      <c r="C48" s="34">
        <v>29.255367066920655</v>
      </c>
      <c r="D48" s="34">
        <v>17.724011025312031</v>
      </c>
      <c r="E48" s="34">
        <v>38.063488608016392</v>
      </c>
      <c r="F48" s="34">
        <v>0</v>
      </c>
      <c r="G48" s="34">
        <v>7.2333917873605591</v>
      </c>
      <c r="H48" s="34">
        <v>7.7237415123903732</v>
      </c>
      <c r="I48" s="34">
        <v>0</v>
      </c>
    </row>
    <row r="49" spans="1:9" s="12" customFormat="1" ht="9.9499999999999993" customHeight="1">
      <c r="A49" s="10" t="s">
        <v>17</v>
      </c>
      <c r="B49" s="34">
        <v>100.00000000000001</v>
      </c>
      <c r="C49" s="34">
        <v>53.185996595366738</v>
      </c>
      <c r="D49" s="34">
        <v>20.328621123528976</v>
      </c>
      <c r="E49" s="34">
        <v>25.704092961290804</v>
      </c>
      <c r="F49" s="34">
        <v>0</v>
      </c>
      <c r="G49" s="34">
        <v>0.47368810598771366</v>
      </c>
      <c r="H49" s="34">
        <v>0.30760121382577155</v>
      </c>
      <c r="I49" s="34">
        <v>0</v>
      </c>
    </row>
    <row r="50" spans="1:9" s="12" customFormat="1" ht="9.9499999999999993" customHeight="1">
      <c r="A50" s="16" t="s">
        <v>18</v>
      </c>
      <c r="B50" s="34">
        <v>100</v>
      </c>
      <c r="C50" s="34">
        <v>51.35409295328072</v>
      </c>
      <c r="D50" s="34">
        <v>26.386192756183586</v>
      </c>
      <c r="E50" s="34">
        <v>19.222637083557544</v>
      </c>
      <c r="F50" s="34">
        <v>0</v>
      </c>
      <c r="G50" s="34">
        <v>2.1475988828200179</v>
      </c>
      <c r="H50" s="34">
        <v>0.88947832415813355</v>
      </c>
      <c r="I50" s="34">
        <v>0</v>
      </c>
    </row>
    <row r="51" spans="1:9" s="12" customFormat="1" ht="9.9499999999999993" customHeight="1">
      <c r="A51" s="16" t="s">
        <v>82</v>
      </c>
      <c r="B51" s="34">
        <v>100</v>
      </c>
      <c r="C51" s="34">
        <v>2.8741990022751462</v>
      </c>
      <c r="D51" s="34">
        <v>0</v>
      </c>
      <c r="E51" s="34">
        <v>0</v>
      </c>
      <c r="F51" s="34">
        <v>0</v>
      </c>
      <c r="G51" s="34">
        <v>0</v>
      </c>
      <c r="H51" s="34">
        <v>97.125800997724852</v>
      </c>
      <c r="I51" s="34">
        <v>0</v>
      </c>
    </row>
    <row r="52" spans="1:9" s="8" customFormat="1" ht="9.9499999999999993" customHeight="1">
      <c r="A52" s="4"/>
      <c r="B52" s="5"/>
      <c r="C52" s="5"/>
      <c r="D52" s="5"/>
      <c r="E52" s="5"/>
      <c r="F52" s="5"/>
      <c r="G52" s="5"/>
      <c r="H52" s="6"/>
    </row>
    <row r="53" spans="1:9" customFormat="1" ht="9.9499999999999993" customHeight="1">
      <c r="A53" s="9"/>
      <c r="B53" s="221" t="s">
        <v>52</v>
      </c>
      <c r="C53" s="221"/>
      <c r="D53" s="221"/>
      <c r="E53" s="221"/>
      <c r="F53" s="221"/>
      <c r="G53" s="221"/>
      <c r="H53" s="221"/>
      <c r="I53" s="221"/>
    </row>
    <row r="54" spans="1:9" customFormat="1" ht="6" customHeight="1">
      <c r="A54" s="10"/>
      <c r="B54" s="6"/>
      <c r="C54" s="6"/>
      <c r="D54" s="6"/>
      <c r="E54" s="6"/>
      <c r="F54" s="6"/>
      <c r="G54" s="6"/>
      <c r="H54" s="6"/>
    </row>
    <row r="55" spans="1:9" s="12" customFormat="1" ht="9.9499999999999993" customHeight="1">
      <c r="A55" s="11" t="s">
        <v>0</v>
      </c>
      <c r="B55" s="33">
        <v>100</v>
      </c>
      <c r="C55" s="33">
        <v>100.00000000000001</v>
      </c>
      <c r="D55" s="33">
        <v>99.999999999999986</v>
      </c>
      <c r="E55" s="33">
        <v>100.00000000000003</v>
      </c>
      <c r="F55" s="33">
        <v>100</v>
      </c>
      <c r="G55" s="33">
        <v>99.999999999999957</v>
      </c>
      <c r="H55" s="33">
        <v>100.00000000000003</v>
      </c>
      <c r="I55" s="33">
        <v>100</v>
      </c>
    </row>
    <row r="56" spans="1:9" s="12" customFormat="1" ht="9.9499999999999993" customHeight="1">
      <c r="A56" s="13" t="s">
        <v>1</v>
      </c>
      <c r="B56" s="34">
        <v>35.157306493945541</v>
      </c>
      <c r="C56" s="34">
        <v>40.56691253940653</v>
      </c>
      <c r="D56" s="34">
        <v>35.54691598508375</v>
      </c>
      <c r="E56" s="34">
        <v>30.721348289696959</v>
      </c>
      <c r="F56" s="34">
        <v>4.2916898969896442</v>
      </c>
      <c r="G56" s="34">
        <v>20.128410224299067</v>
      </c>
      <c r="H56" s="34">
        <v>30.219613598700509</v>
      </c>
      <c r="I56" s="34">
        <v>0</v>
      </c>
    </row>
    <row r="57" spans="1:9" s="12" customFormat="1" ht="9.9499999999999993" customHeight="1">
      <c r="A57" s="10" t="s">
        <v>2</v>
      </c>
      <c r="B57" s="34">
        <v>1.6883217923926557</v>
      </c>
      <c r="C57" s="34">
        <v>0.96939471381243236</v>
      </c>
      <c r="D57" s="34">
        <v>2.1890348129787238</v>
      </c>
      <c r="E57" s="34">
        <v>2.1200448653099784</v>
      </c>
      <c r="F57" s="34">
        <v>2.6945541590688404</v>
      </c>
      <c r="G57" s="34">
        <v>2.4587578162297441</v>
      </c>
      <c r="H57" s="34">
        <v>2.3131215240321539</v>
      </c>
      <c r="I57" s="34">
        <v>0</v>
      </c>
    </row>
    <row r="58" spans="1:9" s="12" customFormat="1" ht="9.9499999999999993" customHeight="1">
      <c r="A58" s="13" t="s">
        <v>3</v>
      </c>
      <c r="B58" s="34">
        <v>1.9254656213648793</v>
      </c>
      <c r="C58" s="34">
        <v>1.6853589222338186</v>
      </c>
      <c r="D58" s="34">
        <v>1.5566665273986933</v>
      </c>
      <c r="E58" s="34">
        <v>2.5147877563727397</v>
      </c>
      <c r="F58" s="34">
        <v>0</v>
      </c>
      <c r="G58" s="34">
        <v>2.0472914798575736</v>
      </c>
      <c r="H58" s="34">
        <v>2.0934360151814606</v>
      </c>
      <c r="I58" s="34">
        <v>0</v>
      </c>
    </row>
    <row r="59" spans="1:9" s="12" customFormat="1" ht="9.9499999999999993" customHeight="1">
      <c r="A59" s="13" t="s">
        <v>63</v>
      </c>
      <c r="B59" s="34">
        <v>0.50091998180702468</v>
      </c>
      <c r="C59" s="34">
        <v>0.46415423797434385</v>
      </c>
      <c r="D59" s="34">
        <v>0.42729743460959801</v>
      </c>
      <c r="E59" s="34">
        <v>0.4045388102718635</v>
      </c>
      <c r="F59" s="34">
        <v>0</v>
      </c>
      <c r="G59" s="34">
        <v>0.32279924585197983</v>
      </c>
      <c r="H59" s="34">
        <v>1.6454883966395515</v>
      </c>
      <c r="I59" s="34">
        <v>0</v>
      </c>
    </row>
    <row r="60" spans="1:9" s="12" customFormat="1" ht="9.9499999999999993" customHeight="1">
      <c r="A60" s="13" t="s">
        <v>4</v>
      </c>
      <c r="B60" s="34">
        <v>6.5893360826511476</v>
      </c>
      <c r="C60" s="34">
        <v>6.4286388986369749</v>
      </c>
      <c r="D60" s="34">
        <v>7.52044327459347</v>
      </c>
      <c r="E60" s="34">
        <v>6.116283232333684</v>
      </c>
      <c r="F60" s="34">
        <v>0</v>
      </c>
      <c r="G60" s="34">
        <v>9.3048641998025339</v>
      </c>
      <c r="H60" s="34">
        <v>3.151357098000994</v>
      </c>
      <c r="I60" s="34">
        <v>61.37376577843272</v>
      </c>
    </row>
    <row r="61" spans="1:9" s="12" customFormat="1" ht="9.9499999999999993" customHeight="1">
      <c r="A61" s="10" t="s">
        <v>5</v>
      </c>
      <c r="B61" s="34">
        <v>0.89911616807788519</v>
      </c>
      <c r="C61" s="34">
        <v>0.78307319253164109</v>
      </c>
      <c r="D61" s="34">
        <v>0.92057369087238172</v>
      </c>
      <c r="E61" s="34">
        <v>1.0674716277096996</v>
      </c>
      <c r="F61" s="34">
        <v>0</v>
      </c>
      <c r="G61" s="34">
        <v>1.910713149574979</v>
      </c>
      <c r="H61" s="34">
        <v>0.49816633501763868</v>
      </c>
      <c r="I61" s="34">
        <v>0</v>
      </c>
    </row>
    <row r="62" spans="1:9" s="12" customFormat="1" ht="9.9499999999999993" customHeight="1">
      <c r="A62" s="10" t="s">
        <v>6</v>
      </c>
      <c r="B62" s="34">
        <v>6.3768138332140154</v>
      </c>
      <c r="C62" s="34">
        <v>5.0253420828629842</v>
      </c>
      <c r="D62" s="34">
        <v>6.2312778123965238</v>
      </c>
      <c r="E62" s="34">
        <v>7.3324105119149765</v>
      </c>
      <c r="F62" s="34">
        <v>5.4867001705897751</v>
      </c>
      <c r="G62" s="34">
        <v>10.883223090221749</v>
      </c>
      <c r="H62" s="34">
        <v>9.8825812481655255</v>
      </c>
      <c r="I62" s="34">
        <v>0.75363938573207578</v>
      </c>
    </row>
    <row r="63" spans="1:9" s="12" customFormat="1" ht="9.9499999999999993" customHeight="1">
      <c r="A63" s="10" t="s">
        <v>7</v>
      </c>
      <c r="B63" s="34">
        <v>5.7353470398511801</v>
      </c>
      <c r="C63" s="34">
        <v>6.2259094610481407</v>
      </c>
      <c r="D63" s="34">
        <v>6.1059515053058862</v>
      </c>
      <c r="E63" s="34">
        <v>5.103008816585076</v>
      </c>
      <c r="F63" s="34">
        <v>1.8264178009106613</v>
      </c>
      <c r="G63" s="34">
        <v>1.5607856761310501</v>
      </c>
      <c r="H63" s="34">
        <v>4.3895446500207544</v>
      </c>
      <c r="I63" s="34">
        <v>37.872594835835201</v>
      </c>
    </row>
    <row r="64" spans="1:9" s="12" customFormat="1" ht="9.9499999999999993" customHeight="1">
      <c r="A64" s="10" t="s">
        <v>8</v>
      </c>
      <c r="B64" s="34">
        <v>4.8747374860854684</v>
      </c>
      <c r="C64" s="34">
        <v>3.9572198902446258</v>
      </c>
      <c r="D64" s="34">
        <v>5.1064336896858773</v>
      </c>
      <c r="E64" s="34">
        <v>6.4941513636220298</v>
      </c>
      <c r="F64" s="34">
        <v>6.0749948313552036</v>
      </c>
      <c r="G64" s="34">
        <v>2.5161393901361131</v>
      </c>
      <c r="H64" s="34">
        <v>3.1084565547373502</v>
      </c>
      <c r="I64" s="34">
        <v>0</v>
      </c>
    </row>
    <row r="65" spans="1:9" s="12" customFormat="1" ht="9.9499999999999993" customHeight="1">
      <c r="A65" s="15" t="s">
        <v>9</v>
      </c>
      <c r="B65" s="34">
        <v>7.997793586772076</v>
      </c>
      <c r="C65" s="34">
        <v>7.0991836155246801</v>
      </c>
      <c r="D65" s="34">
        <v>8.0322035132303817</v>
      </c>
      <c r="E65" s="34">
        <v>7.5105518806059637</v>
      </c>
      <c r="F65" s="34">
        <v>0</v>
      </c>
      <c r="G65" s="34">
        <v>5.3221545399243917</v>
      </c>
      <c r="H65" s="34">
        <v>18.677973105428443</v>
      </c>
      <c r="I65" s="34">
        <v>0</v>
      </c>
    </row>
    <row r="66" spans="1:9" s="12" customFormat="1" ht="9.9499999999999993" customHeight="1">
      <c r="A66" s="10" t="s">
        <v>10</v>
      </c>
      <c r="B66" s="34">
        <v>6.0528269236355436</v>
      </c>
      <c r="C66" s="34">
        <v>6.2522547660016583</v>
      </c>
      <c r="D66" s="34">
        <v>7.2748137241301674</v>
      </c>
      <c r="E66" s="34">
        <v>5.3810307523979191</v>
      </c>
      <c r="F66" s="34">
        <v>12.139211446074132</v>
      </c>
      <c r="G66" s="34">
        <v>9.5049702089561219</v>
      </c>
      <c r="H66" s="34">
        <v>2.2867866239052672</v>
      </c>
      <c r="I66" s="34">
        <v>0</v>
      </c>
    </row>
    <row r="67" spans="1:9" s="12" customFormat="1" ht="9.9499999999999993" customHeight="1">
      <c r="A67" s="10" t="s">
        <v>11</v>
      </c>
      <c r="B67" s="34">
        <v>10.541849240975154</v>
      </c>
      <c r="C67" s="34">
        <v>8.3086297446789157</v>
      </c>
      <c r="D67" s="34">
        <v>10.932236020655074</v>
      </c>
      <c r="E67" s="34">
        <v>13.856009783545423</v>
      </c>
      <c r="F67" s="34">
        <v>16.222293859258045</v>
      </c>
      <c r="G67" s="34">
        <v>10.534054296277272</v>
      </c>
      <c r="H67" s="34">
        <v>7.5377973342205777</v>
      </c>
      <c r="I67" s="34">
        <v>0</v>
      </c>
    </row>
    <row r="68" spans="1:9" s="12" customFormat="1" ht="9.9499999999999993" customHeight="1">
      <c r="A68" s="13" t="s">
        <v>12</v>
      </c>
      <c r="B68" s="34">
        <v>4.1336617964215865</v>
      </c>
      <c r="C68" s="34">
        <v>4.659818556082465</v>
      </c>
      <c r="D68" s="34">
        <v>1.9528516951216905</v>
      </c>
      <c r="E68" s="34">
        <v>3.9136862654080575</v>
      </c>
      <c r="F68" s="34">
        <v>44.974558509549013</v>
      </c>
      <c r="G68" s="34">
        <v>9.9945931212143257</v>
      </c>
      <c r="H68" s="34">
        <v>3.7377668337934575</v>
      </c>
      <c r="I68" s="34">
        <v>0</v>
      </c>
    </row>
    <row r="69" spans="1:9" s="12" customFormat="1" ht="9.9499999999999993" customHeight="1">
      <c r="A69" s="13" t="s">
        <v>13</v>
      </c>
      <c r="B69" s="34">
        <v>2.7351093773029875</v>
      </c>
      <c r="C69" s="34">
        <v>2.7306787947364257</v>
      </c>
      <c r="D69" s="34">
        <v>2.333776859699511</v>
      </c>
      <c r="E69" s="34">
        <v>2.7846911093182487</v>
      </c>
      <c r="F69" s="34">
        <v>0</v>
      </c>
      <c r="G69" s="34">
        <v>4.318474658273816</v>
      </c>
      <c r="H69" s="34">
        <v>3.7302250375533235</v>
      </c>
      <c r="I69" s="34">
        <v>0</v>
      </c>
    </row>
    <row r="70" spans="1:9" s="12" customFormat="1" ht="9.9499999999999993" customHeight="1">
      <c r="A70" s="13" t="s">
        <v>14</v>
      </c>
      <c r="B70" s="34">
        <v>1.1040806719988261</v>
      </c>
      <c r="C70" s="34">
        <v>0.75886064574885503</v>
      </c>
      <c r="D70" s="34">
        <v>1.0605801309009908</v>
      </c>
      <c r="E70" s="34">
        <v>1.5501371901299417</v>
      </c>
      <c r="F70" s="34">
        <v>6.2895793262046862</v>
      </c>
      <c r="G70" s="34">
        <v>0.63610870423949628</v>
      </c>
      <c r="H70" s="34">
        <v>1.1079775629807953</v>
      </c>
      <c r="I70" s="34">
        <v>0</v>
      </c>
    </row>
    <row r="71" spans="1:9" s="12" customFormat="1" ht="9.9499999999999993" customHeight="1">
      <c r="A71" s="13" t="s">
        <v>15</v>
      </c>
      <c r="B71" s="34">
        <v>2.9515762700170254</v>
      </c>
      <c r="C71" s="34">
        <v>3.3164196019648791</v>
      </c>
      <c r="D71" s="34">
        <v>2.0753901646776867</v>
      </c>
      <c r="E71" s="34">
        <v>2.463759610204908</v>
      </c>
      <c r="F71" s="34">
        <v>0</v>
      </c>
      <c r="G71" s="34">
        <v>7.3845067805120737</v>
      </c>
      <c r="H71" s="34">
        <v>4.7995640490991986</v>
      </c>
      <c r="I71" s="34">
        <v>0</v>
      </c>
    </row>
    <row r="72" spans="1:9" s="12" customFormat="1" ht="9.9499999999999993" customHeight="1">
      <c r="A72" s="13" t="s">
        <v>16</v>
      </c>
      <c r="B72" s="34">
        <v>0.27764876935744498</v>
      </c>
      <c r="C72" s="34">
        <v>0.20279782003471741</v>
      </c>
      <c r="D72" s="34">
        <v>0.2359749593211137</v>
      </c>
      <c r="E72" s="34">
        <v>0.35145352107012007</v>
      </c>
      <c r="F72" s="34">
        <v>0</v>
      </c>
      <c r="G72" s="34">
        <v>0.88941771405632819</v>
      </c>
      <c r="H72" s="34">
        <v>0.36390920764748669</v>
      </c>
      <c r="I72" s="34">
        <v>0</v>
      </c>
    </row>
    <row r="73" spans="1:9" s="12" customFormat="1" ht="9.9499999999999993" customHeight="1">
      <c r="A73" s="10" t="s">
        <v>17</v>
      </c>
      <c r="B73" s="34">
        <v>0.17455580077000099</v>
      </c>
      <c r="C73" s="34">
        <v>0.23178939662052153</v>
      </c>
      <c r="D73" s="34">
        <v>0.17015721272548462</v>
      </c>
      <c r="E73" s="34">
        <v>0.14921075396010783</v>
      </c>
      <c r="F73" s="34">
        <v>0</v>
      </c>
      <c r="G73" s="34">
        <v>3.661801505641233E-2</v>
      </c>
      <c r="H73" s="34">
        <v>9.1115422017432265E-3</v>
      </c>
      <c r="I73" s="34">
        <v>0</v>
      </c>
    </row>
    <row r="74" spans="1:9" s="12" customFormat="1" ht="9.9499999999999993" customHeight="1">
      <c r="A74" s="16" t="s">
        <v>18</v>
      </c>
      <c r="B74" s="34">
        <v>0.25877458846031404</v>
      </c>
      <c r="C74" s="34">
        <v>0.33178646649722715</v>
      </c>
      <c r="D74" s="34">
        <v>0.32742098661297758</v>
      </c>
      <c r="E74" s="34">
        <v>0.16542385954232958</v>
      </c>
      <c r="F74" s="34">
        <v>0</v>
      </c>
      <c r="G74" s="34">
        <v>0.24611768938494091</v>
      </c>
      <c r="H74" s="34">
        <v>3.9059488899484449E-2</v>
      </c>
      <c r="I74" s="34">
        <v>0</v>
      </c>
    </row>
    <row r="75" spans="1:9" s="12" customFormat="1" ht="9.9499999999999993" customHeight="1">
      <c r="A75" s="16" t="s">
        <v>82</v>
      </c>
      <c r="B75" s="34">
        <v>2.475847489923759E-2</v>
      </c>
      <c r="C75" s="34">
        <v>1.7766533581954707E-3</v>
      </c>
      <c r="D75" s="34">
        <v>0</v>
      </c>
      <c r="E75" s="34">
        <v>0</v>
      </c>
      <c r="F75" s="34">
        <v>0</v>
      </c>
      <c r="G75" s="34">
        <v>0</v>
      </c>
      <c r="H75" s="34">
        <v>0.40806379377431745</v>
      </c>
      <c r="I75" s="34">
        <v>0</v>
      </c>
    </row>
    <row r="76" spans="1:9" ht="10.5" customHeight="1"/>
  </sheetData>
  <mergeCells count="3">
    <mergeCell ref="B29:I29"/>
    <mergeCell ref="B5:I5"/>
    <mergeCell ref="B53:I53"/>
  </mergeCells>
  <phoneticPr fontId="0" type="noConversion"/>
  <pageMargins left="0.59055118110236204" right="0.59055118110236204" top="0.90551181102362199" bottom="0.39370078740157499" header="0.511811023622047" footer="0.196850393700787"/>
  <pageSetup paperSize="9" orientation="portrait" horizontalDpi="1200" verticalDpi="1200" r:id="rId1"/>
  <headerFooter alignWithMargins="0">
    <oddHeader>&amp;L&amp;"Arial,Negrita"B5. LAS BECAS Y AYUDAS A LA EDUCACIÓN&amp;R&amp;"MS Sans Serif,Negrita"&amp;7CURSO 2005-06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111111"/>
  <dimension ref="A1:P68"/>
  <sheetViews>
    <sheetView workbookViewId="0"/>
  </sheetViews>
  <sheetFormatPr baseColWidth="10" defaultColWidth="6.28515625" defaultRowHeight="12.75"/>
  <cols>
    <col min="1" max="1" width="20" style="1" customWidth="1"/>
    <col min="2" max="7" width="11.7109375" style="1" customWidth="1"/>
    <col min="8" max="11" width="6.28515625" style="1"/>
    <col min="12" max="12" width="12.42578125" style="1" customWidth="1"/>
    <col min="13" max="13" width="11.140625" style="1" customWidth="1"/>
    <col min="14" max="14" width="13.42578125" style="1" customWidth="1"/>
    <col min="15" max="15" width="6.28515625" style="1"/>
    <col min="16" max="16" width="9.140625" style="1" customWidth="1"/>
    <col min="17" max="16384" width="6.28515625" style="1"/>
  </cols>
  <sheetData>
    <row r="1" spans="1:16" ht="12.95" customHeight="1">
      <c r="A1" s="32" t="s">
        <v>109</v>
      </c>
      <c r="D1" s="2"/>
      <c r="E1" s="2"/>
    </row>
    <row r="2" spans="1:16" ht="9.6" customHeight="1" thickBot="1">
      <c r="A2" s="17"/>
      <c r="B2" s="17"/>
      <c r="C2" s="17"/>
      <c r="D2" s="18"/>
      <c r="E2" s="18"/>
      <c r="F2" s="17"/>
      <c r="G2" s="17"/>
    </row>
    <row r="3" spans="1:16" s="3" customFormat="1" ht="26.25" customHeight="1">
      <c r="A3" s="37"/>
      <c r="B3" s="222" t="s">
        <v>0</v>
      </c>
      <c r="C3" s="223"/>
      <c r="D3" s="224" t="s">
        <v>112</v>
      </c>
      <c r="E3" s="223"/>
      <c r="F3" s="224" t="s">
        <v>92</v>
      </c>
      <c r="G3" s="222"/>
    </row>
    <row r="4" spans="1:16" s="3" customFormat="1" ht="30" customHeight="1">
      <c r="A4" s="38"/>
      <c r="B4" s="45" t="s">
        <v>127</v>
      </c>
      <c r="C4" s="45" t="s">
        <v>96</v>
      </c>
      <c r="D4" s="80" t="s">
        <v>127</v>
      </c>
      <c r="E4" s="81" t="s">
        <v>97</v>
      </c>
      <c r="F4" s="45" t="s">
        <v>127</v>
      </c>
      <c r="G4" s="45" t="s">
        <v>96</v>
      </c>
    </row>
    <row r="5" spans="1:16" customFormat="1" ht="15" customHeight="1">
      <c r="A5" s="9"/>
      <c r="B5" s="22"/>
      <c r="C5" s="22"/>
      <c r="D5" s="22"/>
      <c r="E5" s="22"/>
      <c r="F5" s="22"/>
      <c r="G5" s="22"/>
    </row>
    <row r="6" spans="1:16" s="12" customFormat="1" ht="15" customHeight="1">
      <c r="A6" s="11" t="s">
        <v>0</v>
      </c>
      <c r="B6" s="78">
        <v>16.852093599621526</v>
      </c>
      <c r="C6" s="62">
        <v>974.7929058300432</v>
      </c>
      <c r="D6" s="82">
        <v>15.655267970225163</v>
      </c>
      <c r="E6" s="62">
        <v>818.56777280216284</v>
      </c>
      <c r="F6" s="82">
        <v>18.402536065029505</v>
      </c>
      <c r="G6" s="62">
        <v>1146.9633125763837</v>
      </c>
      <c r="J6" s="35"/>
      <c r="K6" s="42"/>
      <c r="L6" s="40"/>
      <c r="M6" s="31"/>
      <c r="N6" s="44"/>
      <c r="O6" s="35"/>
      <c r="P6" s="35"/>
    </row>
    <row r="7" spans="1:16" s="12" customFormat="1" ht="15" customHeight="1">
      <c r="A7" s="13" t="s">
        <v>1</v>
      </c>
      <c r="B7" s="79">
        <v>26.34610168177943</v>
      </c>
      <c r="C7" s="63">
        <v>1170.451554485117</v>
      </c>
      <c r="D7" s="83">
        <v>27.899426735811499</v>
      </c>
      <c r="E7" s="63">
        <v>962.80914686428218</v>
      </c>
      <c r="F7" s="83">
        <v>24.312352487164286</v>
      </c>
      <c r="G7" s="63">
        <v>1482.4262709914883</v>
      </c>
      <c r="J7" s="35"/>
      <c r="K7" s="42"/>
      <c r="L7" s="40"/>
      <c r="M7" s="31"/>
      <c r="N7" s="44"/>
      <c r="O7" s="35"/>
      <c r="P7" s="35"/>
    </row>
    <row r="8" spans="1:16" s="12" customFormat="1" ht="15" customHeight="1">
      <c r="A8" s="10" t="s">
        <v>2</v>
      </c>
      <c r="B8" s="79">
        <v>8.1670693821194345</v>
      </c>
      <c r="C8" s="63">
        <v>1212.2962806424346</v>
      </c>
      <c r="D8" s="83">
        <v>6.4371640644996164</v>
      </c>
      <c r="E8" s="63">
        <v>746.85089463220675</v>
      </c>
      <c r="F8" s="83">
        <v>10.193374306700644</v>
      </c>
      <c r="G8" s="63">
        <v>1556.5889705882357</v>
      </c>
      <c r="J8" s="35"/>
      <c r="K8" s="42"/>
      <c r="L8" s="40"/>
      <c r="M8" s="31"/>
      <c r="N8" s="44"/>
      <c r="O8" s="35"/>
      <c r="P8" s="35"/>
    </row>
    <row r="9" spans="1:16" s="12" customFormat="1" ht="15" customHeight="1">
      <c r="A9" s="13" t="s">
        <v>3</v>
      </c>
      <c r="B9" s="79">
        <v>11.868686868686869</v>
      </c>
      <c r="C9" s="63">
        <v>1129.5575132978724</v>
      </c>
      <c r="D9" s="83">
        <v>11.712583767684288</v>
      </c>
      <c r="E9" s="63">
        <v>830.41449459631281</v>
      </c>
      <c r="F9" s="83">
        <v>12.044653349001175</v>
      </c>
      <c r="G9" s="63">
        <v>1457.4682926829264</v>
      </c>
      <c r="J9" s="35"/>
      <c r="K9" s="42"/>
      <c r="L9" s="40"/>
      <c r="M9" s="31"/>
      <c r="N9" s="44"/>
      <c r="O9" s="35"/>
      <c r="P9" s="35"/>
    </row>
    <row r="10" spans="1:16" s="12" customFormat="1" ht="15" customHeight="1">
      <c r="A10" s="13" t="s">
        <v>63</v>
      </c>
      <c r="B10" s="79">
        <v>4.5190230935371325</v>
      </c>
      <c r="C10" s="63">
        <v>940.64460784313724</v>
      </c>
      <c r="D10" s="83">
        <v>4.2464386171853734</v>
      </c>
      <c r="E10" s="63">
        <v>768.68376068376074</v>
      </c>
      <c r="F10" s="83">
        <v>4.9459920409323477</v>
      </c>
      <c r="G10" s="63">
        <v>1171.9022988505749</v>
      </c>
      <c r="J10" s="35"/>
      <c r="K10" s="42"/>
      <c r="L10" s="40"/>
      <c r="M10" s="31"/>
      <c r="N10" s="44"/>
      <c r="O10" s="35"/>
      <c r="P10" s="35"/>
    </row>
    <row r="11" spans="1:16" s="12" customFormat="1" ht="15" customHeight="1">
      <c r="A11" s="13" t="s">
        <v>4</v>
      </c>
      <c r="B11" s="79">
        <v>30.545461726834663</v>
      </c>
      <c r="C11" s="63">
        <v>748.44733949699355</v>
      </c>
      <c r="D11" s="83">
        <v>21.598959086309094</v>
      </c>
      <c r="E11" s="63">
        <v>833.75736278447152</v>
      </c>
      <c r="F11" s="83">
        <v>41.322709857192613</v>
      </c>
      <c r="G11" s="63">
        <v>694.73195659045416</v>
      </c>
      <c r="J11" s="35"/>
      <c r="K11" s="42"/>
      <c r="L11" s="40"/>
      <c r="M11" s="31"/>
      <c r="N11" s="44"/>
      <c r="O11" s="35"/>
      <c r="P11" s="35"/>
    </row>
    <row r="12" spans="1:16" s="12" customFormat="1" ht="15" customHeight="1">
      <c r="A12" s="10" t="s">
        <v>5</v>
      </c>
      <c r="B12" s="79">
        <v>11.346824842986742</v>
      </c>
      <c r="C12" s="63">
        <v>983.73001230012301</v>
      </c>
      <c r="D12" s="83">
        <v>11.017964071856287</v>
      </c>
      <c r="E12" s="63">
        <v>732.99879227053145</v>
      </c>
      <c r="F12" s="83">
        <v>11.709464416727807</v>
      </c>
      <c r="G12" s="63">
        <v>1243.8872180451128</v>
      </c>
      <c r="J12" s="35"/>
      <c r="K12" s="42"/>
      <c r="L12" s="40"/>
      <c r="M12" s="31"/>
      <c r="N12" s="44"/>
      <c r="O12" s="35"/>
      <c r="P12" s="35"/>
    </row>
    <row r="13" spans="1:16" s="12" customFormat="1" ht="15" customHeight="1">
      <c r="A13" s="10" t="s">
        <v>6</v>
      </c>
      <c r="B13" s="79">
        <v>15.398260118460019</v>
      </c>
      <c r="C13" s="63">
        <v>1069.4192126615244</v>
      </c>
      <c r="D13" s="83">
        <v>14.568138708557079</v>
      </c>
      <c r="E13" s="63">
        <v>714.2682926829267</v>
      </c>
      <c r="F13" s="83">
        <v>16.532243348782892</v>
      </c>
      <c r="G13" s="63">
        <v>1496.9331125827814</v>
      </c>
      <c r="J13" s="35"/>
      <c r="K13" s="42"/>
      <c r="L13" s="40"/>
      <c r="M13" s="31"/>
      <c r="N13" s="44"/>
      <c r="O13" s="35"/>
      <c r="P13" s="35"/>
    </row>
    <row r="14" spans="1:16" s="12" customFormat="1" ht="15" customHeight="1">
      <c r="A14" s="10" t="s">
        <v>7</v>
      </c>
      <c r="B14" s="79">
        <v>23.30837335275508</v>
      </c>
      <c r="C14" s="63">
        <v>1001.7291280148421</v>
      </c>
      <c r="D14" s="83">
        <v>21.456863027509723</v>
      </c>
      <c r="E14" s="63">
        <v>809.7680818929349</v>
      </c>
      <c r="F14" s="83">
        <v>26.489328796783173</v>
      </c>
      <c r="G14" s="63">
        <v>1268.8696870621202</v>
      </c>
      <c r="J14" s="35"/>
      <c r="K14" s="42"/>
      <c r="L14" s="40"/>
      <c r="M14" s="31"/>
      <c r="N14" s="44"/>
      <c r="O14" s="35"/>
      <c r="P14" s="35"/>
    </row>
    <row r="15" spans="1:16" s="12" customFormat="1" ht="15" customHeight="1">
      <c r="A15" s="10" t="s">
        <v>8</v>
      </c>
      <c r="B15" s="79">
        <v>6.2942030716616273</v>
      </c>
      <c r="C15" s="63">
        <v>889.5806032760687</v>
      </c>
      <c r="D15" s="83">
        <v>6.5393369154602405</v>
      </c>
      <c r="E15" s="63">
        <v>550.24291352708985</v>
      </c>
      <c r="F15" s="83">
        <v>6.011188015549445</v>
      </c>
      <c r="G15" s="63">
        <v>1315.7789544840018</v>
      </c>
      <c r="J15" s="35"/>
      <c r="K15" s="42"/>
      <c r="L15" s="40"/>
      <c r="M15" s="31"/>
      <c r="N15" s="44"/>
      <c r="O15" s="35"/>
      <c r="P15" s="35"/>
    </row>
    <row r="16" spans="1:16" s="12" customFormat="1" ht="15" customHeight="1">
      <c r="A16" s="15" t="s">
        <v>9</v>
      </c>
      <c r="B16" s="79">
        <v>13.566071107664078</v>
      </c>
      <c r="C16" s="63">
        <v>914.29599804782833</v>
      </c>
      <c r="D16" s="83">
        <v>13.850573687121928</v>
      </c>
      <c r="E16" s="63">
        <v>708.86904148415351</v>
      </c>
      <c r="F16" s="83">
        <v>13.245179728696213</v>
      </c>
      <c r="G16" s="63">
        <v>1156.5880565263637</v>
      </c>
      <c r="J16" s="35"/>
      <c r="K16" s="42"/>
      <c r="L16" s="40"/>
      <c r="M16" s="31"/>
      <c r="N16" s="44"/>
      <c r="O16" s="35"/>
      <c r="P16" s="35"/>
    </row>
    <row r="17" spans="1:16" s="12" customFormat="1" ht="15" customHeight="1">
      <c r="A17" s="10" t="s">
        <v>10</v>
      </c>
      <c r="B17" s="79">
        <v>30.357591191133746</v>
      </c>
      <c r="C17" s="63">
        <v>1289.2937145557657</v>
      </c>
      <c r="D17" s="83">
        <v>29.419795221843003</v>
      </c>
      <c r="E17" s="63">
        <v>936.93484145398304</v>
      </c>
      <c r="F17" s="83">
        <v>31.95806232404621</v>
      </c>
      <c r="G17" s="63">
        <v>1842.8781895504255</v>
      </c>
      <c r="J17" s="35"/>
      <c r="K17" s="42"/>
      <c r="L17" s="40"/>
      <c r="M17" s="31"/>
      <c r="N17" s="44"/>
      <c r="O17" s="35"/>
      <c r="P17" s="35"/>
    </row>
    <row r="18" spans="1:16" s="12" customFormat="1" ht="15" customHeight="1">
      <c r="A18" s="10" t="s">
        <v>11</v>
      </c>
      <c r="B18" s="79">
        <v>33.020881063035937</v>
      </c>
      <c r="C18" s="63">
        <v>749.85806605082678</v>
      </c>
      <c r="D18" s="83">
        <v>19.477171363015287</v>
      </c>
      <c r="E18" s="63">
        <v>852.36611515552613</v>
      </c>
      <c r="F18" s="83">
        <v>46.994361102244916</v>
      </c>
      <c r="G18" s="63">
        <v>706.02467738283917</v>
      </c>
      <c r="J18" s="35"/>
      <c r="K18" s="42"/>
      <c r="L18" s="40"/>
      <c r="M18" s="31"/>
      <c r="N18" s="44"/>
      <c r="O18" s="35"/>
      <c r="P18" s="35"/>
    </row>
    <row r="19" spans="1:16" s="12" customFormat="1" ht="15" customHeight="1">
      <c r="A19" s="13" t="s">
        <v>12</v>
      </c>
      <c r="B19" s="79">
        <v>5.4127328871356175</v>
      </c>
      <c r="C19" s="63">
        <v>911.27773986624823</v>
      </c>
      <c r="D19" s="83">
        <v>5.414305055187131</v>
      </c>
      <c r="E19" s="63">
        <v>765.33269760542498</v>
      </c>
      <c r="F19" s="83">
        <v>5.4098904746100231</v>
      </c>
      <c r="G19" s="63">
        <v>1175.3554447852762</v>
      </c>
      <c r="J19" s="35"/>
      <c r="K19" s="42"/>
      <c r="L19" s="40"/>
      <c r="M19" s="31"/>
      <c r="N19" s="44"/>
      <c r="O19" s="35"/>
      <c r="P19" s="35"/>
    </row>
    <row r="20" spans="1:16" s="12" customFormat="1" ht="15" customHeight="1">
      <c r="A20" s="13" t="s">
        <v>13</v>
      </c>
      <c r="B20" s="79">
        <v>14.457383548067394</v>
      </c>
      <c r="C20" s="63">
        <v>1002.2559982862041</v>
      </c>
      <c r="D20" s="83">
        <v>14.578356122604585</v>
      </c>
      <c r="E20" s="63">
        <v>737.94281729428178</v>
      </c>
      <c r="F20" s="83">
        <v>14.26872770511296</v>
      </c>
      <c r="G20" s="63">
        <v>1423.395</v>
      </c>
      <c r="J20" s="35"/>
      <c r="K20" s="42"/>
      <c r="L20" s="40"/>
      <c r="M20" s="31"/>
      <c r="N20" s="44"/>
      <c r="O20" s="35"/>
      <c r="P20" s="35"/>
    </row>
    <row r="21" spans="1:16" s="12" customFormat="1" ht="15" customHeight="1">
      <c r="A21" s="13" t="s">
        <v>14</v>
      </c>
      <c r="B21" s="79">
        <v>15.539158386908241</v>
      </c>
      <c r="C21" s="63">
        <v>901.79971791255298</v>
      </c>
      <c r="D21" s="83">
        <v>11.931894355811771</v>
      </c>
      <c r="E21" s="63">
        <v>660.85056179775268</v>
      </c>
      <c r="F21" s="83">
        <v>19.858725317065339</v>
      </c>
      <c r="G21" s="63">
        <v>1075.1584478577204</v>
      </c>
      <c r="J21" s="35"/>
      <c r="K21" s="42"/>
      <c r="L21" s="40"/>
      <c r="M21" s="31"/>
      <c r="N21" s="44"/>
      <c r="O21" s="35"/>
      <c r="P21" s="35"/>
    </row>
    <row r="22" spans="1:16" s="12" customFormat="1" ht="15" customHeight="1">
      <c r="A22" s="13" t="s">
        <v>15</v>
      </c>
      <c r="B22" s="79">
        <v>16.304253359058595</v>
      </c>
      <c r="C22" s="63">
        <v>516.15138592750532</v>
      </c>
      <c r="D22" s="83">
        <v>18.870940316272744</v>
      </c>
      <c r="E22" s="63">
        <v>463.21859794557577</v>
      </c>
      <c r="F22" s="83">
        <v>13.620849036478702</v>
      </c>
      <c r="G22" s="63">
        <v>592.82171756721482</v>
      </c>
      <c r="J22" s="35"/>
      <c r="K22" s="42"/>
      <c r="L22" s="40"/>
      <c r="M22" s="31"/>
      <c r="N22" s="44"/>
      <c r="O22" s="35"/>
      <c r="P22" s="35"/>
    </row>
    <row r="23" spans="1:16" s="12" customFormat="1" ht="15" customHeight="1">
      <c r="A23" s="13" t="s">
        <v>16</v>
      </c>
      <c r="B23" s="79">
        <v>6.8438914027149318</v>
      </c>
      <c r="C23" s="63">
        <v>944.02066115702462</v>
      </c>
      <c r="D23" s="83">
        <v>6.9555616892078387</v>
      </c>
      <c r="E23" s="63">
        <v>623.72619047619037</v>
      </c>
      <c r="F23" s="83">
        <v>6.7265874166425048</v>
      </c>
      <c r="G23" s="63">
        <v>1291.9267241379309</v>
      </c>
      <c r="J23" s="35"/>
      <c r="K23" s="42"/>
      <c r="L23" s="40"/>
      <c r="M23" s="31"/>
      <c r="N23" s="44"/>
      <c r="O23" s="35"/>
      <c r="P23" s="35"/>
    </row>
    <row r="24" spans="1:16" s="12" customFormat="1" ht="15" customHeight="1">
      <c r="A24" s="10" t="s">
        <v>17</v>
      </c>
      <c r="B24" s="79">
        <v>13.886162904808636</v>
      </c>
      <c r="C24" s="63">
        <v>1184.226148409894</v>
      </c>
      <c r="D24" s="83">
        <v>15.644444444444444</v>
      </c>
      <c r="E24" s="63">
        <v>1020.7329545454545</v>
      </c>
      <c r="F24" s="83">
        <v>11.71960569550931</v>
      </c>
      <c r="G24" s="63">
        <v>1453.1495327102807</v>
      </c>
      <c r="J24" s="35"/>
      <c r="K24" s="42"/>
      <c r="L24" s="40"/>
      <c r="M24" s="31"/>
      <c r="N24" s="44"/>
      <c r="O24" s="35"/>
      <c r="P24" s="35"/>
    </row>
    <row r="25" spans="1:16" s="12" customFormat="1" ht="15" customHeight="1">
      <c r="A25" s="16" t="s">
        <v>18</v>
      </c>
      <c r="B25" s="79">
        <v>18.75602700096432</v>
      </c>
      <c r="C25" s="63">
        <v>1248.1619537275067</v>
      </c>
      <c r="D25" s="83">
        <v>20.566194837635305</v>
      </c>
      <c r="E25" s="63">
        <v>1041.1012145748991</v>
      </c>
      <c r="F25" s="83">
        <v>16.265750286368842</v>
      </c>
      <c r="G25" s="63">
        <v>1608.3309859154931</v>
      </c>
      <c r="J25" s="35"/>
      <c r="K25" s="42"/>
      <c r="L25" s="40"/>
      <c r="M25" s="31"/>
      <c r="N25" s="44"/>
      <c r="O25" s="35"/>
      <c r="P25" s="35"/>
    </row>
    <row r="26" spans="1:16" s="8" customFormat="1" ht="15" customHeight="1">
      <c r="A26" s="4"/>
      <c r="B26" s="5"/>
      <c r="C26" s="5"/>
      <c r="D26" s="6"/>
      <c r="E26" s="6"/>
      <c r="F26" s="7"/>
      <c r="G26" s="7"/>
      <c r="N26" s="43"/>
    </row>
    <row r="27" spans="1:16" ht="15" customHeight="1">
      <c r="A27" s="16" t="s">
        <v>196</v>
      </c>
      <c r="B27" s="2"/>
      <c r="C27" s="2"/>
      <c r="D27" s="2"/>
      <c r="E27" s="2"/>
      <c r="F27" s="2"/>
      <c r="G27" s="2"/>
      <c r="L27" s="41"/>
      <c r="M27" s="41"/>
      <c r="N27" s="43"/>
    </row>
    <row r="28" spans="1:16">
      <c r="L28" s="41"/>
      <c r="M28" s="41"/>
      <c r="N28" s="43"/>
    </row>
    <row r="29" spans="1:16">
      <c r="L29" s="41"/>
      <c r="M29" s="41"/>
      <c r="N29" s="43"/>
    </row>
    <row r="30" spans="1:16">
      <c r="L30" s="41"/>
      <c r="M30" s="41"/>
      <c r="N30" s="43"/>
    </row>
    <row r="31" spans="1:16">
      <c r="L31" s="41"/>
      <c r="M31" s="41"/>
      <c r="N31" s="43"/>
    </row>
    <row r="32" spans="1:16">
      <c r="L32" s="41"/>
      <c r="M32" s="41"/>
      <c r="N32" s="43"/>
    </row>
    <row r="33" spans="12:14">
      <c r="L33" s="41"/>
      <c r="M33" s="41"/>
      <c r="N33" s="43"/>
    </row>
    <row r="34" spans="12:14">
      <c r="L34" s="41"/>
      <c r="M34" s="41"/>
      <c r="N34" s="43"/>
    </row>
    <row r="35" spans="12:14">
      <c r="L35" s="41"/>
      <c r="M35" s="41"/>
      <c r="N35" s="43"/>
    </row>
    <row r="36" spans="12:14">
      <c r="M36" s="40"/>
      <c r="N36" s="43"/>
    </row>
    <row r="37" spans="12:14">
      <c r="L37" s="41"/>
      <c r="M37" s="41"/>
      <c r="N37" s="43"/>
    </row>
    <row r="38" spans="12:14">
      <c r="L38" s="41"/>
      <c r="M38" s="41"/>
      <c r="N38" s="43"/>
    </row>
    <row r="39" spans="12:14">
      <c r="L39" s="41"/>
      <c r="M39" s="41"/>
      <c r="N39" s="43"/>
    </row>
    <row r="40" spans="12:14">
      <c r="L40" s="41"/>
      <c r="M40" s="41"/>
      <c r="N40" s="43"/>
    </row>
    <row r="41" spans="12:14">
      <c r="L41" s="41"/>
      <c r="M41" s="41"/>
      <c r="N41" s="43"/>
    </row>
    <row r="42" spans="12:14">
      <c r="M42" s="40"/>
      <c r="N42" s="43"/>
    </row>
    <row r="43" spans="12:14">
      <c r="L43" s="41"/>
      <c r="M43" s="41"/>
      <c r="N43" s="43"/>
    </row>
    <row r="44" spans="12:14">
      <c r="L44" s="41"/>
      <c r="M44" s="41"/>
      <c r="N44" s="43"/>
    </row>
    <row r="45" spans="12:14">
      <c r="L45" s="41"/>
      <c r="M45" s="41"/>
      <c r="N45" s="43"/>
    </row>
    <row r="46" spans="12:14">
      <c r="L46" s="41"/>
      <c r="M46" s="41"/>
      <c r="N46" s="43"/>
    </row>
    <row r="47" spans="12:14">
      <c r="L47" s="40"/>
      <c r="M47" s="40"/>
      <c r="N47" s="43"/>
    </row>
    <row r="48" spans="12:14">
      <c r="L48" s="41"/>
      <c r="M48" s="41"/>
      <c r="N48" s="43"/>
    </row>
    <row r="49" spans="12:14">
      <c r="L49" s="41"/>
      <c r="M49" s="41"/>
      <c r="N49" s="43"/>
    </row>
    <row r="50" spans="12:14">
      <c r="L50" s="41"/>
      <c r="M50" s="41"/>
      <c r="N50" s="43"/>
    </row>
    <row r="51" spans="12:14">
      <c r="L51" s="40"/>
      <c r="M51" s="40"/>
      <c r="N51" s="43"/>
    </row>
    <row r="52" spans="12:14">
      <c r="L52" s="41"/>
      <c r="M52" s="41"/>
      <c r="N52" s="43"/>
    </row>
    <row r="53" spans="12:14">
      <c r="L53" s="41"/>
      <c r="M53" s="41"/>
      <c r="N53" s="43"/>
    </row>
    <row r="54" spans="12:14">
      <c r="L54" s="40"/>
      <c r="M54" s="40"/>
      <c r="N54" s="43"/>
    </row>
    <row r="55" spans="12:14">
      <c r="L55" s="41"/>
      <c r="M55" s="41"/>
      <c r="N55" s="43"/>
    </row>
    <row r="56" spans="12:14">
      <c r="L56" s="41"/>
      <c r="M56" s="41"/>
      <c r="N56" s="43"/>
    </row>
    <row r="57" spans="12:14">
      <c r="L57" s="41"/>
      <c r="M57" s="41"/>
      <c r="N57" s="43"/>
    </row>
    <row r="58" spans="12:14">
      <c r="L58" s="41"/>
      <c r="M58" s="41"/>
      <c r="N58" s="43"/>
    </row>
    <row r="59" spans="12:14">
      <c r="L59" s="40"/>
      <c r="M59" s="40"/>
      <c r="N59" s="43"/>
    </row>
    <row r="60" spans="12:14">
      <c r="L60" s="40"/>
      <c r="M60" s="40"/>
      <c r="N60" s="43"/>
    </row>
    <row r="61" spans="12:14">
      <c r="L61" s="40"/>
      <c r="M61" s="40"/>
      <c r="N61" s="43"/>
    </row>
    <row r="62" spans="12:14">
      <c r="L62" s="40"/>
      <c r="M62" s="40"/>
      <c r="N62" s="43"/>
    </row>
    <row r="63" spans="12:14">
      <c r="L63" s="41"/>
      <c r="M63" s="41"/>
      <c r="N63" s="43"/>
    </row>
    <row r="64" spans="12:14">
      <c r="L64" s="41"/>
      <c r="M64" s="41"/>
      <c r="N64" s="43"/>
    </row>
    <row r="65" spans="12:14">
      <c r="L65" s="41"/>
      <c r="M65" s="41"/>
      <c r="N65" s="43"/>
    </row>
    <row r="66" spans="12:14">
      <c r="L66" s="40"/>
      <c r="M66" s="40"/>
      <c r="N66" s="43"/>
    </row>
    <row r="67" spans="12:14">
      <c r="L67" s="40"/>
      <c r="M67" s="40"/>
      <c r="N67" s="43"/>
    </row>
    <row r="68" spans="12:14">
      <c r="L68" s="40"/>
      <c r="M68" s="40"/>
      <c r="N68" s="43"/>
    </row>
  </sheetData>
  <mergeCells count="3">
    <mergeCell ref="B3:C3"/>
    <mergeCell ref="D3:E3"/>
    <mergeCell ref="F3:G3"/>
  </mergeCells>
  <phoneticPr fontId="0" type="noConversion"/>
  <pageMargins left="0.59055118110236204" right="0.59055118110236204" top="0.90551181102362199" bottom="0.39370078740157499" header="0.511811023622047" footer="0.196850393700787"/>
  <pageSetup paperSize="9" orientation="portrait" horizontalDpi="1200" verticalDpi="1200" r:id="rId1"/>
  <headerFooter alignWithMargins="0">
    <oddHeader>&amp;L&amp;"Arial,Negrita"B5. LAS BECAS Y AYUDAS A LA EDUCACIÓN&amp;R&amp;"MS Sans Serif,Negrita"&amp;7CURSO 2005-06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/>
  <dimension ref="A1:G96"/>
  <sheetViews>
    <sheetView workbookViewId="0"/>
  </sheetViews>
  <sheetFormatPr baseColWidth="10" defaultRowHeight="9"/>
  <cols>
    <col min="1" max="1" width="20.85546875" style="20" customWidth="1"/>
    <col min="2" max="7" width="11.7109375" style="20" customWidth="1"/>
    <col min="8" max="16384" width="11.42578125" style="20"/>
  </cols>
  <sheetData>
    <row r="1" spans="1:7" ht="12.95" customHeight="1">
      <c r="A1" s="32" t="s">
        <v>115</v>
      </c>
      <c r="B1" s="23"/>
      <c r="C1" s="23"/>
      <c r="D1" s="23"/>
      <c r="E1" s="23"/>
      <c r="F1" s="23"/>
      <c r="G1" s="26"/>
    </row>
    <row r="2" spans="1:7" ht="9.6" customHeight="1" thickBot="1">
      <c r="A2" s="24"/>
      <c r="B2" s="24"/>
      <c r="C2" s="24"/>
      <c r="D2" s="24"/>
      <c r="E2" s="24"/>
      <c r="F2" s="24"/>
      <c r="G2" s="24"/>
    </row>
    <row r="3" spans="1:7" ht="9" customHeight="1">
      <c r="A3" s="227"/>
      <c r="B3" s="231" t="s">
        <v>85</v>
      </c>
      <c r="C3" s="231"/>
      <c r="D3" s="232"/>
      <c r="E3" s="229" t="s">
        <v>86</v>
      </c>
      <c r="F3" s="230"/>
      <c r="G3" s="225" t="s">
        <v>194</v>
      </c>
    </row>
    <row r="4" spans="1:7" ht="29.25" customHeight="1">
      <c r="A4" s="228"/>
      <c r="B4" s="25" t="s">
        <v>142</v>
      </c>
      <c r="C4" s="25" t="s">
        <v>102</v>
      </c>
      <c r="D4" s="54" t="s">
        <v>114</v>
      </c>
      <c r="E4" s="29" t="s">
        <v>193</v>
      </c>
      <c r="F4" s="25" t="s">
        <v>143</v>
      </c>
      <c r="G4" s="226"/>
    </row>
    <row r="5" spans="1:7" ht="3" customHeight="1">
      <c r="A5" s="23"/>
      <c r="B5" s="61"/>
      <c r="C5" s="23"/>
      <c r="D5" s="23"/>
      <c r="E5" s="23"/>
      <c r="F5" s="161"/>
      <c r="G5" s="23"/>
    </row>
    <row r="6" spans="1:7" ht="9" customHeight="1">
      <c r="A6" s="84" t="s">
        <v>0</v>
      </c>
      <c r="B6" s="91">
        <f>B7+B56+B80</f>
        <v>258299</v>
      </c>
      <c r="C6" s="93">
        <f>C7+C56+C80</f>
        <v>100</v>
      </c>
      <c r="D6" s="95">
        <f>B6*100/[15]Datos6!$B6</f>
        <v>18.024851083309606</v>
      </c>
      <c r="E6" s="91">
        <f>E7+E56+E80</f>
        <v>405544</v>
      </c>
      <c r="F6" s="97">
        <f>F7+F56+F80</f>
        <v>206991</v>
      </c>
      <c r="G6" s="99">
        <f>G7+G56+G80</f>
        <v>96524</v>
      </c>
    </row>
    <row r="7" spans="1:7" ht="9" customHeight="1">
      <c r="A7" s="85" t="s">
        <v>128</v>
      </c>
      <c r="B7" s="91">
        <f>SUM(B8:B55)</f>
        <v>241738</v>
      </c>
      <c r="C7" s="93">
        <f>SUM(C8:C55)</f>
        <v>93.588438205335677</v>
      </c>
      <c r="D7" s="95">
        <f>B7*100/[15]Datos6!$B7</f>
        <v>18.670386254824226</v>
      </c>
      <c r="E7" s="91">
        <f>+SUM(E8:E55)</f>
        <v>387506</v>
      </c>
      <c r="F7" s="97">
        <f>+SUM(F8:F55)</f>
        <v>199559</v>
      </c>
      <c r="G7" s="99">
        <f>SUM(G8:G55)</f>
        <v>96524</v>
      </c>
    </row>
    <row r="8" spans="1:7" ht="9" customHeight="1">
      <c r="A8" s="86" t="s">
        <v>64</v>
      </c>
      <c r="B8" s="92">
        <v>3180</v>
      </c>
      <c r="C8" s="94">
        <f>B8*100/B$6</f>
        <v>1.2311313632650533</v>
      </c>
      <c r="D8" s="96">
        <f>B8*100/[15]Datos6!$B8</f>
        <v>17.651956702747711</v>
      </c>
      <c r="E8" s="92">
        <v>3548</v>
      </c>
      <c r="F8" s="98">
        <f>+[15]Datos6!H8</f>
        <v>2253</v>
      </c>
      <c r="G8" s="100">
        <v>1447</v>
      </c>
    </row>
    <row r="9" spans="1:7" ht="9" customHeight="1">
      <c r="A9" s="86" t="s">
        <v>19</v>
      </c>
      <c r="B9" s="92">
        <v>5776</v>
      </c>
      <c r="C9" s="94">
        <f t="shared" ref="C9:C72" si="0">B9*100/B$6</f>
        <v>2.2361681617040716</v>
      </c>
      <c r="D9" s="96">
        <f>B9*100/[15]Datos6!$B9</f>
        <v>22.126029496265083</v>
      </c>
      <c r="E9" s="92">
        <v>8657</v>
      </c>
      <c r="F9" s="98">
        <f>+[15]Datos6!H9</f>
        <v>5016</v>
      </c>
      <c r="G9" s="100">
        <v>2262</v>
      </c>
    </row>
    <row r="10" spans="1:7" ht="9" customHeight="1">
      <c r="A10" s="86" t="s">
        <v>20</v>
      </c>
      <c r="B10" s="92">
        <v>2328</v>
      </c>
      <c r="C10" s="94">
        <f t="shared" si="0"/>
        <v>0.90128107348460507</v>
      </c>
      <c r="D10" s="96">
        <f>B10*100/[15]Datos6!$B10</f>
        <v>20.166320166320165</v>
      </c>
      <c r="E10" s="92">
        <v>4030</v>
      </c>
      <c r="F10" s="98">
        <f>+[15]Datos6!H10</f>
        <v>2129</v>
      </c>
      <c r="G10" s="100">
        <v>1129</v>
      </c>
    </row>
    <row r="11" spans="1:7" ht="9" customHeight="1">
      <c r="A11" s="64" t="s">
        <v>177</v>
      </c>
      <c r="B11" s="92">
        <v>5286</v>
      </c>
      <c r="C11" s="94">
        <f t="shared" si="0"/>
        <v>2.0464655302575698</v>
      </c>
      <c r="D11" s="96">
        <f>B11*100/[15]Datos6!$B11</f>
        <v>14.594549821916674</v>
      </c>
      <c r="E11" s="92">
        <v>9319</v>
      </c>
      <c r="F11" s="98">
        <f>+[15]Datos6!H11</f>
        <v>4036</v>
      </c>
      <c r="G11" s="100">
        <v>2272</v>
      </c>
    </row>
    <row r="12" spans="1:7" ht="9" customHeight="1">
      <c r="A12" s="86" t="s">
        <v>21</v>
      </c>
      <c r="B12" s="92">
        <v>5229</v>
      </c>
      <c r="C12" s="94">
        <f t="shared" si="0"/>
        <v>2.0243980812933846</v>
      </c>
      <c r="D12" s="96">
        <f>B12*100/[15]Datos6!$B12</f>
        <v>17.769395453155266</v>
      </c>
      <c r="E12" s="92">
        <v>8024</v>
      </c>
      <c r="F12" s="98">
        <f>+[15]Datos6!H12</f>
        <v>2968</v>
      </c>
      <c r="G12" s="100">
        <v>2188</v>
      </c>
    </row>
    <row r="13" spans="1:7" ht="9" customHeight="1">
      <c r="A13" s="86" t="s">
        <v>176</v>
      </c>
      <c r="B13" s="92">
        <v>6219</v>
      </c>
      <c r="C13" s="94">
        <f t="shared" si="0"/>
        <v>2.407674826460807</v>
      </c>
      <c r="D13" s="96">
        <f>B13*100/[15]Datos6!$B13</f>
        <v>11.586615493535044</v>
      </c>
      <c r="E13" s="92">
        <v>8855</v>
      </c>
      <c r="F13" s="98">
        <f>+[15]Datos6!H13</f>
        <v>4919</v>
      </c>
      <c r="G13" s="100">
        <v>4235</v>
      </c>
    </row>
    <row r="14" spans="1:7" ht="9" customHeight="1">
      <c r="A14" s="86" t="s">
        <v>23</v>
      </c>
      <c r="B14" s="92">
        <v>1516</v>
      </c>
      <c r="C14" s="94">
        <f t="shared" si="0"/>
        <v>0.58691671280183044</v>
      </c>
      <c r="D14" s="96">
        <f>B14*100/[15]Datos6!$B14</f>
        <v>18.17092173079228</v>
      </c>
      <c r="E14" s="92">
        <v>1809</v>
      </c>
      <c r="F14" s="98">
        <f>+[15]Datos6!H14</f>
        <v>1296</v>
      </c>
      <c r="G14" s="100">
        <v>748</v>
      </c>
    </row>
    <row r="15" spans="1:7" ht="9" customHeight="1">
      <c r="A15" s="86" t="s">
        <v>24</v>
      </c>
      <c r="B15" s="92">
        <v>4983</v>
      </c>
      <c r="C15" s="94">
        <f t="shared" si="0"/>
        <v>1.9291596173426919</v>
      </c>
      <c r="D15" s="96">
        <f>B15*100/[15]Datos6!$B15</f>
        <v>24.781181619256017</v>
      </c>
      <c r="E15" s="92">
        <v>8458</v>
      </c>
      <c r="F15" s="98">
        <f>+[15]Datos6!H15</f>
        <v>4607</v>
      </c>
      <c r="G15" s="100">
        <v>1647</v>
      </c>
    </row>
    <row r="16" spans="1:7" ht="9" customHeight="1">
      <c r="A16" s="64" t="s">
        <v>5</v>
      </c>
      <c r="B16" s="92">
        <v>2131</v>
      </c>
      <c r="C16" s="94">
        <f t="shared" si="0"/>
        <v>0.82501287267856249</v>
      </c>
      <c r="D16" s="96">
        <f>B16*100/[15]Datos6!$B16</f>
        <v>19.327045165971342</v>
      </c>
      <c r="E16" s="92">
        <v>2981</v>
      </c>
      <c r="F16" s="98">
        <f>+[15]Datos6!H16</f>
        <v>1865</v>
      </c>
      <c r="G16" s="100">
        <v>915</v>
      </c>
    </row>
    <row r="17" spans="1:7" ht="9" customHeight="1">
      <c r="A17" s="86" t="s">
        <v>66</v>
      </c>
      <c r="B17" s="92">
        <v>3289</v>
      </c>
      <c r="C17" s="94">
        <f t="shared" si="0"/>
        <v>1.2733305200562139</v>
      </c>
      <c r="D17" s="96">
        <f>B17*100/[15]Datos6!$B17</f>
        <v>19.507710557532622</v>
      </c>
      <c r="E17" s="92">
        <v>4301</v>
      </c>
      <c r="F17" s="98">
        <f>+[15]Datos6!H17</f>
        <v>2507</v>
      </c>
      <c r="G17" s="100">
        <v>1255</v>
      </c>
    </row>
    <row r="18" spans="1:7" ht="9" customHeight="1">
      <c r="A18" s="86" t="s">
        <v>7</v>
      </c>
      <c r="B18" s="92">
        <v>10001</v>
      </c>
      <c r="C18" s="94">
        <f t="shared" si="0"/>
        <v>3.8718694226458483</v>
      </c>
      <c r="D18" s="96">
        <f>B18*100/[15]Datos6!$B18</f>
        <v>35.52248348369681</v>
      </c>
      <c r="E18" s="92">
        <v>16245</v>
      </c>
      <c r="F18" s="98">
        <f>+[15]Datos6!H18</f>
        <v>7347</v>
      </c>
      <c r="G18" s="100">
        <v>2916</v>
      </c>
    </row>
    <row r="19" spans="1:7" ht="9" customHeight="1">
      <c r="A19" s="86" t="s">
        <v>25</v>
      </c>
      <c r="B19" s="92">
        <v>12847</v>
      </c>
      <c r="C19" s="94">
        <f t="shared" si="0"/>
        <v>4.9736932779453271</v>
      </c>
      <c r="D19" s="96">
        <f>B19*100/[15]Datos6!$B19</f>
        <v>16.33522366045317</v>
      </c>
      <c r="E19" s="92">
        <v>15810</v>
      </c>
      <c r="F19" s="98">
        <f>+[15]Datos6!H19</f>
        <v>8981</v>
      </c>
      <c r="G19" s="100">
        <v>7623</v>
      </c>
    </row>
    <row r="20" spans="1:7" ht="9" customHeight="1">
      <c r="A20" s="86" t="s">
        <v>26</v>
      </c>
      <c r="B20" s="92">
        <v>4007</v>
      </c>
      <c r="C20" s="94">
        <f t="shared" si="0"/>
        <v>1.5513029473594555</v>
      </c>
      <c r="D20" s="96">
        <f>B20*100/[15]Datos6!$B20</f>
        <v>21.982664033355277</v>
      </c>
      <c r="E20" s="92">
        <v>7916</v>
      </c>
      <c r="F20" s="98">
        <f>+[15]Datos6!H20</f>
        <v>3587</v>
      </c>
      <c r="G20" s="100">
        <v>2167</v>
      </c>
    </row>
    <row r="21" spans="1:7" ht="9" customHeight="1">
      <c r="A21" s="86" t="s">
        <v>129</v>
      </c>
      <c r="B21" s="92">
        <v>3874</v>
      </c>
      <c r="C21" s="94">
        <f t="shared" si="0"/>
        <v>1.4998122331096908</v>
      </c>
      <c r="D21" s="96">
        <f>B21*100/[15]Datos6!$B21</f>
        <v>16.867679714372795</v>
      </c>
      <c r="E21" s="92">
        <v>9485</v>
      </c>
      <c r="F21" s="98">
        <f>+[15]Datos6!H21</f>
        <v>3552</v>
      </c>
      <c r="G21" s="100">
        <v>1180</v>
      </c>
    </row>
    <row r="22" spans="1:7" ht="9" customHeight="1">
      <c r="A22" s="86" t="s">
        <v>10</v>
      </c>
      <c r="B22" s="92">
        <v>7713</v>
      </c>
      <c r="C22" s="94">
        <f t="shared" si="0"/>
        <v>2.9860742782589171</v>
      </c>
      <c r="D22" s="96">
        <f>B22*100/[15]Datos6!$B22</f>
        <v>32.146876172216899</v>
      </c>
      <c r="E22" s="92">
        <v>15428</v>
      </c>
      <c r="F22" s="98">
        <f>+[15]Datos6!H22</f>
        <v>6666</v>
      </c>
      <c r="G22" s="100">
        <v>3182</v>
      </c>
    </row>
    <row r="23" spans="1:7" ht="9" customHeight="1">
      <c r="A23" s="86" t="s">
        <v>178</v>
      </c>
      <c r="B23" s="92">
        <v>1557</v>
      </c>
      <c r="C23" s="94">
        <f t="shared" si="0"/>
        <v>0.60278979012694589</v>
      </c>
      <c r="D23" s="96">
        <f>B23*100/[15]Datos6!$B23</f>
        <v>13.074145604164917</v>
      </c>
      <c r="E23" s="92">
        <v>2357</v>
      </c>
      <c r="F23" s="98">
        <f>+[15]Datos6!H23</f>
        <v>1291</v>
      </c>
      <c r="G23" s="100">
        <v>584</v>
      </c>
    </row>
    <row r="24" spans="1:7" ht="9" customHeight="1">
      <c r="A24" s="86" t="s">
        <v>30</v>
      </c>
      <c r="B24" s="92">
        <v>13485</v>
      </c>
      <c r="C24" s="94">
        <f t="shared" si="0"/>
        <v>5.2206938470532211</v>
      </c>
      <c r="D24" s="96">
        <f>B24*100/[15]Datos6!$B24</f>
        <v>23.70447194487414</v>
      </c>
      <c r="E24" s="92">
        <v>26017</v>
      </c>
      <c r="F24" s="98">
        <f>+[15]Datos6!H24</f>
        <v>11828</v>
      </c>
      <c r="G24" s="100">
        <v>3976</v>
      </c>
    </row>
    <row r="25" spans="1:7" ht="9" customHeight="1">
      <c r="A25" s="64" t="s">
        <v>31</v>
      </c>
      <c r="B25" s="92">
        <v>2523</v>
      </c>
      <c r="C25" s="94">
        <f t="shared" si="0"/>
        <v>0.97677497783576395</v>
      </c>
      <c r="D25" s="96">
        <f>B25*100/[15]Datos6!$B25</f>
        <v>24.483260553129547</v>
      </c>
      <c r="E25" s="92">
        <v>4899</v>
      </c>
      <c r="F25" s="98">
        <f>+[15]Datos6!H25</f>
        <v>2428</v>
      </c>
      <c r="G25" s="100">
        <v>1020</v>
      </c>
    </row>
    <row r="26" spans="1:7" ht="9" customHeight="1">
      <c r="A26" s="86" t="s">
        <v>61</v>
      </c>
      <c r="B26" s="92">
        <v>1637</v>
      </c>
      <c r="C26" s="94">
        <f t="shared" si="0"/>
        <v>0.6337616483222932</v>
      </c>
      <c r="D26" s="96">
        <f>B26*100/[15]Datos6!$B26</f>
        <v>12.204577648549915</v>
      </c>
      <c r="E26" s="92">
        <v>2906</v>
      </c>
      <c r="F26" s="98">
        <f>+[15]Datos6!H26</f>
        <v>1475</v>
      </c>
      <c r="G26" s="100">
        <v>978</v>
      </c>
    </row>
    <row r="27" spans="1:7" ht="9" customHeight="1">
      <c r="A27" s="86" t="s">
        <v>53</v>
      </c>
      <c r="B27" s="92">
        <v>3566</v>
      </c>
      <c r="C27" s="94">
        <f t="shared" si="0"/>
        <v>1.3805705790576037</v>
      </c>
      <c r="D27" s="96">
        <f>B27*100/[15]Datos6!$B27</f>
        <v>24.935319208446963</v>
      </c>
      <c r="E27" s="92">
        <v>6774</v>
      </c>
      <c r="F27" s="98">
        <f>+[15]Datos6!H27</f>
        <v>3353</v>
      </c>
      <c r="G27" s="100">
        <v>1553</v>
      </c>
    </row>
    <row r="28" spans="1:7" ht="9" customHeight="1">
      <c r="A28" s="86" t="s">
        <v>54</v>
      </c>
      <c r="B28" s="92">
        <v>2609</v>
      </c>
      <c r="C28" s="94">
        <f t="shared" si="0"/>
        <v>1.0100697253957622</v>
      </c>
      <c r="D28" s="96">
        <f>B28*100/[15]Datos6!$B28</f>
        <v>20.629398276271054</v>
      </c>
      <c r="E28" s="92">
        <v>3147</v>
      </c>
      <c r="F28" s="98">
        <f>+[15]Datos6!H28</f>
        <v>2142</v>
      </c>
      <c r="G28" s="100">
        <v>641</v>
      </c>
    </row>
    <row r="29" spans="1:7" ht="9" customHeight="1">
      <c r="A29" s="86" t="s">
        <v>32</v>
      </c>
      <c r="B29" s="92">
        <v>5688</v>
      </c>
      <c r="C29" s="94">
        <f t="shared" si="0"/>
        <v>2.2020991176891895</v>
      </c>
      <c r="D29" s="96">
        <f>B29*100/[15]Datos6!$B29</f>
        <v>24.198077086701268</v>
      </c>
      <c r="E29" s="92">
        <v>10957</v>
      </c>
      <c r="F29" s="98">
        <f>+[15]Datos6!H29</f>
        <v>5184</v>
      </c>
      <c r="G29" s="100">
        <v>1770</v>
      </c>
    </row>
    <row r="30" spans="1:7" ht="9" customHeight="1">
      <c r="A30" s="86" t="s">
        <v>33</v>
      </c>
      <c r="B30" s="92">
        <v>761</v>
      </c>
      <c r="C30" s="94">
        <f t="shared" si="0"/>
        <v>0.29461980108324076</v>
      </c>
      <c r="D30" s="96">
        <f>B30*100/[15]Datos6!$B30</f>
        <v>11.561835308416894</v>
      </c>
      <c r="E30" s="92">
        <v>976</v>
      </c>
      <c r="F30" s="98">
        <f>+[15]Datos6!H30</f>
        <v>652</v>
      </c>
      <c r="G30" s="100">
        <v>434</v>
      </c>
    </row>
    <row r="31" spans="1:7" ht="9" customHeight="1">
      <c r="A31" s="86" t="s">
        <v>34</v>
      </c>
      <c r="B31" s="92">
        <v>3342</v>
      </c>
      <c r="C31" s="94">
        <f t="shared" si="0"/>
        <v>1.2938493761106316</v>
      </c>
      <c r="D31" s="96">
        <f>B31*100/[15]Datos6!$B31</f>
        <v>25.42604990870359</v>
      </c>
      <c r="E31" s="92">
        <v>4847</v>
      </c>
      <c r="F31" s="98">
        <f>+[15]Datos6!H31</f>
        <v>2621</v>
      </c>
      <c r="G31" s="100">
        <v>567</v>
      </c>
    </row>
    <row r="32" spans="1:7" ht="9" customHeight="1">
      <c r="A32" s="86" t="s">
        <v>197</v>
      </c>
      <c r="B32" s="92">
        <v>1469</v>
      </c>
      <c r="C32" s="94">
        <f t="shared" si="0"/>
        <v>0.56872074611206391</v>
      </c>
      <c r="D32" s="96">
        <f>B32*100/[15]Datos6!$B32</f>
        <v>18.305295950155763</v>
      </c>
      <c r="E32" s="92">
        <v>2188</v>
      </c>
      <c r="F32" s="98">
        <f>+[15]Datos6!H32</f>
        <v>1230</v>
      </c>
      <c r="G32" s="100">
        <v>523</v>
      </c>
    </row>
    <row r="33" spans="1:7" ht="9" customHeight="1">
      <c r="A33" s="86" t="s">
        <v>55</v>
      </c>
      <c r="B33" s="92">
        <v>6858</v>
      </c>
      <c r="C33" s="94">
        <f t="shared" si="0"/>
        <v>2.6550625437961433</v>
      </c>
      <c r="D33" s="96">
        <f>B33*100/[15]Datos6!$B33</f>
        <v>19.941843559174178</v>
      </c>
      <c r="E33" s="92">
        <v>13438</v>
      </c>
      <c r="F33" s="98">
        <f>+[15]Datos6!H33</f>
        <v>6247</v>
      </c>
      <c r="G33" s="100">
        <v>2073</v>
      </c>
    </row>
    <row r="34" spans="1:7" ht="9" customHeight="1">
      <c r="A34" s="86" t="s">
        <v>67</v>
      </c>
      <c r="B34" s="92">
        <v>2687</v>
      </c>
      <c r="C34" s="94">
        <f t="shared" si="0"/>
        <v>1.0402672871362257</v>
      </c>
      <c r="D34" s="96">
        <f>B34*100/[15]Datos6!$B34</f>
        <v>24.174538911381017</v>
      </c>
      <c r="E34" s="92">
        <v>3834</v>
      </c>
      <c r="F34" s="98">
        <f>+[15]Datos6!H34</f>
        <v>2398</v>
      </c>
      <c r="G34" s="100">
        <v>1001</v>
      </c>
    </row>
    <row r="35" spans="1:7" ht="9" customHeight="1">
      <c r="A35" s="86" t="s">
        <v>35</v>
      </c>
      <c r="B35" s="92">
        <v>5861</v>
      </c>
      <c r="C35" s="94">
        <f t="shared" si="0"/>
        <v>2.2690757610366279</v>
      </c>
      <c r="D35" s="96">
        <f>B35*100/[15]Datos6!$B35</f>
        <v>21.834370226874789</v>
      </c>
      <c r="E35" s="92">
        <v>9785</v>
      </c>
      <c r="F35" s="98">
        <f>+[15]Datos6!H35</f>
        <v>4998</v>
      </c>
      <c r="G35" s="100">
        <v>2548</v>
      </c>
    </row>
    <row r="36" spans="1:7" ht="9" customHeight="1">
      <c r="A36" s="86" t="s">
        <v>37</v>
      </c>
      <c r="B36" s="92">
        <v>4776</v>
      </c>
      <c r="C36" s="94">
        <f t="shared" si="0"/>
        <v>1.8490199342622309</v>
      </c>
      <c r="D36" s="96">
        <f>B36*100/[15]Datos6!$B36</f>
        <v>15.98072676169444</v>
      </c>
      <c r="E36" s="92">
        <v>6938</v>
      </c>
      <c r="F36" s="98">
        <f>+[15]Datos6!H36</f>
        <v>4246</v>
      </c>
      <c r="G36" s="100">
        <v>1630</v>
      </c>
    </row>
    <row r="37" spans="1:7" ht="9" customHeight="1">
      <c r="A37" s="86" t="s">
        <v>130</v>
      </c>
      <c r="B37" s="92">
        <v>1604</v>
      </c>
      <c r="C37" s="94">
        <f t="shared" si="0"/>
        <v>0.62098575681671242</v>
      </c>
      <c r="D37" s="96">
        <f>B37*100/[15]Datos6!$B37</f>
        <v>20.464404184741007</v>
      </c>
      <c r="E37" s="92">
        <v>3318</v>
      </c>
      <c r="F37" s="98">
        <f>+[15]Datos6!H37</f>
        <v>1511</v>
      </c>
      <c r="G37" s="100">
        <v>990</v>
      </c>
    </row>
    <row r="38" spans="1:7" ht="9" customHeight="1">
      <c r="A38" s="64" t="s">
        <v>15</v>
      </c>
      <c r="B38" s="92">
        <v>8634</v>
      </c>
      <c r="C38" s="94">
        <f t="shared" si="0"/>
        <v>3.3426377957328524</v>
      </c>
      <c r="D38" s="96">
        <f>B38*100/[15]Datos6!$B38</f>
        <v>18.113920067135215</v>
      </c>
      <c r="E38" s="92">
        <v>12421</v>
      </c>
      <c r="F38" s="98">
        <f>+[15]Datos6!H38</f>
        <v>7294</v>
      </c>
      <c r="G38" s="100">
        <v>3000</v>
      </c>
    </row>
    <row r="39" spans="1:7" ht="9" customHeight="1">
      <c r="A39" s="86" t="s">
        <v>131</v>
      </c>
      <c r="B39" s="92">
        <v>5710</v>
      </c>
      <c r="C39" s="94">
        <f t="shared" si="0"/>
        <v>2.2106163786929103</v>
      </c>
      <c r="D39" s="96">
        <f>B39*100/[15]Datos6!$B39</f>
        <v>25.727674146165629</v>
      </c>
      <c r="E39" s="92">
        <v>10341</v>
      </c>
      <c r="F39" s="98">
        <f>+[15]Datos6!H39</f>
        <v>4648</v>
      </c>
      <c r="G39" s="100">
        <v>1376</v>
      </c>
    </row>
    <row r="40" spans="1:7" ht="9" customHeight="1">
      <c r="A40" s="86" t="s">
        <v>68</v>
      </c>
      <c r="B40" s="92">
        <v>1147</v>
      </c>
      <c r="C40" s="94">
        <f t="shared" si="0"/>
        <v>0.44405901687579125</v>
      </c>
      <c r="D40" s="96">
        <f>B40*100/[15]Datos6!$B40</f>
        <v>19.228834870075438</v>
      </c>
      <c r="E40" s="92">
        <v>1766</v>
      </c>
      <c r="F40" s="98">
        <f>+[15]Datos6!H40</f>
        <v>953</v>
      </c>
      <c r="G40" s="100">
        <v>601</v>
      </c>
    </row>
    <row r="41" spans="1:7" ht="9" customHeight="1">
      <c r="A41" s="86" t="s">
        <v>175</v>
      </c>
      <c r="B41" s="92">
        <v>3684</v>
      </c>
      <c r="C41" s="94">
        <f t="shared" si="0"/>
        <v>1.4262540698957409</v>
      </c>
      <c r="D41" s="96">
        <f>B41*100/[15]Datos6!$B41</f>
        <v>11.682998763200457</v>
      </c>
      <c r="E41" s="92">
        <v>5122</v>
      </c>
      <c r="F41" s="98">
        <f>+[15]Datos6!H41</f>
        <v>2508</v>
      </c>
      <c r="G41" s="100">
        <v>2330</v>
      </c>
    </row>
    <row r="42" spans="1:7" ht="9" customHeight="1">
      <c r="A42" s="86" t="s">
        <v>38</v>
      </c>
      <c r="B42" s="92">
        <v>4716</v>
      </c>
      <c r="C42" s="94">
        <f t="shared" si="0"/>
        <v>1.8257910406157205</v>
      </c>
      <c r="D42" s="96">
        <f>B42*100/[15]Datos6!$B42</f>
        <v>12.968157069790463</v>
      </c>
      <c r="E42" s="92">
        <v>5273</v>
      </c>
      <c r="F42" s="98">
        <f>+[15]Datos6!H42</f>
        <v>2695</v>
      </c>
      <c r="G42" s="100">
        <v>3549</v>
      </c>
    </row>
    <row r="43" spans="1:7" ht="9" customHeight="1">
      <c r="A43" s="86" t="s">
        <v>39</v>
      </c>
      <c r="B43" s="92">
        <v>8250</v>
      </c>
      <c r="C43" s="94">
        <f t="shared" si="0"/>
        <v>3.1939728763951853</v>
      </c>
      <c r="D43" s="96">
        <f>B43*100/[15]Datos6!$B43</f>
        <v>24.152467943088002</v>
      </c>
      <c r="E43" s="92">
        <v>12572</v>
      </c>
      <c r="F43" s="98">
        <f>+[15]Datos6!H43</f>
        <v>6723</v>
      </c>
      <c r="G43" s="100">
        <v>2136</v>
      </c>
    </row>
    <row r="44" spans="1:7" ht="9" customHeight="1">
      <c r="A44" s="86" t="s">
        <v>174</v>
      </c>
      <c r="B44" s="92">
        <v>1588</v>
      </c>
      <c r="C44" s="94">
        <f t="shared" si="0"/>
        <v>0.61479138517764298</v>
      </c>
      <c r="D44" s="96">
        <f>B44*100/[15]Datos6!$B44</f>
        <v>16.630013613990993</v>
      </c>
      <c r="E44" s="92">
        <v>2237</v>
      </c>
      <c r="F44" s="98">
        <f>+[15]Datos6!H44</f>
        <v>1026</v>
      </c>
      <c r="G44" s="100">
        <v>693</v>
      </c>
    </row>
    <row r="45" spans="1:7" ht="9" customHeight="1">
      <c r="A45" s="86" t="s">
        <v>43</v>
      </c>
      <c r="B45" s="92">
        <v>1886</v>
      </c>
      <c r="C45" s="94">
        <f t="shared" si="0"/>
        <v>0.73016155695531149</v>
      </c>
      <c r="D45" s="96">
        <f>B45*100/[15]Datos6!$B45</f>
        <v>25.393833310892688</v>
      </c>
      <c r="E45" s="92">
        <v>2245</v>
      </c>
      <c r="F45" s="98">
        <f>+[15]Datos6!H45</f>
        <v>992</v>
      </c>
      <c r="G45" s="100">
        <v>711</v>
      </c>
    </row>
    <row r="46" spans="1:7" ht="9" customHeight="1">
      <c r="A46" s="86" t="s">
        <v>58</v>
      </c>
      <c r="B46" s="92">
        <v>3085</v>
      </c>
      <c r="C46" s="94">
        <f t="shared" si="0"/>
        <v>1.1943522816580785</v>
      </c>
      <c r="D46" s="96">
        <f>B46*100/[15]Datos6!$B46</f>
        <v>17.716648481019927</v>
      </c>
      <c r="E46" s="92">
        <v>3834</v>
      </c>
      <c r="F46" s="98">
        <f>+[15]Datos6!H46</f>
        <v>2567</v>
      </c>
      <c r="G46" s="100">
        <v>1329</v>
      </c>
    </row>
    <row r="47" spans="1:7" ht="9" customHeight="1">
      <c r="A47" s="86" t="s">
        <v>173</v>
      </c>
      <c r="B47" s="92">
        <v>1928</v>
      </c>
      <c r="C47" s="94">
        <f t="shared" si="0"/>
        <v>0.74642178250786884</v>
      </c>
      <c r="D47" s="96">
        <f>B47*100/[15]Datos6!$B47</f>
        <v>16.38898333900034</v>
      </c>
      <c r="E47" s="92">
        <v>2766</v>
      </c>
      <c r="F47" s="98">
        <f>+[15]Datos6!H47</f>
        <v>1689</v>
      </c>
      <c r="G47" s="100">
        <v>861</v>
      </c>
    </row>
    <row r="48" spans="1:7" ht="9" customHeight="1">
      <c r="A48" s="86" t="s">
        <v>45</v>
      </c>
      <c r="B48" s="92">
        <v>7236</v>
      </c>
      <c r="C48" s="94">
        <f t="shared" si="0"/>
        <v>2.8014045737691591</v>
      </c>
      <c r="D48" s="96">
        <f>B48*100/[15]Datos6!$B48</f>
        <v>26.836776323109447</v>
      </c>
      <c r="E48" s="92">
        <v>10500</v>
      </c>
      <c r="F48" s="98">
        <f>+[15]Datos6!H48</f>
        <v>5743</v>
      </c>
      <c r="G48" s="100">
        <v>2329</v>
      </c>
    </row>
    <row r="49" spans="1:7" ht="9" customHeight="1">
      <c r="A49" s="86" t="s">
        <v>69</v>
      </c>
      <c r="B49" s="92">
        <v>6748</v>
      </c>
      <c r="C49" s="94">
        <f t="shared" si="0"/>
        <v>2.6124762387775409</v>
      </c>
      <c r="D49" s="96">
        <f>B49*100/[15]Datos6!$B49</f>
        <v>22.879229673831965</v>
      </c>
      <c r="E49" s="92">
        <v>14240</v>
      </c>
      <c r="F49" s="98">
        <f>+[15]Datos6!H49</f>
        <v>6030</v>
      </c>
      <c r="G49" s="100">
        <v>2200</v>
      </c>
    </row>
    <row r="50" spans="1:7" ht="9" customHeight="1">
      <c r="A50" s="86" t="s">
        <v>46</v>
      </c>
      <c r="B50" s="92">
        <v>11819</v>
      </c>
      <c r="C50" s="94">
        <f t="shared" si="0"/>
        <v>4.5757049001351149</v>
      </c>
      <c r="D50" s="96">
        <f>B50*100/[15]Datos6!$B50</f>
        <v>20.028129871890464</v>
      </c>
      <c r="E50" s="92">
        <v>22205</v>
      </c>
      <c r="F50" s="98">
        <f>+[15]Datos6!H50</f>
        <v>10826</v>
      </c>
      <c r="G50" s="100">
        <v>6632</v>
      </c>
    </row>
    <row r="51" spans="1:7" ht="9" customHeight="1">
      <c r="A51" s="86" t="s">
        <v>47</v>
      </c>
      <c r="B51" s="92">
        <v>7326</v>
      </c>
      <c r="C51" s="94">
        <f t="shared" si="0"/>
        <v>2.8362479142389247</v>
      </c>
      <c r="D51" s="96">
        <f>B51*100/[15]Datos6!$B51</f>
        <v>5.16621299521882</v>
      </c>
      <c r="E51" s="92">
        <v>12014</v>
      </c>
      <c r="F51" s="98">
        <f>+[15]Datos6!H51</f>
        <v>7258</v>
      </c>
      <c r="G51" s="100">
        <v>4163</v>
      </c>
    </row>
    <row r="52" spans="1:7" ht="9" customHeight="1">
      <c r="A52" s="86" t="s">
        <v>70</v>
      </c>
      <c r="B52" s="92">
        <v>11956</v>
      </c>
      <c r="C52" s="94">
        <f t="shared" si="0"/>
        <v>4.6287442072946465</v>
      </c>
      <c r="D52" s="96">
        <f>B52*100/[15]Datos6!$B52</f>
        <v>26.439628482972136</v>
      </c>
      <c r="E52" s="92">
        <v>15624</v>
      </c>
      <c r="F52" s="98">
        <f>+[15]Datos6!H52</f>
        <v>10414</v>
      </c>
      <c r="G52" s="100">
        <v>3396</v>
      </c>
    </row>
    <row r="53" spans="1:7" ht="9" customHeight="1">
      <c r="A53" s="86" t="s">
        <v>48</v>
      </c>
      <c r="B53" s="92">
        <v>7237</v>
      </c>
      <c r="C53" s="94">
        <f t="shared" si="0"/>
        <v>2.8017917219966009</v>
      </c>
      <c r="D53" s="96">
        <f>B53*100/[15]Datos6!$B53</f>
        <v>26.057681921290463</v>
      </c>
      <c r="E53" s="92">
        <v>9606</v>
      </c>
      <c r="F53" s="98">
        <f>+[15]Datos6!H53</f>
        <v>5516</v>
      </c>
      <c r="G53" s="100">
        <v>1710</v>
      </c>
    </row>
    <row r="54" spans="1:7" ht="9" customHeight="1">
      <c r="A54" s="86" t="s">
        <v>49</v>
      </c>
      <c r="B54" s="92">
        <v>5130</v>
      </c>
      <c r="C54" s="94">
        <f t="shared" si="0"/>
        <v>1.9860704067766426</v>
      </c>
      <c r="D54" s="96">
        <f>B54*100/[15]Datos6!$B54</f>
        <v>21.940892177409008</v>
      </c>
      <c r="E54" s="92">
        <v>10332</v>
      </c>
      <c r="F54" s="98">
        <f>+[15]Datos6!H54</f>
        <v>4600</v>
      </c>
      <c r="G54" s="100">
        <v>1212</v>
      </c>
    </row>
    <row r="55" spans="1:7" ht="9" customHeight="1">
      <c r="A55" s="86" t="s">
        <v>50</v>
      </c>
      <c r="B55" s="92">
        <v>6856</v>
      </c>
      <c r="C55" s="94">
        <f t="shared" si="0"/>
        <v>2.6542882473412597</v>
      </c>
      <c r="D55" s="96">
        <f>B55*100/[15]Datos6!$B55</f>
        <v>20.786465755085953</v>
      </c>
      <c r="E55" s="92">
        <v>7161</v>
      </c>
      <c r="F55" s="98">
        <f>+[15]Datos6!H55</f>
        <v>4744</v>
      </c>
      <c r="G55" s="100">
        <v>2842</v>
      </c>
    </row>
    <row r="56" spans="1:7" ht="9" customHeight="1">
      <c r="A56" s="88" t="s">
        <v>134</v>
      </c>
      <c r="B56" s="91">
        <f>SUM(B57:B79)</f>
        <v>11481</v>
      </c>
      <c r="C56" s="93">
        <f>SUM(C57:C79)</f>
        <v>4.4448487992597725</v>
      </c>
      <c r="D56" s="95">
        <f>B56*100/[15]Datos6!$B56</f>
        <v>8.3045808649610482</v>
      </c>
      <c r="E56" s="204">
        <f>+SUM(E57:E79)</f>
        <v>15017</v>
      </c>
      <c r="F56" s="97">
        <f>SUM(F57:F79)</f>
        <v>7285</v>
      </c>
      <c r="G56" s="99">
        <f>SUM(G57:G79)</f>
        <v>0</v>
      </c>
    </row>
    <row r="57" spans="1:7" ht="9" customHeight="1">
      <c r="A57" s="89" t="s">
        <v>172</v>
      </c>
      <c r="B57" s="92">
        <v>7</v>
      </c>
      <c r="C57" s="94">
        <f t="shared" si="0"/>
        <v>2.7100375920928845E-3</v>
      </c>
      <c r="D57" s="96">
        <f>B57*100/[15]Datos6!$B57</f>
        <v>0.94212651413189774</v>
      </c>
      <c r="E57" s="206">
        <v>404</v>
      </c>
      <c r="F57" s="98">
        <f>+[15]Datos6!H57</f>
        <v>7</v>
      </c>
      <c r="G57" s="100">
        <f>[15]Datos6!$D57</f>
        <v>0</v>
      </c>
    </row>
    <row r="58" spans="1:7" ht="9" customHeight="1">
      <c r="A58" s="86" t="s">
        <v>56</v>
      </c>
      <c r="B58" s="92">
        <v>531</v>
      </c>
      <c r="C58" s="94">
        <f t="shared" si="0"/>
        <v>0.20557570877161738</v>
      </c>
      <c r="D58" s="96">
        <f>B58*100/[15]Datos6!$B58</f>
        <v>5.5877091444806899</v>
      </c>
      <c r="E58" s="206">
        <v>546</v>
      </c>
      <c r="F58" s="98">
        <f>+[15]Datos6!H58</f>
        <v>326</v>
      </c>
      <c r="G58" s="100">
        <f>[15]Datos6!$D58</f>
        <v>0</v>
      </c>
    </row>
    <row r="59" spans="1:7" ht="9" customHeight="1">
      <c r="A59" s="86" t="s">
        <v>57</v>
      </c>
      <c r="B59" s="92">
        <v>112</v>
      </c>
      <c r="C59" s="94">
        <f t="shared" si="0"/>
        <v>4.3360601473486152E-2</v>
      </c>
      <c r="D59" s="96">
        <f>B59*100/[15]Datos6!$B59</f>
        <v>8.1811541271000738</v>
      </c>
      <c r="E59" s="206">
        <v>121</v>
      </c>
      <c r="F59" s="98">
        <f>+[15]Datos6!H59</f>
        <v>38</v>
      </c>
      <c r="G59" s="100">
        <f>[15]Datos6!$D59</f>
        <v>0</v>
      </c>
    </row>
    <row r="60" spans="1:7" ht="9" customHeight="1">
      <c r="A60" s="64" t="s">
        <v>88</v>
      </c>
      <c r="B60" s="92">
        <v>55</v>
      </c>
      <c r="C60" s="94">
        <f t="shared" si="0"/>
        <v>2.1293152509301236E-2</v>
      </c>
      <c r="D60" s="96">
        <f>B60*100/[15]Datos6!$B60</f>
        <v>4.3547110055423595</v>
      </c>
      <c r="E60" s="206">
        <v>67</v>
      </c>
      <c r="F60" s="98">
        <f>+[15]Datos6!H60</f>
        <v>47</v>
      </c>
      <c r="G60" s="100">
        <f>[15]Datos6!$D60</f>
        <v>0</v>
      </c>
    </row>
    <row r="61" spans="1:7" ht="9" customHeight="1">
      <c r="A61" s="86" t="s">
        <v>136</v>
      </c>
      <c r="B61" s="92">
        <v>565</v>
      </c>
      <c r="C61" s="94">
        <f t="shared" si="0"/>
        <v>0.21873874850463998</v>
      </c>
      <c r="D61" s="96">
        <f>B61*100/[15]Datos6!$B61</f>
        <v>8.7732919254658377</v>
      </c>
      <c r="E61" s="206">
        <v>867</v>
      </c>
      <c r="F61" s="98">
        <f>+[15]Datos6!H61</f>
        <v>496</v>
      </c>
      <c r="G61" s="100">
        <f>[15]Datos6!$D61</f>
        <v>0</v>
      </c>
    </row>
    <row r="62" spans="1:7" ht="9" customHeight="1">
      <c r="A62" s="86" t="s">
        <v>71</v>
      </c>
      <c r="B62" s="92">
        <v>60</v>
      </c>
      <c r="C62" s="94">
        <f t="shared" si="0"/>
        <v>2.3228893646510439E-2</v>
      </c>
      <c r="D62" s="96">
        <f>B62*100/[15]Datos6!$B62</f>
        <v>10.849909584086799</v>
      </c>
      <c r="E62" s="206">
        <v>59</v>
      </c>
      <c r="F62" s="98">
        <f>+[15]Datos6!H62</f>
        <v>46</v>
      </c>
      <c r="G62" s="100">
        <f>[15]Datos6!$D62</f>
        <v>0</v>
      </c>
    </row>
    <row r="63" spans="1:7" ht="9" customHeight="1">
      <c r="A63" s="64" t="s">
        <v>137</v>
      </c>
      <c r="B63" s="92">
        <v>663</v>
      </c>
      <c r="C63" s="94">
        <f t="shared" si="0"/>
        <v>0.25667927479394037</v>
      </c>
      <c r="D63" s="96">
        <f>B63*100/[15]Datos6!$B63</f>
        <v>13.217703349282298</v>
      </c>
      <c r="E63" s="206">
        <v>876</v>
      </c>
      <c r="F63" s="98">
        <f>+[15]Datos6!H63</f>
        <v>436</v>
      </c>
      <c r="G63" s="100">
        <f>[15]Datos6!$D63</f>
        <v>0</v>
      </c>
    </row>
    <row r="64" spans="1:7" ht="9" customHeight="1">
      <c r="A64" s="86" t="s">
        <v>198</v>
      </c>
      <c r="B64" s="92">
        <v>874</v>
      </c>
      <c r="C64" s="94">
        <f t="shared" si="0"/>
        <v>0.33836755078416875</v>
      </c>
      <c r="D64" s="96">
        <f>B64*100/[15]Datos6!$B64</f>
        <v>19.238388729914153</v>
      </c>
      <c r="E64" s="206">
        <v>1521</v>
      </c>
      <c r="F64" s="98">
        <f>+[15]Datos6!H64</f>
        <v>831</v>
      </c>
      <c r="G64" s="100">
        <f>[15]Datos6!$D64</f>
        <v>0</v>
      </c>
    </row>
    <row r="65" spans="1:7" ht="9" customHeight="1">
      <c r="A65" s="86" t="s">
        <v>27</v>
      </c>
      <c r="B65" s="92">
        <v>1427</v>
      </c>
      <c r="C65" s="94">
        <f t="shared" si="0"/>
        <v>0.55246052055950667</v>
      </c>
      <c r="D65" s="96">
        <f>B65*100/[15]Datos6!$B65</f>
        <v>16.111550186293329</v>
      </c>
      <c r="E65" s="206">
        <v>1811</v>
      </c>
      <c r="F65" s="98">
        <f>+[15]Datos6!H65</f>
        <v>1034</v>
      </c>
      <c r="G65" s="100">
        <f>[15]Datos6!$D65</f>
        <v>0</v>
      </c>
    </row>
    <row r="66" spans="1:7" ht="9" customHeight="1">
      <c r="A66" s="86" t="s">
        <v>28</v>
      </c>
      <c r="B66" s="92">
        <v>456</v>
      </c>
      <c r="C66" s="94">
        <f t="shared" si="0"/>
        <v>0.17653959171347933</v>
      </c>
      <c r="D66" s="96">
        <f>B66*100/[15]Datos6!$B66</f>
        <v>7.0153846153846153</v>
      </c>
      <c r="E66" s="206">
        <v>507</v>
      </c>
      <c r="F66" s="98">
        <f>+[15]Datos6!H66</f>
        <v>182</v>
      </c>
      <c r="G66" s="100">
        <f>[15]Datos6!$D66</f>
        <v>0</v>
      </c>
    </row>
    <row r="67" spans="1:7" ht="9" customHeight="1">
      <c r="A67" s="86" t="s">
        <v>90</v>
      </c>
      <c r="B67" s="92">
        <v>249</v>
      </c>
      <c r="C67" s="94">
        <f t="shared" si="0"/>
        <v>9.6399908633018325E-2</v>
      </c>
      <c r="D67" s="96">
        <f>B67*100/[15]Datos6!$B67</f>
        <v>19.699367088607595</v>
      </c>
      <c r="E67" s="206">
        <v>292</v>
      </c>
      <c r="F67" s="98">
        <f>+[15]Datos6!H67</f>
        <v>188</v>
      </c>
      <c r="G67" s="100">
        <f>[15]Datos6!$D67</f>
        <v>0</v>
      </c>
    </row>
    <row r="68" spans="1:7" ht="9" customHeight="1">
      <c r="A68" s="86" t="s">
        <v>91</v>
      </c>
      <c r="B68" s="92">
        <v>132</v>
      </c>
      <c r="C68" s="94">
        <f t="shared" si="0"/>
        <v>5.1103566022322966E-2</v>
      </c>
      <c r="D68" s="96">
        <f>B68*100/[15]Datos6!$B68</f>
        <v>8.2191780821917817</v>
      </c>
      <c r="E68" s="206">
        <v>149</v>
      </c>
      <c r="F68" s="98">
        <f>+[15]Datos6!H68</f>
        <v>71</v>
      </c>
      <c r="G68" s="100">
        <f>[15]Datos6!$D68</f>
        <v>0</v>
      </c>
    </row>
    <row r="69" spans="1:7" ht="9" customHeight="1">
      <c r="A69" s="86" t="s">
        <v>171</v>
      </c>
      <c r="B69" s="92">
        <v>193</v>
      </c>
      <c r="C69" s="94">
        <f t="shared" si="0"/>
        <v>7.4719607896275242E-2</v>
      </c>
      <c r="D69" s="96">
        <f>B69*100/[15]Datos6!$B69</f>
        <v>7.8169299311462135</v>
      </c>
      <c r="E69" s="206">
        <v>283</v>
      </c>
      <c r="F69" s="98">
        <f>+[15]Datos6!H69</f>
        <v>176</v>
      </c>
      <c r="G69" s="100">
        <f>[15]Datos6!$D69</f>
        <v>0</v>
      </c>
    </row>
    <row r="70" spans="1:7" ht="9" customHeight="1">
      <c r="A70" s="86" t="s">
        <v>60</v>
      </c>
      <c r="B70" s="92">
        <v>406</v>
      </c>
      <c r="C70" s="94">
        <f t="shared" si="0"/>
        <v>0.15718218034138731</v>
      </c>
      <c r="D70" s="96">
        <f>B70*100/[15]Datos6!$B70</f>
        <v>11.899179366940212</v>
      </c>
      <c r="E70" s="206">
        <v>604</v>
      </c>
      <c r="F70" s="98">
        <f>+[15]Datos6!H70</f>
        <v>364</v>
      </c>
      <c r="G70" s="100">
        <f>[15]Datos6!$D70</f>
        <v>0</v>
      </c>
    </row>
    <row r="71" spans="1:7" ht="9" customHeight="1">
      <c r="A71" s="64" t="s">
        <v>36</v>
      </c>
      <c r="B71" s="92">
        <v>1679</v>
      </c>
      <c r="C71" s="94">
        <f t="shared" si="0"/>
        <v>0.65002187387485044</v>
      </c>
      <c r="D71" s="96">
        <f>B71*100/[15]Datos6!$B71</f>
        <v>17.668104809007684</v>
      </c>
      <c r="E71" s="206">
        <v>1830</v>
      </c>
      <c r="F71" s="98">
        <f>+[15]Datos6!H71</f>
        <v>691</v>
      </c>
      <c r="G71" s="100">
        <f>[15]Datos6!$D71</f>
        <v>0</v>
      </c>
    </row>
    <row r="72" spans="1:7" ht="9" customHeight="1">
      <c r="A72" s="86" t="s">
        <v>170</v>
      </c>
      <c r="B72" s="92">
        <v>233</v>
      </c>
      <c r="C72" s="94">
        <f t="shared" si="0"/>
        <v>9.020553699394887E-2</v>
      </c>
      <c r="D72" s="96">
        <f>B72*100/[15]Datos6!$B72</f>
        <v>0.64334428583262004</v>
      </c>
      <c r="E72" s="206">
        <v>250</v>
      </c>
      <c r="F72" s="98">
        <f>+[15]Datos6!H72</f>
        <v>233</v>
      </c>
      <c r="G72" s="100">
        <f>[15]Datos6!$D72</f>
        <v>0</v>
      </c>
    </row>
    <row r="73" spans="1:7" ht="9" customHeight="1">
      <c r="A73" s="86" t="s">
        <v>41</v>
      </c>
      <c r="B73" s="92">
        <v>1024</v>
      </c>
      <c r="C73" s="94">
        <f t="shared" ref="C73:C80" si="1">B73*100/B$6</f>
        <v>0.39643978490044485</v>
      </c>
      <c r="D73" s="96">
        <f>B73*100/[15]Datos6!$B73</f>
        <v>15.719987718759596</v>
      </c>
      <c r="E73" s="206">
        <v>1143</v>
      </c>
      <c r="F73" s="98">
        <f>+[15]Datos6!H73</f>
        <v>271</v>
      </c>
      <c r="G73" s="100">
        <f>[15]Datos6!$D73</f>
        <v>0</v>
      </c>
    </row>
    <row r="74" spans="1:7" ht="9" customHeight="1">
      <c r="A74" s="86" t="s">
        <v>42</v>
      </c>
      <c r="B74" s="92">
        <v>822</v>
      </c>
      <c r="C74" s="94">
        <f t="shared" si="1"/>
        <v>0.31823584295719304</v>
      </c>
      <c r="D74" s="96">
        <f>B74*100/[15]Datos6!$B74</f>
        <v>11.697737298989612</v>
      </c>
      <c r="E74" s="206">
        <v>1074</v>
      </c>
      <c r="F74" s="98">
        <f>+[15]Datos6!H74</f>
        <v>575</v>
      </c>
      <c r="G74" s="100">
        <f>[15]Datos6!$D74</f>
        <v>0</v>
      </c>
    </row>
    <row r="75" spans="1:7" ht="9" customHeight="1">
      <c r="A75" s="86" t="s">
        <v>44</v>
      </c>
      <c r="B75" s="92">
        <v>617</v>
      </c>
      <c r="C75" s="94">
        <f t="shared" si="1"/>
        <v>0.23887045633161569</v>
      </c>
      <c r="D75" s="96">
        <f>B75*100/[15]Datos6!$B75</f>
        <v>5.0987521692422115</v>
      </c>
      <c r="E75" s="206">
        <v>812</v>
      </c>
      <c r="F75" s="98">
        <f>+[15]Datos6!H75</f>
        <v>372</v>
      </c>
      <c r="G75" s="100">
        <f>[15]Datos6!$D75</f>
        <v>0</v>
      </c>
    </row>
    <row r="76" spans="1:7" ht="9" customHeight="1">
      <c r="A76" s="86" t="s">
        <v>73</v>
      </c>
      <c r="B76" s="92">
        <v>121</v>
      </c>
      <c r="C76" s="94">
        <f t="shared" si="1"/>
        <v>4.6844935520462719E-2</v>
      </c>
      <c r="D76" s="96">
        <f>B76*100/[15]Datos6!$B76</f>
        <v>10.576923076923077</v>
      </c>
      <c r="E76" s="206">
        <v>142</v>
      </c>
      <c r="F76" s="98">
        <f>+[15]Datos6!H76</f>
        <v>84</v>
      </c>
      <c r="G76" s="100">
        <f>[15]Datos6!$D76</f>
        <v>0</v>
      </c>
    </row>
    <row r="77" spans="1:7" ht="9" customHeight="1">
      <c r="A77" s="86" t="s">
        <v>139</v>
      </c>
      <c r="B77" s="92">
        <v>16</v>
      </c>
      <c r="C77" s="94">
        <f t="shared" si="1"/>
        <v>6.1943716390694507E-3</v>
      </c>
      <c r="D77" s="96">
        <f>B77*100/[15]Datos6!$B77</f>
        <v>8.8397790055248624</v>
      </c>
      <c r="E77" s="206">
        <v>17</v>
      </c>
      <c r="F77" s="98">
        <f>+[15]Datos6!H77</f>
        <v>16</v>
      </c>
      <c r="G77" s="100">
        <f>[15]Datos6!$D77</f>
        <v>0</v>
      </c>
    </row>
    <row r="78" spans="1:7" ht="9" customHeight="1">
      <c r="A78" s="64" t="s">
        <v>140</v>
      </c>
      <c r="B78" s="92">
        <v>538</v>
      </c>
      <c r="C78" s="94">
        <f t="shared" si="1"/>
        <v>0.20828574636371028</v>
      </c>
      <c r="D78" s="96">
        <f>B78*100/[15]Datos6!$B78</f>
        <v>6.9851986497013758</v>
      </c>
      <c r="E78" s="206">
        <v>600</v>
      </c>
      <c r="F78" s="98">
        <f>+[15]Datos6!H78</f>
        <v>171</v>
      </c>
      <c r="G78" s="100">
        <f>[15]Datos6!$D78</f>
        <v>0</v>
      </c>
    </row>
    <row r="79" spans="1:7" ht="9" customHeight="1">
      <c r="A79" s="86" t="s">
        <v>169</v>
      </c>
      <c r="B79" s="92">
        <v>701</v>
      </c>
      <c r="C79" s="94">
        <f t="shared" si="1"/>
        <v>0.27139090743673028</v>
      </c>
      <c r="D79" s="96">
        <f>B79*100/[15]Datos6!$B79</f>
        <v>16.219342896807035</v>
      </c>
      <c r="E79" s="206">
        <v>1042</v>
      </c>
      <c r="F79" s="98">
        <f>+[15]Datos6!H79</f>
        <v>630</v>
      </c>
      <c r="G79" s="100">
        <f>[15]Datos6!$D79</f>
        <v>0</v>
      </c>
    </row>
    <row r="80" spans="1:7" ht="9" customHeight="1">
      <c r="A80" s="90" t="s">
        <v>141</v>
      </c>
      <c r="B80" s="91">
        <v>5080</v>
      </c>
      <c r="C80" s="93">
        <f t="shared" si="1"/>
        <v>1.9667129954045506</v>
      </c>
      <c r="D80" s="101" t="s">
        <v>104</v>
      </c>
      <c r="E80" s="91">
        <v>3021</v>
      </c>
      <c r="F80" s="97">
        <f>+[15]Datos6!H80</f>
        <v>147</v>
      </c>
      <c r="G80" s="99">
        <f>[15]Datos6!$D80</f>
        <v>0</v>
      </c>
    </row>
    <row r="81" spans="1:7" ht="4.5" customHeight="1">
      <c r="A81" s="23"/>
      <c r="B81" s="23"/>
      <c r="C81" s="110"/>
      <c r="D81" s="110"/>
      <c r="E81" s="23"/>
      <c r="F81" s="23"/>
      <c r="G81" s="55"/>
    </row>
    <row r="82" spans="1:7" ht="8.1" customHeight="1">
      <c r="A82" s="23" t="s">
        <v>144</v>
      </c>
      <c r="D82" s="21"/>
      <c r="E82" s="36"/>
    </row>
    <row r="83" spans="1:7">
      <c r="D83" s="21"/>
      <c r="E83" s="36"/>
    </row>
    <row r="84" spans="1:7">
      <c r="A84" s="165"/>
      <c r="D84" s="21"/>
      <c r="E84" s="36"/>
    </row>
    <row r="85" spans="1:7">
      <c r="D85" s="21"/>
      <c r="E85" s="36"/>
    </row>
    <row r="86" spans="1:7">
      <c r="D86" s="21"/>
      <c r="E86" s="36"/>
    </row>
    <row r="87" spans="1:7">
      <c r="D87" s="21"/>
    </row>
    <row r="88" spans="1:7">
      <c r="D88" s="21"/>
    </row>
    <row r="89" spans="1:7">
      <c r="D89" s="21"/>
    </row>
    <row r="90" spans="1:7">
      <c r="D90" s="21"/>
    </row>
    <row r="91" spans="1:7">
      <c r="D91" s="21"/>
    </row>
    <row r="92" spans="1:7">
      <c r="D92" s="21"/>
    </row>
    <row r="93" spans="1:7">
      <c r="D93" s="21"/>
    </row>
    <row r="94" spans="1:7">
      <c r="D94" s="21"/>
    </row>
    <row r="95" spans="1:7">
      <c r="D95" s="21"/>
    </row>
    <row r="96" spans="1:7">
      <c r="D96" s="21"/>
    </row>
  </sheetData>
  <mergeCells count="4">
    <mergeCell ref="G3:G4"/>
    <mergeCell ref="A3:A4"/>
    <mergeCell ref="E3:F3"/>
    <mergeCell ref="B3:D3"/>
  </mergeCells>
  <phoneticPr fontId="0" type="noConversion"/>
  <pageMargins left="0.59055118110236227" right="0.59055118110236227" top="0.9055118110236221" bottom="0.39370078740157483" header="0.51181102362204722" footer="0.19685039370078741"/>
  <pageSetup paperSize="9" orientation="portrait" horizontalDpi="1200" verticalDpi="1200" r:id="rId1"/>
  <headerFooter alignWithMargins="0">
    <oddHeader>&amp;L&amp;"Arial,Negrita"B5. LAS BECAS Y AYUDAS A LA EDUCACIÓN&amp;R&amp;"MS Sans Serif,Negrita"&amp;7CURSO 2005-06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83"/>
  <sheetViews>
    <sheetView workbookViewId="0"/>
  </sheetViews>
  <sheetFormatPr baseColWidth="10" defaultRowHeight="9"/>
  <cols>
    <col min="1" max="1" width="20.28515625" style="20" customWidth="1"/>
    <col min="2" max="7" width="11.7109375" style="20" customWidth="1"/>
    <col min="8" max="16384" width="11.42578125" style="20"/>
  </cols>
  <sheetData>
    <row r="1" spans="1:7" ht="12.95" customHeight="1">
      <c r="A1" s="32" t="s">
        <v>116</v>
      </c>
      <c r="B1" s="23"/>
      <c r="C1" s="23"/>
      <c r="D1" s="23"/>
      <c r="E1" s="23"/>
    </row>
    <row r="2" spans="1:7" ht="9.6" customHeight="1" thickBot="1">
      <c r="A2" s="24"/>
      <c r="B2" s="24"/>
      <c r="C2" s="24"/>
      <c r="D2" s="24"/>
      <c r="E2" s="24"/>
      <c r="F2" s="46"/>
      <c r="G2" s="46"/>
    </row>
    <row r="3" spans="1:7" ht="20.100000000000001" customHeight="1">
      <c r="A3" s="227"/>
      <c r="B3" s="235" t="s">
        <v>106</v>
      </c>
      <c r="C3" s="237" t="s">
        <v>107</v>
      </c>
      <c r="D3" s="238"/>
      <c r="E3" s="239" t="s">
        <v>102</v>
      </c>
      <c r="F3" s="233" t="s">
        <v>190</v>
      </c>
      <c r="G3" s="234"/>
    </row>
    <row r="4" spans="1:7" ht="27.95" customHeight="1">
      <c r="A4" s="228"/>
      <c r="B4" s="236"/>
      <c r="C4" s="29" t="s">
        <v>87</v>
      </c>
      <c r="D4" s="58" t="s">
        <v>89</v>
      </c>
      <c r="E4" s="240"/>
      <c r="F4" s="56" t="s">
        <v>105</v>
      </c>
      <c r="G4" s="47" t="s">
        <v>102</v>
      </c>
    </row>
    <row r="5" spans="1:7" ht="9" customHeight="1">
      <c r="A5" s="23"/>
      <c r="B5" s="23"/>
      <c r="C5" s="23"/>
      <c r="D5" s="23"/>
      <c r="E5" s="23"/>
      <c r="G5" s="57"/>
    </row>
    <row r="6" spans="1:7" ht="9" customHeight="1">
      <c r="A6" s="84" t="s">
        <v>0</v>
      </c>
      <c r="B6" s="104">
        <v>578533.05310999998</v>
      </c>
      <c r="C6" s="111">
        <f>100-D6</f>
        <v>77.600376862908277</v>
      </c>
      <c r="D6" s="112">
        <f>+[15]Datos6!I6/[15]Datos6!J6*100</f>
        <v>22.399623137091726</v>
      </c>
      <c r="E6" s="107">
        <f>E7+E56+E80</f>
        <v>100.00000000000001</v>
      </c>
      <c r="F6" s="115">
        <v>32472.883749999997</v>
      </c>
      <c r="G6" s="112">
        <f>G7+G56+G80</f>
        <v>100.00000000000001</v>
      </c>
    </row>
    <row r="7" spans="1:7" ht="9" customHeight="1">
      <c r="A7" s="85" t="s">
        <v>128</v>
      </c>
      <c r="B7" s="104">
        <v>548819.46455999999</v>
      </c>
      <c r="C7" s="111">
        <f t="shared" ref="C7:C70" si="0">100-D7</f>
        <v>77.190145729174958</v>
      </c>
      <c r="D7" s="112">
        <f>+[15]Datos6!I7/[15]Datos6!J7*100</f>
        <v>22.809854270825046</v>
      </c>
      <c r="E7" s="107">
        <f>SUM(E8:E55)</f>
        <v>94.86397736650143</v>
      </c>
      <c r="F7" s="115">
        <v>32472.883749999997</v>
      </c>
      <c r="G7" s="112">
        <f>SUM(G8:G55)</f>
        <v>100.00000000000001</v>
      </c>
    </row>
    <row r="8" spans="1:7" ht="9" customHeight="1">
      <c r="A8" s="86" t="s">
        <v>64</v>
      </c>
      <c r="B8" s="105">
        <v>6269.1100200000001</v>
      </c>
      <c r="C8" s="113">
        <f t="shared" si="0"/>
        <v>80.091520390959744</v>
      </c>
      <c r="D8" s="114">
        <f>+[15]Datos6!I8/[15]Datos6!J8*100</f>
        <v>19.90847960904026</v>
      </c>
      <c r="E8" s="108">
        <f>B8*100/B$6</f>
        <v>1.0836217544182416</v>
      </c>
      <c r="F8" s="116">
        <v>526.21374000000003</v>
      </c>
      <c r="G8" s="114">
        <f>F8*100/F$6</f>
        <v>1.6204712339414575</v>
      </c>
    </row>
    <row r="9" spans="1:7" ht="9" customHeight="1">
      <c r="A9" s="86" t="s">
        <v>19</v>
      </c>
      <c r="B9" s="105">
        <v>11565.633510000001</v>
      </c>
      <c r="C9" s="113">
        <f t="shared" si="0"/>
        <v>72.678011565317192</v>
      </c>
      <c r="D9" s="114">
        <f>+[15]Datos6!I9/[15]Datos6!J9*100</f>
        <v>27.321988434682808</v>
      </c>
      <c r="E9" s="108">
        <f t="shared" ref="E9:E72" si="1">B9*100/B$6</f>
        <v>1.9991309827203527</v>
      </c>
      <c r="F9" s="116">
        <v>531.58388000000002</v>
      </c>
      <c r="G9" s="114">
        <f t="shared" ref="G9:G72" si="2">F9*100/F$6</f>
        <v>1.6370085394710288</v>
      </c>
    </row>
    <row r="10" spans="1:7" ht="9" customHeight="1">
      <c r="A10" s="86" t="s">
        <v>20</v>
      </c>
      <c r="B10" s="105">
        <v>5958.1999700000006</v>
      </c>
      <c r="C10" s="113">
        <f t="shared" si="0"/>
        <v>77.300858869965055</v>
      </c>
      <c r="D10" s="114">
        <f>+[15]Datos6!I10/[15]Datos6!J10*100</f>
        <v>22.699141130034949</v>
      </c>
      <c r="E10" s="108">
        <f t="shared" si="1"/>
        <v>1.0298806503743758</v>
      </c>
      <c r="F10" s="116">
        <v>318.46368000000001</v>
      </c>
      <c r="G10" s="114">
        <f t="shared" si="2"/>
        <v>0.98070649484587291</v>
      </c>
    </row>
    <row r="11" spans="1:7" ht="9" customHeight="1">
      <c r="A11" s="64" t="s">
        <v>65</v>
      </c>
      <c r="B11" s="105">
        <v>10637.702229999999</v>
      </c>
      <c r="C11" s="113">
        <f t="shared" si="0"/>
        <v>76.176671848803949</v>
      </c>
      <c r="D11" s="114">
        <f>+[15]Datos6!I11/[15]Datos6!J11*100</f>
        <v>23.823328151196048</v>
      </c>
      <c r="E11" s="108">
        <f t="shared" si="1"/>
        <v>1.8387371599280757</v>
      </c>
      <c r="F11" s="116">
        <v>924.82470999999998</v>
      </c>
      <c r="G11" s="114">
        <f t="shared" si="2"/>
        <v>2.8479907023964266</v>
      </c>
    </row>
    <row r="12" spans="1:7" ht="9" customHeight="1">
      <c r="A12" s="86" t="s">
        <v>21</v>
      </c>
      <c r="B12" s="105">
        <v>9482.1790300000011</v>
      </c>
      <c r="C12" s="113">
        <f t="shared" si="0"/>
        <v>78.478842220299228</v>
      </c>
      <c r="D12" s="114">
        <f>+[15]Datos6!I12/[15]Datos6!J12*100</f>
        <v>21.521157779700772</v>
      </c>
      <c r="E12" s="108">
        <f t="shared" si="1"/>
        <v>1.6390038527664033</v>
      </c>
      <c r="F12" s="116">
        <v>917.44153000000006</v>
      </c>
      <c r="G12" s="114">
        <f t="shared" si="2"/>
        <v>2.8252542554062514</v>
      </c>
    </row>
    <row r="13" spans="1:7" ht="9" customHeight="1">
      <c r="A13" s="86" t="s">
        <v>22</v>
      </c>
      <c r="B13" s="105">
        <v>13087.779960000002</v>
      </c>
      <c r="C13" s="113">
        <f t="shared" si="0"/>
        <v>75.468715245729115</v>
      </c>
      <c r="D13" s="114">
        <f>+[15]Datos6!I13/[15]Datos6!J13*100</f>
        <v>24.531284754270882</v>
      </c>
      <c r="E13" s="108">
        <f t="shared" si="1"/>
        <v>2.2622354746447901</v>
      </c>
      <c r="F13" s="116">
        <v>1339.30403</v>
      </c>
      <c r="G13" s="114">
        <f t="shared" si="2"/>
        <v>4.1243766347052562</v>
      </c>
    </row>
    <row r="14" spans="1:7" ht="9" customHeight="1">
      <c r="A14" s="86" t="s">
        <v>23</v>
      </c>
      <c r="B14" s="105">
        <v>3193.3074099999994</v>
      </c>
      <c r="C14" s="113">
        <f t="shared" si="0"/>
        <v>70.091423174319431</v>
      </c>
      <c r="D14" s="114">
        <f>+[15]Datos6!I14/[15]Datos6!J14*100</f>
        <v>29.908576825680562</v>
      </c>
      <c r="E14" s="108">
        <f t="shared" si="1"/>
        <v>0.55196628659915759</v>
      </c>
      <c r="F14" s="116">
        <v>269.87729999999999</v>
      </c>
      <c r="G14" s="114">
        <f t="shared" si="2"/>
        <v>0.83108510496854171</v>
      </c>
    </row>
    <row r="15" spans="1:7" ht="9" customHeight="1">
      <c r="A15" s="86" t="s">
        <v>24</v>
      </c>
      <c r="B15" s="105">
        <v>11118.858929999999</v>
      </c>
      <c r="C15" s="113">
        <f t="shared" si="0"/>
        <v>71.595888392119377</v>
      </c>
      <c r="D15" s="114">
        <f>+[15]Datos6!I15/[15]Datos6!J15*100</f>
        <v>28.404111607880616</v>
      </c>
      <c r="E15" s="108">
        <f t="shared" si="1"/>
        <v>1.9219055627381594</v>
      </c>
      <c r="F15" s="116">
        <v>466.41093000000001</v>
      </c>
      <c r="G15" s="114">
        <f t="shared" si="2"/>
        <v>1.4363089326798704</v>
      </c>
    </row>
    <row r="16" spans="1:7" ht="9" customHeight="1">
      <c r="A16" s="64" t="s">
        <v>5</v>
      </c>
      <c r="B16" s="105">
        <v>3873.61834</v>
      </c>
      <c r="C16" s="113">
        <f t="shared" si="0"/>
        <v>72.255121034975275</v>
      </c>
      <c r="D16" s="114">
        <f>+[15]Datos6!I16/[15]Datos6!J16*100</f>
        <v>27.744878965024721</v>
      </c>
      <c r="E16" s="108">
        <f t="shared" si="1"/>
        <v>0.66955869144843572</v>
      </c>
      <c r="F16" s="116">
        <v>365.54242999999997</v>
      </c>
      <c r="G16" s="114">
        <f t="shared" si="2"/>
        <v>1.1256851495364959</v>
      </c>
    </row>
    <row r="17" spans="1:7" ht="9" customHeight="1">
      <c r="A17" s="86" t="s">
        <v>66</v>
      </c>
      <c r="B17" s="105">
        <v>6521.1531999999997</v>
      </c>
      <c r="C17" s="113">
        <f t="shared" si="0"/>
        <v>74.150811393297744</v>
      </c>
      <c r="D17" s="114">
        <f>+[15]Datos6!I17/[15]Datos6!J17*100</f>
        <v>25.84918860670226</v>
      </c>
      <c r="E17" s="108">
        <f t="shared" si="1"/>
        <v>1.1271876628214177</v>
      </c>
      <c r="F17" s="116">
        <v>519.49081000000001</v>
      </c>
      <c r="G17" s="114">
        <f t="shared" si="2"/>
        <v>1.5997680218345254</v>
      </c>
    </row>
    <row r="18" spans="1:7" ht="9" customHeight="1">
      <c r="A18" s="86" t="s">
        <v>7</v>
      </c>
      <c r="B18" s="105">
        <v>26536.330280000002</v>
      </c>
      <c r="C18" s="113">
        <f t="shared" si="0"/>
        <v>79.933206273011464</v>
      </c>
      <c r="D18" s="114">
        <f>+[15]Datos6!I18/[15]Datos6!J18*100</f>
        <v>20.066793726988539</v>
      </c>
      <c r="E18" s="108">
        <f t="shared" si="1"/>
        <v>4.5868304563325424</v>
      </c>
      <c r="F18" s="116">
        <v>852.92733999999996</v>
      </c>
      <c r="G18" s="114">
        <f t="shared" si="2"/>
        <v>2.6265832950546009</v>
      </c>
    </row>
    <row r="19" spans="1:7" ht="9" customHeight="1">
      <c r="A19" s="86" t="s">
        <v>25</v>
      </c>
      <c r="B19" s="105">
        <v>26714.086100000004</v>
      </c>
      <c r="C19" s="113">
        <f t="shared" si="0"/>
        <v>81.94263704549931</v>
      </c>
      <c r="D19" s="114">
        <f>+[15]Datos6!I19/[15]Datos6!J19*100</f>
        <v>18.057362954500686</v>
      </c>
      <c r="E19" s="108">
        <f t="shared" si="1"/>
        <v>4.6175557224248509</v>
      </c>
      <c r="F19" s="116">
        <v>2575.3385699999999</v>
      </c>
      <c r="G19" s="114">
        <f t="shared" si="2"/>
        <v>7.9307356557145932</v>
      </c>
    </row>
    <row r="20" spans="1:7" ht="9" customHeight="1">
      <c r="A20" s="86" t="s">
        <v>26</v>
      </c>
      <c r="B20" s="105">
        <v>10578.030280000001</v>
      </c>
      <c r="C20" s="113">
        <f t="shared" si="0"/>
        <v>82.190013734768769</v>
      </c>
      <c r="D20" s="114">
        <f>+[15]Datos6!I20/[15]Datos6!J20*100</f>
        <v>17.809986265231224</v>
      </c>
      <c r="E20" s="108">
        <f t="shared" si="1"/>
        <v>1.8284228054276332</v>
      </c>
      <c r="F20" s="116">
        <v>686.52231999999992</v>
      </c>
      <c r="G20" s="114">
        <f t="shared" si="2"/>
        <v>2.1141402940538039</v>
      </c>
    </row>
    <row r="21" spans="1:7" ht="9" customHeight="1">
      <c r="A21" s="86" t="s">
        <v>129</v>
      </c>
      <c r="B21" s="105">
        <v>10315.540880000002</v>
      </c>
      <c r="C21" s="113">
        <f t="shared" si="0"/>
        <v>80.460753309524961</v>
      </c>
      <c r="D21" s="114">
        <f>+[15]Datos6!I21/[15]Datos6!J21*100</f>
        <v>19.539246690475039</v>
      </c>
      <c r="E21" s="108">
        <f t="shared" si="1"/>
        <v>1.7830512577539188</v>
      </c>
      <c r="F21" s="116">
        <v>332.2208</v>
      </c>
      <c r="G21" s="114">
        <f t="shared" si="2"/>
        <v>1.0230714418764857</v>
      </c>
    </row>
    <row r="22" spans="1:7" ht="9" customHeight="1">
      <c r="A22" s="86" t="s">
        <v>10</v>
      </c>
      <c r="B22" s="105">
        <v>23780.775699999998</v>
      </c>
      <c r="C22" s="113">
        <f t="shared" si="0"/>
        <v>79.969531523734105</v>
      </c>
      <c r="D22" s="114">
        <f>+[15]Datos6!I22/[15]Datos6!J22*100</f>
        <v>20.030468476265895</v>
      </c>
      <c r="E22" s="108">
        <f t="shared" si="1"/>
        <v>4.110530171467734</v>
      </c>
      <c r="F22" s="116">
        <v>755.62203</v>
      </c>
      <c r="G22" s="114">
        <f t="shared" si="2"/>
        <v>2.3269323285770702</v>
      </c>
    </row>
    <row r="23" spans="1:7" ht="9" customHeight="1">
      <c r="A23" s="86" t="s">
        <v>29</v>
      </c>
      <c r="B23" s="105">
        <v>2934.7036700000003</v>
      </c>
      <c r="C23" s="113">
        <f t="shared" si="0"/>
        <v>70.842213858000861</v>
      </c>
      <c r="D23" s="114">
        <f>+[15]Datos6!I23/[15]Datos6!J23*100</f>
        <v>29.157786141999136</v>
      </c>
      <c r="E23" s="108">
        <f t="shared" si="1"/>
        <v>0.50726637902951544</v>
      </c>
      <c r="F23" s="116">
        <v>208.65154000000001</v>
      </c>
      <c r="G23" s="114">
        <f t="shared" si="2"/>
        <v>0.64254083994003164</v>
      </c>
    </row>
    <row r="24" spans="1:7" ht="9" customHeight="1">
      <c r="A24" s="86" t="s">
        <v>30</v>
      </c>
      <c r="B24" s="105">
        <v>41055.34582000001</v>
      </c>
      <c r="C24" s="113">
        <f t="shared" si="0"/>
        <v>84.12923637626298</v>
      </c>
      <c r="D24" s="114">
        <f>+[15]Datos6!I24/[15]Datos6!J24*100</f>
        <v>15.870763623737025</v>
      </c>
      <c r="E24" s="108">
        <f t="shared" si="1"/>
        <v>7.096456390745562</v>
      </c>
      <c r="F24" s="116">
        <v>1486.36878</v>
      </c>
      <c r="G24" s="114">
        <f t="shared" si="2"/>
        <v>4.5772614204613102</v>
      </c>
    </row>
    <row r="25" spans="1:7" ht="9" customHeight="1">
      <c r="A25" s="64" t="s">
        <v>31</v>
      </c>
      <c r="B25" s="105">
        <v>6940.7250299999996</v>
      </c>
      <c r="C25" s="113">
        <f t="shared" si="0"/>
        <v>78.355268311212726</v>
      </c>
      <c r="D25" s="114">
        <f>+[15]Datos6!I25/[15]Datos6!J25*100</f>
        <v>21.644731688787274</v>
      </c>
      <c r="E25" s="108">
        <f t="shared" si="1"/>
        <v>1.1997110610515658</v>
      </c>
      <c r="F25" s="116">
        <v>381.53616</v>
      </c>
      <c r="G25" s="114">
        <f t="shared" si="2"/>
        <v>1.1749377201524336</v>
      </c>
    </row>
    <row r="26" spans="1:7" ht="9" customHeight="1">
      <c r="A26" s="86" t="s">
        <v>61</v>
      </c>
      <c r="B26" s="105">
        <v>3401.2316000000005</v>
      </c>
      <c r="C26" s="113">
        <f t="shared" si="0"/>
        <v>67.630363366023062</v>
      </c>
      <c r="D26" s="114">
        <f>+[15]Datos6!I26/[15]Datos6!J26*100</f>
        <v>32.369636633976938</v>
      </c>
      <c r="E26" s="108">
        <f t="shared" si="1"/>
        <v>0.58790618474020073</v>
      </c>
      <c r="F26" s="116">
        <v>319.46316999999999</v>
      </c>
      <c r="G26" s="114">
        <f t="shared" si="2"/>
        <v>0.98378441674432449</v>
      </c>
    </row>
    <row r="27" spans="1:7" ht="9" customHeight="1">
      <c r="A27" s="86" t="s">
        <v>53</v>
      </c>
      <c r="B27" s="105">
        <v>9870.9590000000026</v>
      </c>
      <c r="C27" s="113">
        <f t="shared" si="0"/>
        <v>77.041598288474304</v>
      </c>
      <c r="D27" s="114">
        <f>+[15]Datos6!I27/[15]Datos6!J27*100</f>
        <v>22.958401711525692</v>
      </c>
      <c r="E27" s="108">
        <f t="shared" si="1"/>
        <v>1.7062048480958922</v>
      </c>
      <c r="F27" s="116">
        <v>467.90088000000003</v>
      </c>
      <c r="G27" s="114">
        <f t="shared" si="2"/>
        <v>1.4408972224402463</v>
      </c>
    </row>
    <row r="28" spans="1:7" ht="9" customHeight="1">
      <c r="A28" s="86" t="s">
        <v>54</v>
      </c>
      <c r="B28" s="105">
        <v>4140.8188799999998</v>
      </c>
      <c r="C28" s="113">
        <f t="shared" si="0"/>
        <v>66.644315049104492</v>
      </c>
      <c r="D28" s="114">
        <f>+[15]Datos6!I28/[15]Datos6!J28*100</f>
        <v>33.355684950895508</v>
      </c>
      <c r="E28" s="108">
        <f t="shared" si="1"/>
        <v>0.71574456424578403</v>
      </c>
      <c r="F28" s="116">
        <v>172.72148000000001</v>
      </c>
      <c r="G28" s="114">
        <f t="shared" si="2"/>
        <v>0.53189449181580628</v>
      </c>
    </row>
    <row r="29" spans="1:7" ht="9" customHeight="1">
      <c r="A29" s="86" t="s">
        <v>32</v>
      </c>
      <c r="B29" s="105">
        <v>13515.816170000002</v>
      </c>
      <c r="C29" s="113">
        <f t="shared" si="0"/>
        <v>75.872755008031447</v>
      </c>
      <c r="D29" s="114">
        <f>+[15]Datos6!I29/[15]Datos6!J29*100</f>
        <v>24.127244991968546</v>
      </c>
      <c r="E29" s="108">
        <f t="shared" si="1"/>
        <v>2.3362219491770606</v>
      </c>
      <c r="F29" s="116">
        <v>491.84515999999996</v>
      </c>
      <c r="G29" s="114">
        <f t="shared" si="2"/>
        <v>1.5146334516718123</v>
      </c>
    </row>
    <row r="30" spans="1:7" ht="9" customHeight="1">
      <c r="A30" s="86" t="s">
        <v>33</v>
      </c>
      <c r="B30" s="105">
        <v>1621.6561099999999</v>
      </c>
      <c r="C30" s="113">
        <f t="shared" si="0"/>
        <v>74.701599958822342</v>
      </c>
      <c r="D30" s="114">
        <f>+[15]Datos6!I30/[15]Datos6!J30*100</f>
        <v>25.298400041177654</v>
      </c>
      <c r="E30" s="108">
        <f t="shared" si="1"/>
        <v>0.28030483328178391</v>
      </c>
      <c r="F30" s="116">
        <v>164.84626</v>
      </c>
      <c r="G30" s="114">
        <f t="shared" si="2"/>
        <v>0.50764281136565215</v>
      </c>
    </row>
    <row r="31" spans="1:7" ht="9" customHeight="1">
      <c r="A31" s="86" t="s">
        <v>34</v>
      </c>
      <c r="B31" s="105">
        <v>7866.3300799999988</v>
      </c>
      <c r="C31" s="113">
        <f t="shared" si="0"/>
        <v>79.071293179194939</v>
      </c>
      <c r="D31" s="114">
        <f>+[15]Datos6!I31/[15]Datos6!J31*100</f>
        <v>20.928706820805061</v>
      </c>
      <c r="E31" s="108">
        <f t="shared" si="1"/>
        <v>1.3597027927295151</v>
      </c>
      <c r="F31" s="116">
        <v>257.17588000000001</v>
      </c>
      <c r="G31" s="114">
        <f t="shared" si="2"/>
        <v>0.79197117810641016</v>
      </c>
    </row>
    <row r="32" spans="1:7" ht="9" customHeight="1">
      <c r="A32" s="86" t="s">
        <v>195</v>
      </c>
      <c r="B32" s="105">
        <v>3765.4744200000005</v>
      </c>
      <c r="C32" s="113">
        <f t="shared" si="0"/>
        <v>79.659929544814176</v>
      </c>
      <c r="D32" s="114">
        <f>+[15]Datos6!I32/[15]Datos6!J32*100</f>
        <v>20.340070455185828</v>
      </c>
      <c r="E32" s="108">
        <f t="shared" si="1"/>
        <v>0.65086590986600867</v>
      </c>
      <c r="F32" s="116">
        <v>173.89535999999998</v>
      </c>
      <c r="G32" s="114">
        <f t="shared" si="2"/>
        <v>0.53550944640079901</v>
      </c>
    </row>
    <row r="33" spans="1:7" ht="9" customHeight="1">
      <c r="A33" s="86" t="s">
        <v>55</v>
      </c>
      <c r="B33" s="105">
        <v>17698.090040000003</v>
      </c>
      <c r="C33" s="113">
        <f t="shared" si="0"/>
        <v>75.881611686048359</v>
      </c>
      <c r="D33" s="114">
        <f>+[15]Datos6!I33/[15]Datos6!J33*100</f>
        <v>24.118388313951645</v>
      </c>
      <c r="E33" s="108">
        <f t="shared" si="1"/>
        <v>3.0591320486981677</v>
      </c>
      <c r="F33" s="116">
        <v>774.85946999999999</v>
      </c>
      <c r="G33" s="114">
        <f t="shared" si="2"/>
        <v>2.3861738796142493</v>
      </c>
    </row>
    <row r="34" spans="1:7" ht="9" customHeight="1">
      <c r="A34" s="86" t="s">
        <v>67</v>
      </c>
      <c r="B34" s="105">
        <v>5494.7439100000011</v>
      </c>
      <c r="C34" s="113">
        <f t="shared" si="0"/>
        <v>77.822881831084288</v>
      </c>
      <c r="D34" s="114">
        <f>+[15]Datos6!I34/[15]Datos6!J34*100</f>
        <v>22.177118168915719</v>
      </c>
      <c r="E34" s="108">
        <f t="shared" si="1"/>
        <v>0.94977182037605234</v>
      </c>
      <c r="F34" s="116">
        <v>364.05052000000001</v>
      </c>
      <c r="G34" s="114">
        <f t="shared" si="2"/>
        <v>1.1210908239709387</v>
      </c>
    </row>
    <row r="35" spans="1:7" ht="9" customHeight="1">
      <c r="A35" s="86" t="s">
        <v>35</v>
      </c>
      <c r="B35" s="105">
        <v>14137.341970000001</v>
      </c>
      <c r="C35" s="113">
        <f t="shared" si="0"/>
        <v>80.236064771375126</v>
      </c>
      <c r="D35" s="114">
        <f>+[15]Datos6!I35/[15]Datos6!J35*100</f>
        <v>19.763935228624877</v>
      </c>
      <c r="E35" s="108">
        <f t="shared" si="1"/>
        <v>2.4436532872240204</v>
      </c>
      <c r="F35" s="116">
        <v>990.19570999999996</v>
      </c>
      <c r="G35" s="114">
        <f t="shared" si="2"/>
        <v>3.0493002026652469</v>
      </c>
    </row>
    <row r="36" spans="1:7" ht="9" customHeight="1">
      <c r="A36" s="86" t="s">
        <v>37</v>
      </c>
      <c r="B36" s="105">
        <v>9824.5852600000017</v>
      </c>
      <c r="C36" s="113">
        <f t="shared" si="0"/>
        <v>73.502711808111485</v>
      </c>
      <c r="D36" s="114">
        <f>+[15]Datos6!I36/[15]Datos6!J36*100</f>
        <v>26.497288191888519</v>
      </c>
      <c r="E36" s="108">
        <f t="shared" si="1"/>
        <v>1.6981891021068409</v>
      </c>
      <c r="F36" s="116">
        <v>544.92869999999994</v>
      </c>
      <c r="G36" s="114">
        <f t="shared" si="2"/>
        <v>1.6781038117687961</v>
      </c>
    </row>
    <row r="37" spans="1:7" ht="9" customHeight="1">
      <c r="A37" s="86" t="s">
        <v>130</v>
      </c>
      <c r="B37" s="105">
        <v>3988.2215799999999</v>
      </c>
      <c r="C37" s="113">
        <f t="shared" si="0"/>
        <v>75.214847014593403</v>
      </c>
      <c r="D37" s="114">
        <f>+[15]Datos6!I37/[15]Datos6!J37*100</f>
        <v>24.785152985406597</v>
      </c>
      <c r="E37" s="108">
        <f t="shared" si="1"/>
        <v>0.68936797276502282</v>
      </c>
      <c r="F37" s="116">
        <v>266.32315999999997</v>
      </c>
      <c r="G37" s="114">
        <f t="shared" si="2"/>
        <v>0.82014015770927651</v>
      </c>
    </row>
    <row r="38" spans="1:7" ht="9" customHeight="1">
      <c r="A38" s="64" t="s">
        <v>15</v>
      </c>
      <c r="B38" s="105">
        <v>15101.991819999999</v>
      </c>
      <c r="C38" s="113">
        <f t="shared" si="0"/>
        <v>67.878948963700338</v>
      </c>
      <c r="D38" s="114">
        <f>+[15]Datos6!I38/[15]Datos6!J38*100</f>
        <v>32.121051036299662</v>
      </c>
      <c r="E38" s="108">
        <f t="shared" si="1"/>
        <v>2.6103939504954381</v>
      </c>
      <c r="F38" s="116">
        <v>1153.9986699999999</v>
      </c>
      <c r="G38" s="114">
        <f t="shared" si="2"/>
        <v>3.5537301795686687</v>
      </c>
    </row>
    <row r="39" spans="1:7" ht="9" customHeight="1">
      <c r="A39" s="86" t="s">
        <v>131</v>
      </c>
      <c r="B39" s="105">
        <v>10807.541490000001</v>
      </c>
      <c r="C39" s="113">
        <f t="shared" si="0"/>
        <v>74.515960891305355</v>
      </c>
      <c r="D39" s="114">
        <f>+[15]Datos6!I39/[15]Datos6!J39*100</f>
        <v>25.484039108694645</v>
      </c>
      <c r="E39" s="108">
        <f t="shared" si="1"/>
        <v>1.868094040937208</v>
      </c>
      <c r="F39" s="116">
        <v>465.20528000000002</v>
      </c>
      <c r="G39" s="114">
        <f t="shared" si="2"/>
        <v>1.4325961426200715</v>
      </c>
    </row>
    <row r="40" spans="1:7" ht="9" customHeight="1">
      <c r="A40" s="86" t="s">
        <v>68</v>
      </c>
      <c r="B40" s="105">
        <v>2811.5354200000002</v>
      </c>
      <c r="C40" s="113">
        <f t="shared" si="0"/>
        <v>73.753010018988135</v>
      </c>
      <c r="D40" s="114">
        <f>+[15]Datos6!I40/[15]Datos6!J40*100</f>
        <v>26.246989981011872</v>
      </c>
      <c r="E40" s="108">
        <f t="shared" si="1"/>
        <v>0.48597662741759129</v>
      </c>
      <c r="F40" s="116">
        <v>262.2158</v>
      </c>
      <c r="G40" s="114">
        <f t="shared" si="2"/>
        <v>0.80749157364257818</v>
      </c>
    </row>
    <row r="41" spans="1:7" ht="9" customHeight="1">
      <c r="A41" s="86" t="s">
        <v>132</v>
      </c>
      <c r="B41" s="105">
        <v>6761.7933899999989</v>
      </c>
      <c r="C41" s="113">
        <f t="shared" si="0"/>
        <v>76.978547254902139</v>
      </c>
      <c r="D41" s="114">
        <f>+[15]Datos6!I41/[15]Datos6!J41*100</f>
        <v>23.021452745097861</v>
      </c>
      <c r="E41" s="108">
        <f t="shared" si="1"/>
        <v>1.1687825533305076</v>
      </c>
      <c r="F41" s="116">
        <v>956.89463999999998</v>
      </c>
      <c r="G41" s="114">
        <f t="shared" si="2"/>
        <v>2.9467498093697948</v>
      </c>
    </row>
    <row r="42" spans="1:7" ht="9" customHeight="1">
      <c r="A42" s="86" t="s">
        <v>38</v>
      </c>
      <c r="B42" s="105">
        <v>9872.309220000001</v>
      </c>
      <c r="C42" s="113">
        <f t="shared" si="0"/>
        <v>81.119772097252039</v>
      </c>
      <c r="D42" s="114">
        <f>+[15]Datos6!I42/[15]Datos6!J42*100</f>
        <v>18.880227902747965</v>
      </c>
      <c r="E42" s="108">
        <f t="shared" si="1"/>
        <v>1.7064382349339891</v>
      </c>
      <c r="F42" s="116">
        <v>1581.3599400000001</v>
      </c>
      <c r="G42" s="114">
        <f t="shared" si="2"/>
        <v>4.8697859795097509</v>
      </c>
    </row>
    <row r="43" spans="1:7" ht="9" customHeight="1">
      <c r="A43" s="86" t="s">
        <v>39</v>
      </c>
      <c r="B43" s="105">
        <v>16795.13449</v>
      </c>
      <c r="C43" s="113">
        <f t="shared" si="0"/>
        <v>70.638816956564895</v>
      </c>
      <c r="D43" s="114">
        <f>+[15]Datos6!I43/[15]Datos6!J43*100</f>
        <v>29.361183043435101</v>
      </c>
      <c r="E43" s="108">
        <f t="shared" si="1"/>
        <v>2.903055305088444</v>
      </c>
      <c r="F43" s="116">
        <v>721.86156000000005</v>
      </c>
      <c r="G43" s="114">
        <f t="shared" si="2"/>
        <v>2.2229672164548679</v>
      </c>
    </row>
    <row r="44" spans="1:7" ht="9" customHeight="1">
      <c r="A44" s="86" t="s">
        <v>40</v>
      </c>
      <c r="B44" s="105">
        <v>2594.7463900000002</v>
      </c>
      <c r="C44" s="113">
        <f t="shared" si="0"/>
        <v>75.555681185474157</v>
      </c>
      <c r="D44" s="114">
        <f>+[15]Datos6!I44/[15]Datos6!J44*100</f>
        <v>24.44431881452584</v>
      </c>
      <c r="E44" s="108">
        <f t="shared" si="1"/>
        <v>0.44850443307456894</v>
      </c>
      <c r="F44" s="116">
        <v>242.45253</v>
      </c>
      <c r="G44" s="114">
        <f t="shared" si="2"/>
        <v>0.74663073309588657</v>
      </c>
    </row>
    <row r="45" spans="1:7" ht="9" customHeight="1">
      <c r="A45" s="86" t="s">
        <v>43</v>
      </c>
      <c r="B45" s="105">
        <v>2996.5335800000003</v>
      </c>
      <c r="C45" s="113">
        <f t="shared" si="0"/>
        <v>73.909942300730037</v>
      </c>
      <c r="D45" s="114">
        <f>+[15]Datos6!I45/[15]Datos6!J45*100</f>
        <v>26.090057699269963</v>
      </c>
      <c r="E45" s="108">
        <f t="shared" si="1"/>
        <v>0.51795373901139075</v>
      </c>
      <c r="F45" s="116">
        <v>337.57398000000001</v>
      </c>
      <c r="G45" s="114">
        <f t="shared" si="2"/>
        <v>1.0395565192142815</v>
      </c>
    </row>
    <row r="46" spans="1:7" ht="9" customHeight="1">
      <c r="A46" s="86" t="s">
        <v>58</v>
      </c>
      <c r="B46" s="105">
        <v>5423.4825899999996</v>
      </c>
      <c r="C46" s="113">
        <f t="shared" si="0"/>
        <v>70.788730972952209</v>
      </c>
      <c r="D46" s="114">
        <f>+[15]Datos6!I46/[15]Datos6!J46*100</f>
        <v>29.211269027047798</v>
      </c>
      <c r="E46" s="108">
        <f t="shared" si="1"/>
        <v>0.93745423201754385</v>
      </c>
      <c r="F46" s="116">
        <v>533.45803999999998</v>
      </c>
      <c r="G46" s="114">
        <f t="shared" si="2"/>
        <v>1.6427800010216216</v>
      </c>
    </row>
    <row r="47" spans="1:7" ht="9" customHeight="1">
      <c r="A47" s="86" t="s">
        <v>133</v>
      </c>
      <c r="B47" s="105">
        <v>4604.3255200000003</v>
      </c>
      <c r="C47" s="113">
        <f t="shared" si="0"/>
        <v>77.673249088609182</v>
      </c>
      <c r="D47" s="114">
        <f>+[15]Datos6!I47/[15]Datos6!J47*100</f>
        <v>22.326750911390821</v>
      </c>
      <c r="E47" s="108">
        <f t="shared" si="1"/>
        <v>0.795862137046222</v>
      </c>
      <c r="F47" s="116">
        <v>311.93553000000003</v>
      </c>
      <c r="G47" s="114">
        <f t="shared" si="2"/>
        <v>0.96060310627632528</v>
      </c>
    </row>
    <row r="48" spans="1:7" ht="9" customHeight="1">
      <c r="A48" s="86" t="s">
        <v>45</v>
      </c>
      <c r="B48" s="105">
        <v>19927.085599999999</v>
      </c>
      <c r="C48" s="113">
        <f t="shared" si="0"/>
        <v>83.80958026295626</v>
      </c>
      <c r="D48" s="114">
        <f>+[15]Datos6!I48/[15]Datos6!J48*100</f>
        <v>16.190419737043737</v>
      </c>
      <c r="E48" s="108">
        <f t="shared" si="1"/>
        <v>3.444416095654113</v>
      </c>
      <c r="F48" s="116">
        <v>743.83948999999996</v>
      </c>
      <c r="G48" s="114">
        <f t="shared" si="2"/>
        <v>2.2906480857278342</v>
      </c>
    </row>
    <row r="49" spans="1:7" ht="9" customHeight="1">
      <c r="A49" s="86" t="s">
        <v>69</v>
      </c>
      <c r="B49" s="105">
        <v>19449.408630000002</v>
      </c>
      <c r="C49" s="113">
        <f t="shared" si="0"/>
        <v>82.108321819962711</v>
      </c>
      <c r="D49" s="114">
        <f>+[15]Datos6!I49/[15]Datos6!J49*100</f>
        <v>17.891678180037292</v>
      </c>
      <c r="E49" s="108">
        <f t="shared" si="1"/>
        <v>3.3618491675534341</v>
      </c>
      <c r="F49" s="116">
        <v>720.85517000000004</v>
      </c>
      <c r="G49" s="114">
        <f t="shared" si="2"/>
        <v>2.2198680460585831</v>
      </c>
    </row>
    <row r="50" spans="1:7" ht="9" customHeight="1">
      <c r="A50" s="86" t="s">
        <v>46</v>
      </c>
      <c r="B50" s="105">
        <v>33414.558829999994</v>
      </c>
      <c r="C50" s="113">
        <f t="shared" si="0"/>
        <v>78.079808632924568</v>
      </c>
      <c r="D50" s="114">
        <f>+[15]Datos6!I50/[15]Datos6!J50*100</f>
        <v>21.920191367075425</v>
      </c>
      <c r="E50" s="108">
        <f t="shared" si="1"/>
        <v>5.7757389401304753</v>
      </c>
      <c r="F50" s="116">
        <v>1969.8940600000001</v>
      </c>
      <c r="G50" s="114">
        <f t="shared" si="2"/>
        <v>6.0662738645747787</v>
      </c>
    </row>
    <row r="51" spans="1:7" ht="9" customHeight="1">
      <c r="A51" s="86" t="s">
        <v>47</v>
      </c>
      <c r="B51" s="105">
        <v>11171.09576</v>
      </c>
      <c r="C51" s="113">
        <f t="shared" si="0"/>
        <v>67.979432932548775</v>
      </c>
      <c r="D51" s="114">
        <f>+[15]Datos6!I51/[15]Datos6!J51*100</f>
        <v>32.020567067451218</v>
      </c>
      <c r="E51" s="108">
        <f t="shared" si="1"/>
        <v>1.9309347495269165</v>
      </c>
      <c r="F51" s="116">
        <v>744.96447999999998</v>
      </c>
      <c r="G51" s="114">
        <f t="shared" si="2"/>
        <v>2.2941124839274556</v>
      </c>
    </row>
    <row r="52" spans="1:7" ht="9" customHeight="1">
      <c r="A52" s="86" t="s">
        <v>70</v>
      </c>
      <c r="B52" s="105">
        <v>21904.367649999997</v>
      </c>
      <c r="C52" s="113">
        <f t="shared" si="0"/>
        <v>70.65612199948626</v>
      </c>
      <c r="D52" s="114">
        <f>+[15]Datos6!I52/[15]Datos6!J52*100</f>
        <v>29.343878000513747</v>
      </c>
      <c r="E52" s="108">
        <f t="shared" si="1"/>
        <v>3.7861912179865005</v>
      </c>
      <c r="F52" s="116">
        <v>1014.48263</v>
      </c>
      <c r="G52" s="114">
        <f t="shared" si="2"/>
        <v>3.1240915891863161</v>
      </c>
    </row>
    <row r="53" spans="1:7" ht="9" customHeight="1">
      <c r="A53" s="86" t="s">
        <v>48</v>
      </c>
      <c r="B53" s="105">
        <v>15110.96809</v>
      </c>
      <c r="C53" s="113">
        <f t="shared" si="0"/>
        <v>76.022398840232086</v>
      </c>
      <c r="D53" s="114">
        <f>+[15]Datos6!I53/[15]Datos6!J53*100</f>
        <v>23.977601159767918</v>
      </c>
      <c r="E53" s="108">
        <f t="shared" si="1"/>
        <v>2.6119455074811193</v>
      </c>
      <c r="F53" s="116">
        <v>714.35822999999993</v>
      </c>
      <c r="G53" s="114">
        <f t="shared" si="2"/>
        <v>2.1998607684480747</v>
      </c>
    </row>
    <row r="54" spans="1:7" ht="9" customHeight="1">
      <c r="A54" s="86" t="s">
        <v>49</v>
      </c>
      <c r="B54" s="105">
        <v>11544.584939999997</v>
      </c>
      <c r="C54" s="113">
        <f t="shared" si="0"/>
        <v>75.833905900474932</v>
      </c>
      <c r="D54" s="114">
        <f>+[15]Datos6!I54/[15]Datos6!J54*100</f>
        <v>24.166094099525072</v>
      </c>
      <c r="E54" s="108">
        <f t="shared" si="1"/>
        <v>1.9954927169571686</v>
      </c>
      <c r="F54" s="116">
        <v>404.46571</v>
      </c>
      <c r="G54" s="114">
        <f t="shared" si="2"/>
        <v>1.2455490960207687</v>
      </c>
    </row>
    <row r="55" spans="1:7" ht="9" customHeight="1">
      <c r="A55" s="86" t="s">
        <v>50</v>
      </c>
      <c r="B55" s="105">
        <v>12639.651769999999</v>
      </c>
      <c r="C55" s="113">
        <f t="shared" si="0"/>
        <v>74.656987642627115</v>
      </c>
      <c r="D55" s="114">
        <f>+[15]Datos6!I55/[15]Datos6!J55*100</f>
        <v>25.343012357372885</v>
      </c>
      <c r="E55" s="108">
        <f t="shared" si="1"/>
        <v>2.1847760818597077</v>
      </c>
      <c r="F55" s="116">
        <v>1146.5216800000001</v>
      </c>
      <c r="G55" s="114">
        <f t="shared" si="2"/>
        <v>3.5307048453927354</v>
      </c>
    </row>
    <row r="56" spans="1:7" ht="9" customHeight="1">
      <c r="A56" s="88" t="s">
        <v>134</v>
      </c>
      <c r="B56" s="104">
        <v>22179.657930000001</v>
      </c>
      <c r="C56" s="111">
        <f t="shared" si="0"/>
        <v>80.598630539835384</v>
      </c>
      <c r="D56" s="112">
        <f>+[15]Datos6!I56/[15]Datos6!J56*100</f>
        <v>19.40136946016462</v>
      </c>
      <c r="E56" s="107">
        <f>SUM(E57:E79)</f>
        <v>3.8337754101981871</v>
      </c>
      <c r="F56" s="115">
        <v>0</v>
      </c>
      <c r="G56" s="112">
        <f>SUM(G57:G79)</f>
        <v>0</v>
      </c>
    </row>
    <row r="57" spans="1:7" ht="9" customHeight="1">
      <c r="A57" s="89" t="s">
        <v>135</v>
      </c>
      <c r="B57" s="105">
        <v>26.609750000000002</v>
      </c>
      <c r="C57" s="113">
        <f t="shared" si="0"/>
        <v>90.184049079754601</v>
      </c>
      <c r="D57" s="114">
        <f>+[15]Datos6!I57/[15]Datos6!J57*100</f>
        <v>9.8159509202454043</v>
      </c>
      <c r="E57" s="108">
        <f t="shared" si="1"/>
        <v>4.5995211262269105E-3</v>
      </c>
      <c r="F57" s="116">
        <v>0</v>
      </c>
      <c r="G57" s="114">
        <f t="shared" si="2"/>
        <v>0</v>
      </c>
    </row>
    <row r="58" spans="1:7" ht="9" customHeight="1">
      <c r="A58" s="86" t="s">
        <v>56</v>
      </c>
      <c r="B58" s="105">
        <v>1300.66931</v>
      </c>
      <c r="C58" s="113">
        <f t="shared" si="0"/>
        <v>90.992413744274472</v>
      </c>
      <c r="D58" s="114">
        <f>+[15]Datos6!I58/[15]Datos6!J58*100</f>
        <v>9.0075862557255224</v>
      </c>
      <c r="E58" s="108">
        <f t="shared" si="1"/>
        <v>0.22482195321564383</v>
      </c>
      <c r="F58" s="116">
        <v>0</v>
      </c>
      <c r="G58" s="114">
        <f t="shared" si="2"/>
        <v>0</v>
      </c>
    </row>
    <row r="59" spans="1:7" ht="9" customHeight="1">
      <c r="A59" s="86" t="s">
        <v>57</v>
      </c>
      <c r="B59" s="105">
        <v>203.38844999999998</v>
      </c>
      <c r="C59" s="113">
        <f t="shared" si="0"/>
        <v>94.474066742728013</v>
      </c>
      <c r="D59" s="114">
        <f>+[15]Datos6!I59/[15]Datos6!J59*100</f>
        <v>5.5259332572719835</v>
      </c>
      <c r="E59" s="108">
        <f t="shared" si="1"/>
        <v>3.5155891077726979E-2</v>
      </c>
      <c r="F59" s="116">
        <v>0</v>
      </c>
      <c r="G59" s="114">
        <f t="shared" si="2"/>
        <v>0</v>
      </c>
    </row>
    <row r="60" spans="1:7" ht="9" customHeight="1">
      <c r="A60" s="64" t="s">
        <v>88</v>
      </c>
      <c r="B60" s="105">
        <v>139.31249</v>
      </c>
      <c r="C60" s="113">
        <f t="shared" si="0"/>
        <v>85.56708734442978</v>
      </c>
      <c r="D60" s="114">
        <f>+[15]Datos6!I60/[15]Datos6!J60*100</f>
        <v>14.43291265557022</v>
      </c>
      <c r="E60" s="108">
        <f t="shared" si="1"/>
        <v>2.4080299172381369E-2</v>
      </c>
      <c r="F60" s="116">
        <v>0</v>
      </c>
      <c r="G60" s="114">
        <f t="shared" si="2"/>
        <v>0</v>
      </c>
    </row>
    <row r="61" spans="1:7" ht="9" customHeight="1">
      <c r="A61" s="86" t="s">
        <v>136</v>
      </c>
      <c r="B61" s="105">
        <v>1113.1548400000001</v>
      </c>
      <c r="C61" s="113">
        <f t="shared" si="0"/>
        <v>75.924533553660879</v>
      </c>
      <c r="D61" s="114">
        <f>+[15]Datos6!I61/[15]Datos6!J61*100</f>
        <v>24.075466446339121</v>
      </c>
      <c r="E61" s="108">
        <f t="shared" si="1"/>
        <v>0.19240989499494496</v>
      </c>
      <c r="F61" s="116">
        <v>0</v>
      </c>
      <c r="G61" s="114">
        <f t="shared" si="2"/>
        <v>0</v>
      </c>
    </row>
    <row r="62" spans="1:7" ht="9" customHeight="1">
      <c r="A62" s="86" t="s">
        <v>71</v>
      </c>
      <c r="B62" s="105">
        <v>113.91257000000002</v>
      </c>
      <c r="C62" s="113">
        <f t="shared" si="0"/>
        <v>72.651262279483291</v>
      </c>
      <c r="D62" s="114">
        <f>+[15]Datos6!I62/[15]Datos6!J62*100</f>
        <v>27.348737720516702</v>
      </c>
      <c r="E62" s="108">
        <f t="shared" si="1"/>
        <v>1.9689898336429385E-2</v>
      </c>
      <c r="F62" s="116">
        <v>0</v>
      </c>
      <c r="G62" s="114">
        <f t="shared" si="2"/>
        <v>0</v>
      </c>
    </row>
    <row r="63" spans="1:7" ht="9" customHeight="1">
      <c r="A63" s="64" t="s">
        <v>137</v>
      </c>
      <c r="B63" s="105">
        <v>1515.7095899999997</v>
      </c>
      <c r="C63" s="113">
        <f t="shared" si="0"/>
        <v>84.1698949730865</v>
      </c>
      <c r="D63" s="114">
        <f>+[15]Datos6!I63/[15]Datos6!J63*100</f>
        <v>15.830105026913504</v>
      </c>
      <c r="E63" s="108">
        <f t="shared" si="1"/>
        <v>0.26199187442308652</v>
      </c>
      <c r="F63" s="116">
        <v>0</v>
      </c>
      <c r="G63" s="114">
        <f t="shared" si="2"/>
        <v>0</v>
      </c>
    </row>
    <row r="64" spans="1:7" ht="9" customHeight="1">
      <c r="A64" s="86" t="s">
        <v>198</v>
      </c>
      <c r="B64" s="105">
        <v>1540.7510900000002</v>
      </c>
      <c r="C64" s="113">
        <f t="shared" si="0"/>
        <v>70.838485014474344</v>
      </c>
      <c r="D64" s="114">
        <f>+[15]Datos6!I64/[15]Datos6!J64*100</f>
        <v>29.16151498552566</v>
      </c>
      <c r="E64" s="108">
        <f t="shared" si="1"/>
        <v>0.26632032201400391</v>
      </c>
      <c r="F64" s="116">
        <v>0</v>
      </c>
      <c r="G64" s="114">
        <f t="shared" si="2"/>
        <v>0</v>
      </c>
    </row>
    <row r="65" spans="1:7" ht="9" customHeight="1">
      <c r="A65" s="86" t="s">
        <v>27</v>
      </c>
      <c r="B65" s="105">
        <v>1712.1056699999999</v>
      </c>
      <c r="C65" s="113">
        <f t="shared" si="0"/>
        <v>58.234864673977754</v>
      </c>
      <c r="D65" s="114">
        <f>+[15]Datos6!I65/[15]Datos6!J65*100</f>
        <v>41.765135326022246</v>
      </c>
      <c r="E65" s="108">
        <f t="shared" si="1"/>
        <v>0.29593912755654894</v>
      </c>
      <c r="F65" s="116">
        <v>0</v>
      </c>
      <c r="G65" s="114">
        <f t="shared" si="2"/>
        <v>0</v>
      </c>
    </row>
    <row r="66" spans="1:7" ht="9" customHeight="1">
      <c r="A66" s="86" t="s">
        <v>28</v>
      </c>
      <c r="B66" s="105">
        <v>702.28343999999993</v>
      </c>
      <c r="C66" s="113">
        <f t="shared" si="0"/>
        <v>90.351150811700762</v>
      </c>
      <c r="D66" s="114">
        <f>+[15]Datos6!I66/[15]Datos6!J66*100</f>
        <v>9.6488491882992431</v>
      </c>
      <c r="E66" s="108">
        <f t="shared" si="1"/>
        <v>0.12139037453862997</v>
      </c>
      <c r="F66" s="116">
        <v>0</v>
      </c>
      <c r="G66" s="114">
        <f t="shared" si="2"/>
        <v>0</v>
      </c>
    </row>
    <row r="67" spans="1:7" ht="9" customHeight="1">
      <c r="A67" s="86" t="s">
        <v>90</v>
      </c>
      <c r="B67" s="105">
        <v>462.70059999999995</v>
      </c>
      <c r="C67" s="113">
        <f t="shared" si="0"/>
        <v>70.986856295410036</v>
      </c>
      <c r="D67" s="114">
        <f>+[15]Datos6!I67/[15]Datos6!J67*100</f>
        <v>29.013143704589968</v>
      </c>
      <c r="E67" s="108">
        <f t="shared" si="1"/>
        <v>7.9978248003753027E-2</v>
      </c>
      <c r="F67" s="116">
        <v>0</v>
      </c>
      <c r="G67" s="114">
        <f t="shared" si="2"/>
        <v>0</v>
      </c>
    </row>
    <row r="68" spans="1:7" ht="9" customHeight="1">
      <c r="A68" s="86" t="s">
        <v>91</v>
      </c>
      <c r="B68" s="105">
        <v>335.61119999999994</v>
      </c>
      <c r="C68" s="113">
        <f t="shared" si="0"/>
        <v>90.996733720447949</v>
      </c>
      <c r="D68" s="114">
        <f>+[15]Datos6!I68/[15]Datos6!J68*100</f>
        <v>9.0032662795520544</v>
      </c>
      <c r="E68" s="108">
        <f t="shared" si="1"/>
        <v>5.8010721806795049E-2</v>
      </c>
      <c r="F68" s="116">
        <v>0</v>
      </c>
      <c r="G68" s="114">
        <f t="shared" si="2"/>
        <v>0</v>
      </c>
    </row>
    <row r="69" spans="1:7" ht="9" customHeight="1">
      <c r="A69" s="86" t="s">
        <v>72</v>
      </c>
      <c r="B69" s="105">
        <v>441.34595000000002</v>
      </c>
      <c r="C69" s="113">
        <f t="shared" si="0"/>
        <v>70.548731669566692</v>
      </c>
      <c r="D69" s="114">
        <f>+[15]Datos6!I69/[15]Datos6!J69*100</f>
        <v>29.451268330433304</v>
      </c>
      <c r="E69" s="108">
        <f t="shared" si="1"/>
        <v>7.6287076015358488E-2</v>
      </c>
      <c r="F69" s="116">
        <v>0</v>
      </c>
      <c r="G69" s="114">
        <f t="shared" si="2"/>
        <v>0</v>
      </c>
    </row>
    <row r="70" spans="1:7" ht="9" customHeight="1">
      <c r="A70" s="86" t="s">
        <v>60</v>
      </c>
      <c r="B70" s="105">
        <v>748.19588999999996</v>
      </c>
      <c r="C70" s="113">
        <f t="shared" si="0"/>
        <v>67.602067421140191</v>
      </c>
      <c r="D70" s="114">
        <f>+[15]Datos6!I70/[15]Datos6!J70*100</f>
        <v>32.397932578859802</v>
      </c>
      <c r="E70" s="108">
        <f t="shared" si="1"/>
        <v>0.12932638610325708</v>
      </c>
      <c r="F70" s="116">
        <v>0</v>
      </c>
      <c r="G70" s="114">
        <f t="shared" si="2"/>
        <v>0</v>
      </c>
    </row>
    <row r="71" spans="1:7" ht="9" customHeight="1">
      <c r="A71" s="64" t="s">
        <v>36</v>
      </c>
      <c r="B71" s="105">
        <v>4073.3907199999999</v>
      </c>
      <c r="C71" s="113">
        <f t="shared" ref="C71:C79" si="3">100-D71</f>
        <v>88.398054041818014</v>
      </c>
      <c r="D71" s="114">
        <f>+[15]Datos6!I71/[15]Datos6!J71*100</f>
        <v>11.601945958181986</v>
      </c>
      <c r="E71" s="108">
        <f t="shared" si="1"/>
        <v>0.70408954131536916</v>
      </c>
      <c r="F71" s="116">
        <v>0</v>
      </c>
      <c r="G71" s="114">
        <f t="shared" si="2"/>
        <v>0</v>
      </c>
    </row>
    <row r="72" spans="1:7" ht="9" customHeight="1">
      <c r="A72" s="86" t="s">
        <v>138</v>
      </c>
      <c r="B72" s="105">
        <v>350.01600000000002</v>
      </c>
      <c r="C72" s="113">
        <f t="shared" si="3"/>
        <v>54.822636679466072</v>
      </c>
      <c r="D72" s="114">
        <f>+[15]Datos6!I72/[15]Datos6!J72*100</f>
        <v>45.177363320533928</v>
      </c>
      <c r="E72" s="108">
        <f t="shared" si="1"/>
        <v>6.0500605474212953E-2</v>
      </c>
      <c r="F72" s="116">
        <v>0</v>
      </c>
      <c r="G72" s="114">
        <f t="shared" si="2"/>
        <v>0</v>
      </c>
    </row>
    <row r="73" spans="1:7" ht="9" customHeight="1">
      <c r="A73" s="86" t="s">
        <v>41</v>
      </c>
      <c r="B73" s="105">
        <v>1758.9239299999999</v>
      </c>
      <c r="C73" s="113">
        <f t="shared" si="3"/>
        <v>90.448194084209206</v>
      </c>
      <c r="D73" s="114">
        <f>+[15]Datos6!I73/[15]Datos6!J73*100</f>
        <v>9.5518059157907977</v>
      </c>
      <c r="E73" s="108">
        <f t="shared" ref="E73:E80" si="4">B73*100/B$6</f>
        <v>0.30403170925924</v>
      </c>
      <c r="F73" s="116">
        <v>0</v>
      </c>
      <c r="G73" s="114">
        <f t="shared" ref="G73:G80" si="5">F73*100/F$6</f>
        <v>0</v>
      </c>
    </row>
    <row r="74" spans="1:7" ht="9" customHeight="1">
      <c r="A74" s="86" t="s">
        <v>42</v>
      </c>
      <c r="B74" s="105">
        <v>2005.3259099999998</v>
      </c>
      <c r="C74" s="113">
        <f t="shared" si="3"/>
        <v>86.578497357569177</v>
      </c>
      <c r="D74" s="114">
        <f>+[15]Datos6!I74/[15]Datos6!J74*100</f>
        <v>13.421502642430827</v>
      </c>
      <c r="E74" s="108">
        <f t="shared" si="4"/>
        <v>0.34662253076467098</v>
      </c>
      <c r="F74" s="116">
        <v>0</v>
      </c>
      <c r="G74" s="114">
        <f t="shared" si="5"/>
        <v>0</v>
      </c>
    </row>
    <row r="75" spans="1:7" ht="9" customHeight="1">
      <c r="A75" s="86" t="s">
        <v>44</v>
      </c>
      <c r="B75" s="105">
        <v>971.36618999999996</v>
      </c>
      <c r="C75" s="113">
        <f t="shared" si="3"/>
        <v>75.367253620388013</v>
      </c>
      <c r="D75" s="114">
        <f>+[15]Datos6!I75/[15]Datos6!J75*100</f>
        <v>24.632746379611991</v>
      </c>
      <c r="E75" s="108">
        <f t="shared" si="4"/>
        <v>0.16790158916215081</v>
      </c>
      <c r="F75" s="116">
        <v>0</v>
      </c>
      <c r="G75" s="114">
        <f t="shared" si="5"/>
        <v>0</v>
      </c>
    </row>
    <row r="76" spans="1:7" ht="9" customHeight="1">
      <c r="A76" s="86" t="s">
        <v>73</v>
      </c>
      <c r="B76" s="105">
        <v>305.63612999999998</v>
      </c>
      <c r="C76" s="113">
        <f t="shared" si="3"/>
        <v>88.083215161767683</v>
      </c>
      <c r="D76" s="114">
        <f>+[15]Datos6!I76/[15]Datos6!J76*100</f>
        <v>11.916784838232312</v>
      </c>
      <c r="E76" s="108">
        <f t="shared" si="4"/>
        <v>5.2829501850758999E-2</v>
      </c>
      <c r="F76" s="116">
        <v>0</v>
      </c>
      <c r="G76" s="114">
        <f t="shared" si="5"/>
        <v>0</v>
      </c>
    </row>
    <row r="77" spans="1:7" ht="9" customHeight="1">
      <c r="A77" s="86" t="s">
        <v>139</v>
      </c>
      <c r="B77" s="105">
        <v>31.073999999999998</v>
      </c>
      <c r="C77" s="113">
        <f t="shared" si="3"/>
        <v>58.325288022140697</v>
      </c>
      <c r="D77" s="114">
        <f>+[15]Datos6!I77/[15]Datos6!J77*100</f>
        <v>41.674711977859303</v>
      </c>
      <c r="E77" s="108">
        <f t="shared" si="4"/>
        <v>5.371171073624329E-3</v>
      </c>
      <c r="F77" s="116">
        <v>0</v>
      </c>
      <c r="G77" s="114">
        <f t="shared" si="5"/>
        <v>0</v>
      </c>
    </row>
    <row r="78" spans="1:7" ht="9" customHeight="1">
      <c r="A78" s="64" t="s">
        <v>140</v>
      </c>
      <c r="B78" s="105">
        <v>720.16044000000011</v>
      </c>
      <c r="C78" s="113">
        <f t="shared" si="3"/>
        <v>87.986428413090835</v>
      </c>
      <c r="D78" s="114">
        <f>+[15]Datos6!I78/[15]Datos6!J78*100</f>
        <v>12.01357158690916</v>
      </c>
      <c r="E78" s="108">
        <f t="shared" si="4"/>
        <v>0.12448043134764016</v>
      </c>
      <c r="F78" s="116">
        <v>0</v>
      </c>
      <c r="G78" s="114">
        <f t="shared" si="5"/>
        <v>0</v>
      </c>
    </row>
    <row r="79" spans="1:7" ht="9" customHeight="1">
      <c r="A79" s="86" t="s">
        <v>59</v>
      </c>
      <c r="B79" s="105">
        <v>1608.0137699999998</v>
      </c>
      <c r="C79" s="113">
        <f t="shared" si="3"/>
        <v>75.066147598972364</v>
      </c>
      <c r="D79" s="114">
        <f>+[15]Datos6!I79/[15]Datos6!J79*100</f>
        <v>24.933852401027632</v>
      </c>
      <c r="E79" s="108">
        <f t="shared" si="4"/>
        <v>0.27794674156573357</v>
      </c>
      <c r="F79" s="116">
        <v>0</v>
      </c>
      <c r="G79" s="114">
        <f t="shared" si="5"/>
        <v>0</v>
      </c>
    </row>
    <row r="80" spans="1:7" ht="9" customHeight="1">
      <c r="A80" s="90" t="s">
        <v>141</v>
      </c>
      <c r="B80" s="106">
        <v>7533.9306200000001</v>
      </c>
      <c r="C80" s="111">
        <f>100-D80</f>
        <v>98.657460426679634</v>
      </c>
      <c r="D80" s="112">
        <f>+[15]Datos6!I80/[15]Datos6!J80*100</f>
        <v>1.3425395733203607</v>
      </c>
      <c r="E80" s="107">
        <f t="shared" si="4"/>
        <v>1.3022472233003994</v>
      </c>
      <c r="F80" s="115">
        <v>0</v>
      </c>
      <c r="G80" s="112">
        <f t="shared" si="5"/>
        <v>0</v>
      </c>
    </row>
    <row r="81" spans="1:7" ht="3.75" customHeight="1">
      <c r="A81" s="23"/>
      <c r="B81" s="23"/>
      <c r="C81" s="109"/>
      <c r="D81" s="109"/>
      <c r="E81" s="23"/>
      <c r="F81" s="23"/>
      <c r="G81" s="23"/>
    </row>
    <row r="82" spans="1:7" ht="9" customHeight="1">
      <c r="A82" s="102" t="s">
        <v>144</v>
      </c>
      <c r="B82" s="23"/>
      <c r="C82" s="109"/>
      <c r="D82" s="109"/>
      <c r="E82" s="23"/>
      <c r="F82" s="23"/>
      <c r="G82" s="23"/>
    </row>
    <row r="83" spans="1:7" ht="9.9499999999999993" customHeight="1"/>
  </sheetData>
  <mergeCells count="5">
    <mergeCell ref="F3:G3"/>
    <mergeCell ref="A3:A4"/>
    <mergeCell ref="B3:B4"/>
    <mergeCell ref="C3:D3"/>
    <mergeCell ref="E3:E4"/>
  </mergeCells>
  <phoneticPr fontId="0" type="noConversion"/>
  <pageMargins left="0.59055118110236227" right="0.59055118110236227" top="0.9055118110236221" bottom="0.39370078740157483" header="0.51181102362204722" footer="0.19685039370078741"/>
  <pageSetup paperSize="9" orientation="portrait" horizontalDpi="1200" verticalDpi="1200" r:id="rId1"/>
  <headerFooter alignWithMargins="0">
    <oddHeader>&amp;L&amp;"Arial,Negrita"B5. LAS BECAS Y AYUDAS A LA EDUCACIÓN&amp;R&amp;"MS Sans Serif,Negrita"&amp;7CURSO 2005-06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/>
  <dimension ref="A1:K31"/>
  <sheetViews>
    <sheetView workbookViewId="0"/>
  </sheetViews>
  <sheetFormatPr baseColWidth="10" defaultRowHeight="12" customHeight="1"/>
  <cols>
    <col min="1" max="1" width="20.140625" style="48" customWidth="1"/>
    <col min="2" max="9" width="8.85546875" style="48" customWidth="1"/>
    <col min="10" max="16384" width="11.42578125" style="48"/>
  </cols>
  <sheetData>
    <row r="1" spans="1:11" ht="12.95" customHeight="1">
      <c r="A1" s="32" t="s">
        <v>113</v>
      </c>
    </row>
    <row r="2" spans="1:11" ht="9.6" customHeight="1" thickBot="1"/>
    <row r="3" spans="1:11" ht="36" customHeight="1">
      <c r="A3" s="49"/>
      <c r="B3" s="150" t="s">
        <v>95</v>
      </c>
      <c r="C3" s="150" t="s">
        <v>123</v>
      </c>
      <c r="D3" s="128" t="s">
        <v>124</v>
      </c>
      <c r="E3" s="128" t="s">
        <v>125</v>
      </c>
      <c r="F3" s="128" t="s">
        <v>81</v>
      </c>
      <c r="G3" s="128" t="s">
        <v>126</v>
      </c>
      <c r="H3" s="128" t="s">
        <v>103</v>
      </c>
      <c r="I3" s="128" t="s">
        <v>159</v>
      </c>
    </row>
    <row r="4" spans="1:11" ht="15.95" customHeight="1">
      <c r="B4" s="153"/>
    </row>
    <row r="5" spans="1:11" ht="15.95" customHeight="1">
      <c r="A5" s="50" t="s">
        <v>85</v>
      </c>
      <c r="B5" s="151">
        <f>[15]B53!C7</f>
        <v>94684</v>
      </c>
      <c r="C5" s="151">
        <f>[15]B53!D7</f>
        <v>40222</v>
      </c>
      <c r="D5" s="151">
        <f>[15]B53!E7</f>
        <v>45693</v>
      </c>
      <c r="E5" s="151">
        <f>[15]B53!F7</f>
        <v>7491</v>
      </c>
      <c r="F5" s="151">
        <f>[15]B53!G7</f>
        <v>3407</v>
      </c>
      <c r="G5" s="151">
        <f>[15]B53!H7</f>
        <v>20914</v>
      </c>
      <c r="H5" s="151">
        <f>[15]B53!I7</f>
        <v>25</v>
      </c>
      <c r="I5" s="151">
        <f>[15]B56!B6</f>
        <v>258299</v>
      </c>
      <c r="J5" s="51"/>
      <c r="K5" s="51"/>
    </row>
    <row r="6" spans="1:11" ht="15.95" customHeight="1"/>
    <row r="7" spans="1:11" ht="15.95" customHeight="1">
      <c r="B7" s="241" t="s">
        <v>118</v>
      </c>
      <c r="C7" s="241"/>
      <c r="D7" s="241"/>
      <c r="E7" s="241"/>
      <c r="F7" s="241"/>
      <c r="G7" s="241"/>
      <c r="H7" s="241"/>
      <c r="I7" s="241"/>
    </row>
    <row r="8" spans="1:11" ht="15.95" customHeight="1">
      <c r="B8" s="52"/>
      <c r="C8" s="52"/>
      <c r="D8" s="52"/>
      <c r="E8" s="52"/>
      <c r="F8" s="52"/>
      <c r="G8" s="52"/>
      <c r="H8" s="52"/>
      <c r="I8" s="52"/>
    </row>
    <row r="9" spans="1:11" ht="15.95" customHeight="1">
      <c r="A9" s="53" t="s">
        <v>75</v>
      </c>
      <c r="B9" s="152">
        <f>[15]Datos8!C6*100/B$5</f>
        <v>10.218199484601412</v>
      </c>
      <c r="C9" s="152">
        <f>[15]Datos8!D6*100/C$5</f>
        <v>6.5163343443886435</v>
      </c>
      <c r="D9" s="152">
        <f>[15]Datos8!E6*100/D$5</f>
        <v>10.647145076926444</v>
      </c>
      <c r="E9" s="152">
        <f>[15]Datos8!F6*100/E$5</f>
        <v>5.3397410225604056E-2</v>
      </c>
      <c r="F9" s="152">
        <f>[15]Datos8!G6*100/F$5</f>
        <v>0</v>
      </c>
      <c r="G9" s="152">
        <f>[15]Datos8!H6*100/G$5</f>
        <v>18.915558955723437</v>
      </c>
      <c r="H9" s="152">
        <f>[15]Datos8!I6*100/H$5</f>
        <v>0</v>
      </c>
      <c r="I9" s="152">
        <f>+[15]Datos8!M6/([15]B58!I$5)*100</f>
        <v>6.7363791574880275E-2</v>
      </c>
    </row>
    <row r="10" spans="1:11" ht="15.95" customHeight="1">
      <c r="A10" s="53" t="s">
        <v>76</v>
      </c>
      <c r="B10" s="152">
        <f>[15]Datos8!C7*100/B$5</f>
        <v>38.964344556630479</v>
      </c>
      <c r="C10" s="152">
        <f>[15]Datos8!D7*100/C$5</f>
        <v>34.744667097608271</v>
      </c>
      <c r="D10" s="152">
        <f>[15]Datos8!E7*100/D$5</f>
        <v>32.521392773510165</v>
      </c>
      <c r="E10" s="152">
        <f>[15]Datos8!F7*100/E$5</f>
        <v>0</v>
      </c>
      <c r="F10" s="152">
        <f>[15]Datos8!G7*100/F$5</f>
        <v>0</v>
      </c>
      <c r="G10" s="152">
        <f>[15]Datos8!H7*100/G$5</f>
        <v>14.014535717701062</v>
      </c>
      <c r="H10" s="152">
        <f>[15]Datos8!I7*100/H$5</f>
        <v>0</v>
      </c>
      <c r="I10" s="152">
        <f>+[15]Datos8!M7/([15]B58!I$5)*100</f>
        <v>19.887417295459915</v>
      </c>
    </row>
    <row r="11" spans="1:11" ht="15.95" customHeight="1">
      <c r="A11" s="53" t="s">
        <v>77</v>
      </c>
      <c r="B11" s="152">
        <f>[15]Datos8!C8*100/B$5</f>
        <v>17.970301212454057</v>
      </c>
      <c r="C11" s="152">
        <f>[15]Datos8!D8*100/C$5</f>
        <v>53.331510118840434</v>
      </c>
      <c r="D11" s="152">
        <f>[15]Datos8!E8*100/D$5</f>
        <v>44.321887378810757</v>
      </c>
      <c r="E11" s="152">
        <f>[15]Datos8!F8*100/E$5</f>
        <v>19.009478040315045</v>
      </c>
      <c r="F11" s="152">
        <f>[15]Datos8!G8*100/F$5</f>
        <v>0</v>
      </c>
      <c r="G11" s="152">
        <f>[15]Datos8!H8*100/G$5</f>
        <v>28.378119919671033</v>
      </c>
      <c r="H11" s="152">
        <f>[15]Datos8!I8*100/H$5</f>
        <v>100</v>
      </c>
      <c r="I11" s="152">
        <f>+[15]Datos8!M8/([15]B58!I$5)*100</f>
        <v>26.692708837432587</v>
      </c>
    </row>
    <row r="12" spans="1:11" ht="15.95" customHeight="1">
      <c r="A12" s="53" t="s">
        <v>78</v>
      </c>
      <c r="B12" s="152">
        <f>[15]Datos8!C9*100/B$5</f>
        <v>0.22390266570909551</v>
      </c>
      <c r="C12" s="152">
        <f>[15]Datos8!D9*100/C$5</f>
        <v>1.1163045099696682</v>
      </c>
      <c r="D12" s="152">
        <f>[15]Datos8!E9*100/D$5</f>
        <v>0.54275271923489377</v>
      </c>
      <c r="E12" s="152">
        <f>[15]Datos8!F9*100/E$5</f>
        <v>2.6832198638366038</v>
      </c>
      <c r="F12" s="152">
        <f>[15]Datos8!G9*100/F$5</f>
        <v>0</v>
      </c>
      <c r="G12" s="152">
        <f>[15]Datos8!H9*100/G$5</f>
        <v>0</v>
      </c>
      <c r="H12" s="152">
        <f>[15]Datos8!I9*100/H$5</f>
        <v>0</v>
      </c>
      <c r="I12" s="152">
        <f>+[15]Datos8!M9/([15]B58!I$5)*100</f>
        <v>0.11730591291487771</v>
      </c>
    </row>
    <row r="13" spans="1:11" ht="15.95" customHeight="1">
      <c r="A13" s="53" t="s">
        <v>79</v>
      </c>
      <c r="B13" s="152">
        <f>[15]Datos8!C10*100/B$5</f>
        <v>1.6011152887499471</v>
      </c>
      <c r="C13" s="152">
        <f>[15]Datos8!D10*100/C$5</f>
        <v>9.3456317438217891</v>
      </c>
      <c r="D13" s="152">
        <f>[15]Datos8!E10*100/D$5</f>
        <v>16.707154268706365</v>
      </c>
      <c r="E13" s="152">
        <f>[15]Datos8!F10*100/E$5</f>
        <v>0</v>
      </c>
      <c r="F13" s="152">
        <f>[15]Datos8!G10*100/F$5</f>
        <v>0</v>
      </c>
      <c r="G13" s="152">
        <f>[15]Datos8!H10*100/G$5</f>
        <v>5.2500717222912883</v>
      </c>
      <c r="H13" s="152">
        <f>[15]Datos8!I10*100/H$5</f>
        <v>0</v>
      </c>
      <c r="I13" s="152">
        <f>+[15]Datos8!M10/([15]B58!I$5)*100</f>
        <v>26.148765577876805</v>
      </c>
    </row>
    <row r="14" spans="1:11" ht="15.95" customHeight="1">
      <c r="A14" s="53" t="s">
        <v>80</v>
      </c>
      <c r="B14" s="152">
        <f>[15]Datos8!C11*100/B$5</f>
        <v>87.12982130032529</v>
      </c>
      <c r="C14" s="152">
        <f>[15]Datos8!D11*100/C$5</f>
        <v>84.856546168763359</v>
      </c>
      <c r="D14" s="152">
        <f>[15]Datos8!E11*100/D$5</f>
        <v>73.584575317882383</v>
      </c>
      <c r="E14" s="152">
        <f>[15]Datos8!F11*100/E$5</f>
        <v>73.408089707649182</v>
      </c>
      <c r="F14" s="152">
        <f>[15]Datos8!G11*100/F$5</f>
        <v>0</v>
      </c>
      <c r="G14" s="152">
        <f>[15]Datos8!H11*100/G$5</f>
        <v>95.887921966147076</v>
      </c>
      <c r="H14" s="152">
        <f>[15]Datos8!I11*100/H$5</f>
        <v>0</v>
      </c>
      <c r="I14" s="152">
        <f>+[15]Datos8!M11/([15]B58!I$5)*100</f>
        <v>56.231344294790141</v>
      </c>
    </row>
    <row r="15" spans="1:11" ht="15.95" customHeight="1">
      <c r="A15" s="53" t="s">
        <v>81</v>
      </c>
      <c r="B15" s="152">
        <f>[15]Datos8!C12*100/B$5</f>
        <v>6.0295298044020109</v>
      </c>
      <c r="C15" s="152">
        <f>[15]Datos8!D12*100/C$5</f>
        <v>2.2375814231017851E-2</v>
      </c>
      <c r="D15" s="152">
        <f>[15]Datos8!E12*100/D$5</f>
        <v>1.9696671262556628E-2</v>
      </c>
      <c r="E15" s="152">
        <f>[15]Datos8!F12*100/E$5</f>
        <v>0</v>
      </c>
      <c r="F15" s="152">
        <f>[15]Datos8!G12*100/F$5</f>
        <v>100</v>
      </c>
      <c r="G15" s="152">
        <f>[15]Datos8!H12*100/G$5</f>
        <v>0.14822606866214019</v>
      </c>
      <c r="H15" s="152">
        <f>[15]Datos8!I12*100/H$5</f>
        <v>0</v>
      </c>
      <c r="I15" s="152">
        <f>+[15]Datos8!M12/([15]B58!I$5)*100</f>
        <v>0.48470958075718451</v>
      </c>
    </row>
    <row r="16" spans="1:11" ht="15.95" customHeight="1">
      <c r="A16" s="53" t="s">
        <v>162</v>
      </c>
      <c r="B16" s="152">
        <f>[15]Datos8!C14*100/B$5</f>
        <v>0.35803303620463861</v>
      </c>
      <c r="C16" s="152">
        <f>[15]Datos8!D14*100/C$5</f>
        <v>1.3524936601859678</v>
      </c>
      <c r="D16" s="152">
        <f>[15]Datos8!E14*100/D$5</f>
        <v>0.7616046221521896</v>
      </c>
      <c r="E16" s="152">
        <f>[15]Datos8!F14*100/E$5</f>
        <v>2.616473101054599</v>
      </c>
      <c r="F16" s="152">
        <f>[15]Datos8!G14*100/F$5</f>
        <v>0</v>
      </c>
      <c r="G16" s="152">
        <f>[15]Datos8!H14*100/G$5</f>
        <v>0.1864779573491441</v>
      </c>
      <c r="H16" s="152">
        <f>[15]Datos8!I14*100/H$5</f>
        <v>0</v>
      </c>
      <c r="I16" s="152">
        <f>+[15]Datos8!M13/([15]B58!I$5)*100</f>
        <v>0</v>
      </c>
    </row>
    <row r="17" spans="1:9" ht="15.95" customHeight="1">
      <c r="A17" s="53" t="s">
        <v>74</v>
      </c>
      <c r="B17" s="152">
        <v>0</v>
      </c>
      <c r="C17" s="152">
        <v>0</v>
      </c>
      <c r="D17" s="152">
        <v>0</v>
      </c>
      <c r="E17" s="152">
        <v>0</v>
      </c>
      <c r="F17" s="152">
        <v>0</v>
      </c>
      <c r="G17" s="152">
        <v>0</v>
      </c>
      <c r="H17" s="152">
        <v>0</v>
      </c>
      <c r="I17" s="152">
        <f>+[15]Datos8!M14/([15]B58!I$5)*100</f>
        <v>80.136198746414038</v>
      </c>
    </row>
    <row r="18" spans="1:9" ht="15.95" customHeight="1">
      <c r="A18" s="53" t="s">
        <v>83</v>
      </c>
      <c r="B18" s="152">
        <v>0</v>
      </c>
      <c r="C18" s="152">
        <v>0</v>
      </c>
      <c r="D18" s="152">
        <v>0</v>
      </c>
      <c r="E18" s="152">
        <v>0</v>
      </c>
      <c r="F18" s="152">
        <v>0</v>
      </c>
      <c r="G18" s="152">
        <v>0</v>
      </c>
      <c r="H18" s="152">
        <v>0</v>
      </c>
      <c r="I18" s="152">
        <f>+[15]Datos8!M15/([15]B58!I$5)*100</f>
        <v>9.663219756948342</v>
      </c>
    </row>
    <row r="19" spans="1:9" ht="15.95" customHeight="1">
      <c r="A19" s="48" t="s">
        <v>101</v>
      </c>
      <c r="B19" s="152">
        <v>0</v>
      </c>
      <c r="C19" s="152">
        <v>0</v>
      </c>
      <c r="D19" s="152">
        <v>0</v>
      </c>
      <c r="E19" s="152">
        <v>0</v>
      </c>
      <c r="F19" s="152">
        <v>0</v>
      </c>
      <c r="G19" s="152">
        <v>0</v>
      </c>
      <c r="H19" s="152">
        <v>0</v>
      </c>
      <c r="I19" s="152">
        <f>+[15]Datos8!M16/([15]B58!I$5)*100</f>
        <v>0.68834954839159268</v>
      </c>
    </row>
    <row r="20" spans="1:9" ht="15.95" customHeight="1">
      <c r="A20" s="53" t="s">
        <v>158</v>
      </c>
      <c r="B20" s="152">
        <v>0</v>
      </c>
      <c r="C20" s="152">
        <v>0</v>
      </c>
      <c r="D20" s="152">
        <v>0</v>
      </c>
      <c r="E20" s="152">
        <v>0</v>
      </c>
      <c r="F20" s="152">
        <v>0</v>
      </c>
      <c r="G20" s="152">
        <v>0</v>
      </c>
      <c r="H20" s="152">
        <v>0</v>
      </c>
      <c r="I20" s="152">
        <f>+[15]Datos8!M17/([15]B58!I$5)*100</f>
        <v>13.259439641655602</v>
      </c>
    </row>
    <row r="21" spans="1:9" ht="15.95" customHeight="1">
      <c r="A21" s="53" t="s">
        <v>84</v>
      </c>
      <c r="B21" s="152">
        <v>0</v>
      </c>
      <c r="C21" s="152">
        <v>0</v>
      </c>
      <c r="D21" s="152">
        <v>0</v>
      </c>
      <c r="E21" s="152">
        <v>0</v>
      </c>
      <c r="F21" s="152">
        <v>0</v>
      </c>
      <c r="G21" s="152">
        <v>0</v>
      </c>
      <c r="H21" s="152">
        <v>0</v>
      </c>
      <c r="I21" s="152">
        <f>+[15]Datos8!M18/([15]B58!I$5)*100</f>
        <v>1.1924165405208691</v>
      </c>
    </row>
    <row r="22" spans="1:9" ht="15.95" customHeight="1">
      <c r="A22" s="53" t="s">
        <v>180</v>
      </c>
      <c r="B22" s="152">
        <f>[15]Datos8!C13*100/B$5</f>
        <v>0</v>
      </c>
      <c r="C22" s="152">
        <f>[15]Datos8!D13*100/C$5</f>
        <v>0</v>
      </c>
      <c r="D22" s="152">
        <f>[15]Datos8!E13*100/D$5</f>
        <v>0</v>
      </c>
      <c r="E22" s="152">
        <f>[15]Datos8!F13*100/E$5</f>
        <v>0</v>
      </c>
      <c r="F22" s="152">
        <f>[15]Datos8!G13*100/F$5</f>
        <v>0</v>
      </c>
      <c r="G22" s="152">
        <f>[15]Datos8!H13*100/G$5</f>
        <v>0.71244142679544797</v>
      </c>
      <c r="H22" s="152">
        <f>[15]Datos8!I13*100/H$5</f>
        <v>0</v>
      </c>
      <c r="I22" s="152">
        <f>+[15]Datos8!M19/([15]B58!I$5)*100</f>
        <v>0.37282374302649252</v>
      </c>
    </row>
    <row r="23" spans="1:9" ht="15.95" customHeight="1">
      <c r="A23" s="53" t="s">
        <v>161</v>
      </c>
      <c r="B23" s="152">
        <v>0</v>
      </c>
      <c r="C23" s="152">
        <v>0</v>
      </c>
      <c r="D23" s="152">
        <v>0</v>
      </c>
      <c r="E23" s="152">
        <v>0</v>
      </c>
      <c r="F23" s="152">
        <v>0</v>
      </c>
      <c r="G23" s="152">
        <v>0</v>
      </c>
      <c r="H23" s="152">
        <v>0</v>
      </c>
      <c r="I23" s="152">
        <f>+[15]Datos8!M20/([15]B58!I$5)*100</f>
        <v>0.62485723909113089</v>
      </c>
    </row>
    <row r="24" spans="1:9" ht="15.95" customHeight="1">
      <c r="A24" s="53" t="s">
        <v>167</v>
      </c>
      <c r="B24" s="152">
        <f>[15]Datos8!C15*100/B$5</f>
        <v>1.3898863588357062</v>
      </c>
      <c r="C24" s="152">
        <f>[15]Datos8!D15*100/C$5</f>
        <v>1.5687931977524738</v>
      </c>
      <c r="D24" s="152">
        <f>[15]Datos8!E15*100/D$5</f>
        <v>1.2080625041034732</v>
      </c>
      <c r="E24" s="152">
        <f>[15]Datos8!F15*100/E$5</f>
        <v>1.0545988519556801</v>
      </c>
      <c r="F24" s="152">
        <f>[15]Datos8!G15*100/F$5</f>
        <v>0</v>
      </c>
      <c r="G24" s="152">
        <f>[15]Datos8!H15*100/G$5</f>
        <v>0.11953715214688725</v>
      </c>
      <c r="H24" s="152">
        <f>[15]Datos8!I15*100/H$5</f>
        <v>0</v>
      </c>
      <c r="I24" s="152">
        <f>+[15]Datos8!M21/([15]B58!I$5)*100</f>
        <v>0.14518058529069025</v>
      </c>
    </row>
    <row r="25" spans="1:9" ht="15.95" customHeight="1">
      <c r="A25" s="48" t="s">
        <v>168</v>
      </c>
      <c r="B25" s="152">
        <f>[15]Datos8!C16*100/B$5</f>
        <v>0</v>
      </c>
      <c r="C25" s="152">
        <f>[15]Datos8!D16*100/C$5</f>
        <v>0.27348217393466262</v>
      </c>
      <c r="D25" s="152">
        <f>[15]Datos8!E16*100/D$5</f>
        <v>0</v>
      </c>
      <c r="E25" s="152">
        <f>[15]Datos8!F16*100/E$5</f>
        <v>1.4684287812041117</v>
      </c>
      <c r="F25" s="152">
        <f>[15]Datos8!G16*100/F$5</f>
        <v>0</v>
      </c>
      <c r="G25" s="152">
        <f>[15]Datos8!H16*100/G$5</f>
        <v>0.92760830065984512</v>
      </c>
      <c r="H25" s="152">
        <f>[15]Datos8!I16*100/H$5</f>
        <v>0</v>
      </c>
      <c r="I25" s="152">
        <f>+[15]Datos8!M22/([15]B58!I$5)*100</f>
        <v>1.4297384039427175</v>
      </c>
    </row>
    <row r="26" spans="1:9" ht="15.95" customHeight="1"/>
    <row r="27" spans="1:9" ht="12.95" customHeight="1">
      <c r="A27" s="166" t="s">
        <v>152</v>
      </c>
    </row>
    <row r="28" spans="1:9" ht="12.95" customHeight="1">
      <c r="A28" s="167" t="s">
        <v>160</v>
      </c>
    </row>
    <row r="29" spans="1:9" ht="12.95" customHeight="1">
      <c r="A29" s="166" t="s">
        <v>179</v>
      </c>
    </row>
    <row r="30" spans="1:9" ht="12.95" customHeight="1">
      <c r="A30" s="166" t="s">
        <v>185</v>
      </c>
    </row>
    <row r="31" spans="1:9" ht="12" customHeight="1">
      <c r="A31" s="143"/>
    </row>
  </sheetData>
  <mergeCells count="1">
    <mergeCell ref="B7:I7"/>
  </mergeCells>
  <phoneticPr fontId="0" type="noConversion"/>
  <pageMargins left="0.59055118110236227" right="0.59055118110236227" top="0.9055118110236221" bottom="0.39370078740157483" header="0.51181102362204722" footer="0.19685039370078741"/>
  <pageSetup paperSize="9" orientation="portrait" horizontalDpi="1200" verticalDpi="1200" r:id="rId1"/>
  <headerFooter alignWithMargins="0">
    <oddHeader>&amp;L&amp;"Arial,Negrita"B5. LAS BECAS Y AYUDAS A LA EDUCACIÓN&amp;R&amp;"MS Sans Serif,Negrita"&amp;7CURSO 2005-06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12</vt:i4>
      </vt:variant>
      <vt:variant>
        <vt:lpstr>Rangos con nombre</vt:lpstr>
      </vt:variant>
      <vt:variant>
        <vt:i4>3</vt:i4>
      </vt:variant>
    </vt:vector>
  </HeadingPairs>
  <TitlesOfParts>
    <vt:vector size="15" baseType="lpstr">
      <vt:lpstr>Índice</vt:lpstr>
      <vt:lpstr>B5.1</vt:lpstr>
      <vt:lpstr>B5.2</vt:lpstr>
      <vt:lpstr>B5.3</vt:lpstr>
      <vt:lpstr>B5.4</vt:lpstr>
      <vt:lpstr>B5.5</vt:lpstr>
      <vt:lpstr>B5.6</vt:lpstr>
      <vt:lpstr>B5.7</vt:lpstr>
      <vt:lpstr>B5.8</vt:lpstr>
      <vt:lpstr>B5.9</vt:lpstr>
      <vt:lpstr>B5.10</vt:lpstr>
      <vt:lpstr>B5.11</vt:lpstr>
      <vt:lpstr>B5.10!24_BecasCAAdmTipounivTotal</vt:lpstr>
      <vt:lpstr>B5.11!24_BecasCAAdmTipounivTotal</vt:lpstr>
      <vt:lpstr>B5.9!24_BecasCAAdmTipounivTotal</vt:lpstr>
    </vt:vector>
  </TitlesOfParts>
  <Company>M.E.C.D.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Becas</dc:title>
  <dc:subject>Libro de Indicadores Estadísticos</dc:subject>
  <dc:creator>Oficina de Estadística</dc:creator>
  <cp:keywords>CIFRAS, INDICADORES, ESTADISTICA</cp:keywords>
  <cp:lastModifiedBy>Turón Oliver Martha</cp:lastModifiedBy>
  <cp:lastPrinted>2008-04-21T08:01:08Z</cp:lastPrinted>
  <dcterms:created xsi:type="dcterms:W3CDTF">1997-11-05T14:32:23Z</dcterms:created>
  <dcterms:modified xsi:type="dcterms:W3CDTF">2022-06-17T08:21:00Z</dcterms:modified>
</cp:coreProperties>
</file>