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CONVENIO INSTITUCIONES PENITENCIARIAS\2025\Magnolia\"/>
    </mc:Choice>
  </mc:AlternateContent>
  <xr:revisionPtr revIDLastSave="0" documentId="13_ncr:1_{D2675A64-A4B5-4C33-9547-9E5F37DB32B3}" xr6:coauthVersionLast="47" xr6:coauthVersionMax="47" xr10:uidLastSave="{00000000-0000-0000-0000-000000000000}"/>
  <bookViews>
    <workbookView xWindow="-120" yWindow="-120" windowWidth="20730" windowHeight="11040" tabRatio="856" xr2:uid="{2401D637-3FBA-4686-A270-296F68C233CA}"/>
  </bookViews>
  <sheets>
    <sheet name="ACTA GRADO C" sheetId="2" r:id="rId1"/>
    <sheet name="Auxiliar" sheetId="3" state="hidden" r:id="rId2"/>
    <sheet name="CCAA-Provincias-INE" sheetId="6" state="hidden" r:id="rId3"/>
  </sheets>
  <definedNames>
    <definedName name="_xlnm._FilterDatabase" localSheetId="1" hidden="1">Auxiliar!$A$1:$S$3667</definedName>
    <definedName name="Andalucía">'CCAA-Provincias-INE'!$U$3:$U$11</definedName>
    <definedName name="Aragón">'CCAA-Provincias-INE'!$O$3:$O$6</definedName>
    <definedName name="_xlnm.Print_Area" localSheetId="0">'ACTA GRADO C'!$A$1:$S$75</definedName>
    <definedName name="Asturias__Principado_de">'CCAA-Provincias-INE'!$D$3:$D$4</definedName>
    <definedName name="Balears__Illes">'CCAA-Provincias-INE'!$E$3:$E$4</definedName>
    <definedName name="Canarias">'CCAA-Provincias-INE'!$M$3:$M$5</definedName>
    <definedName name="Cantabria">'CCAA-Provincias-INE'!$F$3:$F$4</definedName>
    <definedName name="Castilla___La_Mancha">'CCAA-Provincias-INE'!$T$3:$T$8</definedName>
    <definedName name="Castilla_y_León">'CCAA-Provincias-INE'!$V$3:$V$12</definedName>
    <definedName name="Cataluña">'CCAA-Provincias-INE'!$R$3:$R$7</definedName>
    <definedName name="Ceuta">'CCAA-Provincias-INE'!$K$3:$K$4</definedName>
    <definedName name="Comunitat_Valenciana">'CCAA-Provincias-INE'!$P$3:$P$6</definedName>
    <definedName name="Extremadura">'CCAA-Provincias-INE'!$N$3:$N$5</definedName>
    <definedName name="Galicia">'CCAA-Provincias-INE'!$S$3:$S$7</definedName>
    <definedName name="Madrid__Comunidad_de">'CCAA-Provincias-INE'!$G$3:$G$4</definedName>
    <definedName name="Melilla">'CCAA-Provincias-INE'!$L$3:$L$4</definedName>
    <definedName name="Murcia__Región_de">'CCAA-Provincias-INE'!$H$3:$H$4</definedName>
    <definedName name="Navarra__Comunidad_Foral_de">'CCAA-Provincias-INE'!$I$3:$I$4</definedName>
    <definedName name="País_Vasco">'CCAA-Provincias-INE'!$Q$3:$Q$6</definedName>
    <definedName name="Rioja__La">'CCAA-Provincias-INE'!$J$3:$J$4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00" i="3" l="1"/>
  <c r="M608" i="3"/>
  <c r="M597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647" i="3"/>
  <c r="M611" i="3"/>
  <c r="M610" i="3"/>
  <c r="M609" i="3"/>
  <c r="M607" i="3"/>
  <c r="M606" i="3"/>
  <c r="M605" i="3"/>
  <c r="M604" i="3"/>
  <c r="M603" i="3"/>
  <c r="M602" i="3"/>
  <c r="M601" i="3"/>
  <c r="M599" i="3"/>
  <c r="M598" i="3"/>
  <c r="AB754" i="3" l="1"/>
  <c r="AA754" i="3"/>
  <c r="AB753" i="3"/>
  <c r="AA753" i="3"/>
  <c r="AB752" i="3"/>
  <c r="AA752" i="3"/>
  <c r="AB751" i="3"/>
  <c r="AA751" i="3"/>
  <c r="AB750" i="3"/>
  <c r="AA750" i="3"/>
  <c r="AB749" i="3"/>
  <c r="AA749" i="3"/>
  <c r="AB748" i="3"/>
  <c r="AA748" i="3"/>
  <c r="AB747" i="3"/>
  <c r="AA747" i="3"/>
  <c r="AB746" i="3"/>
  <c r="AA746" i="3"/>
  <c r="AB745" i="3"/>
  <c r="AA745" i="3"/>
  <c r="AB744" i="3"/>
  <c r="AA744" i="3"/>
  <c r="AB743" i="3"/>
  <c r="AA743" i="3"/>
  <c r="AB742" i="3"/>
  <c r="AA742" i="3"/>
  <c r="AB741" i="3"/>
  <c r="AA741" i="3"/>
  <c r="AB740" i="3"/>
  <c r="AA740" i="3"/>
  <c r="AB739" i="3"/>
  <c r="AA739" i="3"/>
  <c r="AB738" i="3"/>
  <c r="AA738" i="3"/>
  <c r="AB737" i="3"/>
  <c r="AA737" i="3"/>
  <c r="AB736" i="3"/>
  <c r="AA736" i="3"/>
  <c r="AB735" i="3"/>
  <c r="AA735" i="3"/>
  <c r="AB734" i="3"/>
  <c r="AA734" i="3"/>
  <c r="AB733" i="3"/>
  <c r="AA733" i="3"/>
  <c r="AB732" i="3"/>
  <c r="AA732" i="3"/>
  <c r="AB731" i="3"/>
  <c r="AA731" i="3"/>
  <c r="AB730" i="3"/>
  <c r="AA730" i="3"/>
  <c r="AB729" i="3"/>
  <c r="AA729" i="3"/>
  <c r="AB728" i="3"/>
  <c r="AA728" i="3"/>
  <c r="AB727" i="3"/>
  <c r="AA727" i="3"/>
  <c r="AB726" i="3"/>
  <c r="AA726" i="3"/>
  <c r="AB725" i="3"/>
  <c r="AA725" i="3"/>
  <c r="AB724" i="3"/>
  <c r="AA724" i="3"/>
  <c r="AB723" i="3"/>
  <c r="AA723" i="3"/>
  <c r="AB722" i="3"/>
  <c r="AA722" i="3"/>
  <c r="AB721" i="3"/>
  <c r="AA721" i="3"/>
  <c r="AB720" i="3"/>
  <c r="AA720" i="3"/>
  <c r="AB719" i="3"/>
  <c r="AA719" i="3"/>
  <c r="AB718" i="3"/>
  <c r="AA718" i="3"/>
  <c r="AB717" i="3"/>
  <c r="AA717" i="3"/>
  <c r="AB716" i="3"/>
  <c r="AA716" i="3"/>
  <c r="AB715" i="3"/>
  <c r="AA715" i="3"/>
  <c r="AB714" i="3"/>
  <c r="AA714" i="3"/>
  <c r="AB713" i="3"/>
  <c r="AA713" i="3"/>
  <c r="AB712" i="3"/>
  <c r="AA712" i="3"/>
  <c r="AB711" i="3"/>
  <c r="AA711" i="3"/>
  <c r="AB710" i="3"/>
  <c r="AA710" i="3"/>
  <c r="AB709" i="3"/>
  <c r="AA709" i="3"/>
  <c r="AB708" i="3"/>
  <c r="AA708" i="3"/>
  <c r="AB707" i="3"/>
  <c r="AA707" i="3"/>
  <c r="AB706" i="3"/>
  <c r="AA706" i="3"/>
  <c r="AB705" i="3"/>
  <c r="AA705" i="3"/>
  <c r="AB704" i="3"/>
  <c r="AA704" i="3"/>
  <c r="AB703" i="3"/>
  <c r="AA703" i="3"/>
  <c r="AB702" i="3"/>
  <c r="AA702" i="3"/>
  <c r="AB701" i="3"/>
  <c r="AA701" i="3"/>
  <c r="AB700" i="3"/>
  <c r="AA700" i="3"/>
  <c r="AB699" i="3"/>
  <c r="AA699" i="3"/>
  <c r="AB698" i="3"/>
  <c r="AA698" i="3"/>
  <c r="AB697" i="3"/>
  <c r="AA697" i="3"/>
  <c r="AB696" i="3"/>
  <c r="AA696" i="3"/>
  <c r="AB695" i="3"/>
  <c r="AA695" i="3"/>
  <c r="AB694" i="3"/>
  <c r="AA694" i="3"/>
  <c r="AB693" i="3"/>
  <c r="AA693" i="3"/>
  <c r="AB692" i="3"/>
  <c r="AA692" i="3"/>
  <c r="AB691" i="3"/>
  <c r="AA691" i="3"/>
  <c r="AB690" i="3"/>
  <c r="AA690" i="3"/>
  <c r="AB689" i="3"/>
  <c r="AA689" i="3"/>
  <c r="AB688" i="3"/>
  <c r="AA688" i="3"/>
  <c r="AB687" i="3"/>
  <c r="AA687" i="3"/>
  <c r="AB686" i="3"/>
  <c r="AA686" i="3"/>
  <c r="AB685" i="3"/>
  <c r="AA685" i="3"/>
  <c r="AB684" i="3"/>
  <c r="AA684" i="3"/>
  <c r="AB683" i="3"/>
  <c r="AA683" i="3"/>
  <c r="AB682" i="3"/>
  <c r="AA682" i="3"/>
  <c r="AB681" i="3"/>
  <c r="AA681" i="3"/>
  <c r="AB680" i="3"/>
  <c r="AA680" i="3"/>
  <c r="AB679" i="3"/>
  <c r="AA679" i="3"/>
  <c r="AB678" i="3"/>
  <c r="AA678" i="3"/>
  <c r="AB677" i="3"/>
  <c r="AA677" i="3"/>
  <c r="AB676" i="3"/>
  <c r="AA676" i="3"/>
  <c r="AB675" i="3"/>
  <c r="AA675" i="3"/>
  <c r="AB674" i="3"/>
  <c r="AA674" i="3"/>
  <c r="AB673" i="3"/>
  <c r="AA673" i="3"/>
  <c r="AB672" i="3"/>
  <c r="AA672" i="3"/>
  <c r="AB671" i="3"/>
  <c r="AA671" i="3"/>
  <c r="AB670" i="3"/>
  <c r="AA670" i="3"/>
  <c r="AB669" i="3"/>
  <c r="AA669" i="3"/>
  <c r="AB668" i="3"/>
  <c r="AA668" i="3"/>
  <c r="AB667" i="3"/>
  <c r="AA667" i="3"/>
  <c r="AB666" i="3"/>
  <c r="AA666" i="3"/>
  <c r="AB665" i="3"/>
  <c r="AA665" i="3"/>
  <c r="AB664" i="3"/>
  <c r="AA664" i="3"/>
  <c r="AB663" i="3"/>
  <c r="AA663" i="3"/>
  <c r="AB662" i="3"/>
  <c r="AA662" i="3"/>
  <c r="AB661" i="3"/>
  <c r="AA661" i="3"/>
  <c r="AB660" i="3"/>
  <c r="AA660" i="3"/>
  <c r="AB659" i="3"/>
  <c r="AA659" i="3"/>
  <c r="AB658" i="3"/>
  <c r="AA658" i="3"/>
  <c r="AB657" i="3"/>
  <c r="AA657" i="3"/>
  <c r="AB656" i="3"/>
  <c r="AA656" i="3"/>
  <c r="AB655" i="3"/>
  <c r="AA655" i="3"/>
  <c r="AB654" i="3"/>
  <c r="AA654" i="3"/>
  <c r="AB653" i="3"/>
  <c r="AA653" i="3"/>
  <c r="AB652" i="3"/>
  <c r="AA652" i="3"/>
  <c r="AB651" i="3"/>
  <c r="AA651" i="3"/>
  <c r="C8" i="2" l="1"/>
  <c r="E7" i="2"/>
  <c r="C34" i="2"/>
  <c r="O16" i="2" l="1"/>
  <c r="H16" i="2"/>
  <c r="G16" i="2"/>
  <c r="F16" i="2"/>
  <c r="E16" i="2"/>
  <c r="I16" i="2"/>
  <c r="J16" i="2"/>
  <c r="K16" i="2"/>
  <c r="L16" i="2"/>
  <c r="M16" i="2"/>
  <c r="N16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M754" i="3" l="1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M738" i="3"/>
  <c r="M737" i="3"/>
  <c r="M736" i="3"/>
  <c r="M735" i="3"/>
  <c r="M734" i="3"/>
  <c r="M733" i="3"/>
  <c r="M732" i="3"/>
  <c r="M731" i="3"/>
  <c r="M730" i="3"/>
  <c r="M729" i="3"/>
  <c r="M728" i="3"/>
  <c r="M727" i="3"/>
  <c r="M726" i="3"/>
  <c r="M725" i="3"/>
  <c r="M724" i="3"/>
  <c r="M723" i="3"/>
  <c r="M722" i="3"/>
  <c r="M721" i="3"/>
  <c r="M720" i="3"/>
  <c r="M719" i="3"/>
  <c r="M718" i="3"/>
  <c r="M717" i="3"/>
  <c r="M716" i="3"/>
  <c r="M715" i="3"/>
  <c r="M714" i="3"/>
  <c r="M713" i="3"/>
  <c r="M712" i="3"/>
  <c r="M711" i="3"/>
  <c r="M710" i="3"/>
  <c r="M709" i="3"/>
  <c r="M704" i="3"/>
  <c r="M703" i="3"/>
  <c r="M702" i="3"/>
  <c r="M701" i="3"/>
  <c r="M700" i="3"/>
  <c r="M699" i="3"/>
  <c r="M698" i="3"/>
  <c r="M697" i="3"/>
  <c r="M696" i="3"/>
  <c r="M695" i="3"/>
  <c r="M694" i="3"/>
  <c r="M693" i="3"/>
  <c r="M692" i="3"/>
  <c r="M691" i="3"/>
  <c r="M690" i="3"/>
  <c r="M689" i="3"/>
  <c r="M688" i="3"/>
  <c r="M687" i="3"/>
  <c r="M686" i="3"/>
  <c r="M685" i="3"/>
  <c r="M684" i="3"/>
  <c r="M683" i="3"/>
  <c r="M682" i="3"/>
  <c r="M681" i="3"/>
  <c r="M680" i="3"/>
  <c r="M679" i="3"/>
  <c r="M678" i="3"/>
  <c r="M677" i="3"/>
  <c r="M676" i="3"/>
  <c r="M675" i="3"/>
  <c r="M674" i="3"/>
  <c r="M673" i="3"/>
  <c r="M672" i="3"/>
  <c r="M671" i="3"/>
  <c r="M670" i="3"/>
  <c r="M669" i="3"/>
  <c r="M668" i="3"/>
  <c r="M667" i="3"/>
  <c r="M666" i="3"/>
  <c r="M665" i="3"/>
  <c r="M664" i="3"/>
  <c r="M663" i="3"/>
  <c r="M662" i="3"/>
  <c r="M661" i="3"/>
  <c r="M660" i="3"/>
  <c r="M659" i="3"/>
  <c r="M658" i="3"/>
  <c r="M657" i="3"/>
  <c r="M656" i="3"/>
  <c r="M655" i="3"/>
  <c r="M654" i="3"/>
  <c r="M653" i="3"/>
  <c r="M652" i="3"/>
  <c r="M651" i="3"/>
  <c r="M650" i="3"/>
  <c r="M649" i="3"/>
  <c r="M648" i="3"/>
  <c r="M632" i="3"/>
  <c r="M631" i="3"/>
  <c r="M630" i="3"/>
  <c r="M629" i="3"/>
  <c r="M628" i="3"/>
  <c r="M627" i="3"/>
  <c r="M626" i="3"/>
  <c r="M625" i="3"/>
  <c r="M624" i="3"/>
  <c r="M623" i="3"/>
  <c r="M622" i="3"/>
  <c r="M621" i="3"/>
  <c r="M620" i="3"/>
  <c r="M619" i="3"/>
  <c r="M618" i="3"/>
  <c r="M617" i="3"/>
  <c r="M616" i="3"/>
  <c r="M615" i="3"/>
  <c r="M614" i="3"/>
  <c r="M613" i="3"/>
  <c r="M612" i="3"/>
  <c r="M596" i="3"/>
  <c r="M595" i="3"/>
  <c r="M594" i="3"/>
  <c r="M593" i="3"/>
  <c r="M592" i="3"/>
  <c r="M591" i="3"/>
  <c r="M590" i="3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4" i="3"/>
  <c r="M163" i="3"/>
  <c r="M162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W19" i="2" l="1"/>
  <c r="X19" i="2"/>
  <c r="Y19" i="2"/>
  <c r="Z19" i="2"/>
  <c r="AA19" i="2"/>
  <c r="AB19" i="2"/>
  <c r="AC19" i="2"/>
  <c r="AD19" i="2"/>
  <c r="AE19" i="2"/>
  <c r="AF19" i="2"/>
  <c r="W20" i="2"/>
  <c r="X20" i="2"/>
  <c r="Y20" i="2"/>
  <c r="Z20" i="2"/>
  <c r="AA20" i="2"/>
  <c r="AB20" i="2"/>
  <c r="AC20" i="2"/>
  <c r="AD20" i="2"/>
  <c r="AE20" i="2"/>
  <c r="AF20" i="2"/>
  <c r="W21" i="2"/>
  <c r="X21" i="2"/>
  <c r="Y21" i="2"/>
  <c r="Z21" i="2"/>
  <c r="AA21" i="2"/>
  <c r="AB21" i="2"/>
  <c r="AC21" i="2"/>
  <c r="AD21" i="2"/>
  <c r="AE21" i="2"/>
  <c r="AF21" i="2"/>
  <c r="W22" i="2"/>
  <c r="X22" i="2"/>
  <c r="Y22" i="2"/>
  <c r="Z22" i="2"/>
  <c r="AA22" i="2"/>
  <c r="AB22" i="2"/>
  <c r="AC22" i="2"/>
  <c r="AD22" i="2"/>
  <c r="AE22" i="2"/>
  <c r="AF22" i="2"/>
  <c r="W23" i="2"/>
  <c r="X23" i="2"/>
  <c r="Y23" i="2"/>
  <c r="Z23" i="2"/>
  <c r="AA23" i="2"/>
  <c r="AB23" i="2"/>
  <c r="AC23" i="2"/>
  <c r="AD23" i="2"/>
  <c r="AE23" i="2"/>
  <c r="AF23" i="2"/>
  <c r="W24" i="2"/>
  <c r="X24" i="2"/>
  <c r="Y24" i="2"/>
  <c r="Z24" i="2"/>
  <c r="AA24" i="2"/>
  <c r="AB24" i="2"/>
  <c r="AC24" i="2"/>
  <c r="AD24" i="2"/>
  <c r="AE24" i="2"/>
  <c r="AF24" i="2"/>
  <c r="W25" i="2"/>
  <c r="X25" i="2"/>
  <c r="Y25" i="2"/>
  <c r="Z25" i="2"/>
  <c r="AA25" i="2"/>
  <c r="AB25" i="2"/>
  <c r="AC25" i="2"/>
  <c r="AD25" i="2"/>
  <c r="AE25" i="2"/>
  <c r="AF25" i="2"/>
  <c r="W26" i="2"/>
  <c r="X26" i="2"/>
  <c r="Y26" i="2"/>
  <c r="Z26" i="2"/>
  <c r="AA26" i="2"/>
  <c r="AB26" i="2"/>
  <c r="AC26" i="2"/>
  <c r="AD26" i="2"/>
  <c r="AE26" i="2"/>
  <c r="AF26" i="2"/>
  <c r="W27" i="2"/>
  <c r="X27" i="2"/>
  <c r="Y27" i="2"/>
  <c r="Z27" i="2"/>
  <c r="AA27" i="2"/>
  <c r="AB27" i="2"/>
  <c r="AC27" i="2"/>
  <c r="AD27" i="2"/>
  <c r="AE27" i="2"/>
  <c r="AF27" i="2"/>
  <c r="W28" i="2"/>
  <c r="X28" i="2"/>
  <c r="Y28" i="2"/>
  <c r="Z28" i="2"/>
  <c r="AA28" i="2"/>
  <c r="AB28" i="2"/>
  <c r="AC28" i="2"/>
  <c r="AD28" i="2"/>
  <c r="AE28" i="2"/>
  <c r="AF28" i="2"/>
  <c r="W29" i="2"/>
  <c r="X29" i="2"/>
  <c r="Y29" i="2"/>
  <c r="Z29" i="2"/>
  <c r="AA29" i="2"/>
  <c r="AB29" i="2"/>
  <c r="AC29" i="2"/>
  <c r="AD29" i="2"/>
  <c r="AE29" i="2"/>
  <c r="AF29" i="2"/>
  <c r="W30" i="2"/>
  <c r="X30" i="2"/>
  <c r="Y30" i="2"/>
  <c r="Z30" i="2"/>
  <c r="AA30" i="2"/>
  <c r="AB30" i="2"/>
  <c r="AC30" i="2"/>
  <c r="AD30" i="2"/>
  <c r="AE30" i="2"/>
  <c r="AF30" i="2"/>
  <c r="W31" i="2"/>
  <c r="X31" i="2"/>
  <c r="Y31" i="2"/>
  <c r="Z31" i="2"/>
  <c r="AA31" i="2"/>
  <c r="AB31" i="2"/>
  <c r="AC31" i="2"/>
  <c r="AD31" i="2"/>
  <c r="AE31" i="2"/>
  <c r="AF31" i="2"/>
  <c r="W32" i="2"/>
  <c r="X32" i="2"/>
  <c r="Y32" i="2"/>
  <c r="Z32" i="2"/>
  <c r="AA32" i="2"/>
  <c r="AB32" i="2"/>
  <c r="AC32" i="2"/>
  <c r="AD32" i="2"/>
  <c r="AE32" i="2"/>
  <c r="AF32" i="2"/>
  <c r="AN26" i="2" l="1"/>
  <c r="BB26" i="2" s="1"/>
  <c r="AP21" i="2"/>
  <c r="BD21" i="2" s="1"/>
  <c r="AP25" i="2"/>
  <c r="BD25" i="2" s="1"/>
  <c r="AP29" i="2"/>
  <c r="BD29" i="2" s="1"/>
  <c r="AJ28" i="2"/>
  <c r="AX28" i="2" s="1"/>
  <c r="AJ31" i="2"/>
  <c r="AX31" i="2" s="1"/>
  <c r="AG28" i="2"/>
  <c r="AU28" i="2" s="1"/>
  <c r="AI25" i="2"/>
  <c r="AW25" i="2" s="1"/>
  <c r="AN30" i="2"/>
  <c r="BB30" i="2" s="1"/>
  <c r="AH25" i="2"/>
  <c r="AV25" i="2" s="1"/>
  <c r="AK31" i="2"/>
  <c r="AY31" i="2" s="1"/>
  <c r="AM23" i="2"/>
  <c r="BA23" i="2" s="1"/>
  <c r="AJ20" i="2"/>
  <c r="AX20" i="2" s="1"/>
  <c r="AK28" i="2"/>
  <c r="AY28" i="2" s="1"/>
  <c r="AG31" i="2"/>
  <c r="AU31" i="2" s="1"/>
  <c r="AL23" i="2"/>
  <c r="AZ23" i="2" s="1"/>
  <c r="AN22" i="2"/>
  <c r="BB22" i="2" s="1"/>
  <c r="AG32" i="2"/>
  <c r="AO32" i="2"/>
  <c r="BC32" i="2" s="1"/>
  <c r="AI32" i="2"/>
  <c r="AW32" i="2" s="1"/>
  <c r="AJ32" i="2"/>
  <c r="AX32" i="2" s="1"/>
  <c r="AK32" i="2"/>
  <c r="AY32" i="2" s="1"/>
  <c r="AN19" i="2"/>
  <c r="BB19" i="2" s="1"/>
  <c r="AJ19" i="2"/>
  <c r="AX19" i="2" s="1"/>
  <c r="AL19" i="2"/>
  <c r="AZ19" i="2" s="1"/>
  <c r="AN27" i="2"/>
  <c r="BB27" i="2" s="1"/>
  <c r="AJ27" i="2"/>
  <c r="AX27" i="2" s="1"/>
  <c r="AL27" i="2"/>
  <c r="AZ27" i="2" s="1"/>
  <c r="AN32" i="2"/>
  <c r="BB32" i="2" s="1"/>
  <c r="AM32" i="2"/>
  <c r="BA32" i="2" s="1"/>
  <c r="AP32" i="2"/>
  <c r="BD32" i="2" s="1"/>
  <c r="AL32" i="2"/>
  <c r="AZ32" i="2" s="1"/>
  <c r="AH32" i="2"/>
  <c r="AV32" i="2" s="1"/>
  <c r="AJ29" i="2"/>
  <c r="AX29" i="2" s="1"/>
  <c r="AN29" i="2"/>
  <c r="BB29" i="2" s="1"/>
  <c r="AH29" i="2"/>
  <c r="AV29" i="2" s="1"/>
  <c r="AJ21" i="2"/>
  <c r="AX21" i="2" s="1"/>
  <c r="AN21" i="2"/>
  <c r="BB21" i="2" s="1"/>
  <c r="AH21" i="2"/>
  <c r="AV21" i="2" s="1"/>
  <c r="AL31" i="2"/>
  <c r="AZ31" i="2" s="1"/>
  <c r="AH31" i="2"/>
  <c r="AV31" i="2" s="1"/>
  <c r="AP31" i="2"/>
  <c r="BD31" i="2" s="1"/>
  <c r="AI28" i="2"/>
  <c r="AW28" i="2" s="1"/>
  <c r="AL24" i="2"/>
  <c r="AZ24" i="2" s="1"/>
  <c r="AH24" i="2"/>
  <c r="AV24" i="2" s="1"/>
  <c r="AP24" i="2"/>
  <c r="BD24" i="2" s="1"/>
  <c r="AO26" i="2"/>
  <c r="BC26" i="2" s="1"/>
  <c r="AH26" i="2"/>
  <c r="AV26" i="2" s="1"/>
  <c r="AP26" i="2"/>
  <c r="BD26" i="2" s="1"/>
  <c r="AI26" i="2"/>
  <c r="AW26" i="2" s="1"/>
  <c r="AJ26" i="2"/>
  <c r="AX26" i="2" s="1"/>
  <c r="AK26" i="2"/>
  <c r="AY26" i="2" s="1"/>
  <c r="AL26" i="2"/>
  <c r="AZ26" i="2" s="1"/>
  <c r="AM26" i="2"/>
  <c r="BA26" i="2" s="1"/>
  <c r="AN24" i="2"/>
  <c r="BB24" i="2" s="1"/>
  <c r="AI29" i="2"/>
  <c r="AW29" i="2" s="1"/>
  <c r="AG26" i="2"/>
  <c r="AJ24" i="2"/>
  <c r="AX24" i="2" s="1"/>
  <c r="AN23" i="2"/>
  <c r="BB23" i="2" s="1"/>
  <c r="AJ23" i="2"/>
  <c r="AX23" i="2" s="1"/>
  <c r="AI21" i="2"/>
  <c r="AW21" i="2" s="1"/>
  <c r="AL28" i="2"/>
  <c r="AZ28" i="2" s="1"/>
  <c r="AH28" i="2"/>
  <c r="AV28" i="2" s="1"/>
  <c r="AP28" i="2"/>
  <c r="BD28" i="2" s="1"/>
  <c r="AK24" i="2"/>
  <c r="AY24" i="2" s="1"/>
  <c r="AL20" i="2"/>
  <c r="AZ20" i="2" s="1"/>
  <c r="AH20" i="2"/>
  <c r="AV20" i="2" s="1"/>
  <c r="AP20" i="2"/>
  <c r="BD20" i="2" s="1"/>
  <c r="AM27" i="2"/>
  <c r="BA27" i="2" s="1"/>
  <c r="AJ25" i="2"/>
  <c r="AX25" i="2" s="1"/>
  <c r="AN25" i="2"/>
  <c r="BB25" i="2" s="1"/>
  <c r="AM19" i="2"/>
  <c r="BA19" i="2" s="1"/>
  <c r="AG30" i="2"/>
  <c r="AO30" i="2"/>
  <c r="BC30" i="2" s="1"/>
  <c r="AH30" i="2"/>
  <c r="AV30" i="2" s="1"/>
  <c r="AP30" i="2"/>
  <c r="BD30" i="2" s="1"/>
  <c r="AI30" i="2"/>
  <c r="AW30" i="2" s="1"/>
  <c r="AJ30" i="2"/>
  <c r="AX30" i="2" s="1"/>
  <c r="AK30" i="2"/>
  <c r="AY30" i="2" s="1"/>
  <c r="AL30" i="2"/>
  <c r="AZ30" i="2" s="1"/>
  <c r="AM30" i="2"/>
  <c r="BA30" i="2" s="1"/>
  <c r="AG22" i="2"/>
  <c r="AO22" i="2"/>
  <c r="BC22" i="2" s="1"/>
  <c r="AH22" i="2"/>
  <c r="AV22" i="2" s="1"/>
  <c r="AP22" i="2"/>
  <c r="BD22" i="2" s="1"/>
  <c r="AI22" i="2"/>
  <c r="AW22" i="2" s="1"/>
  <c r="AJ22" i="2"/>
  <c r="AX22" i="2" s="1"/>
  <c r="AK22" i="2"/>
  <c r="AY22" i="2" s="1"/>
  <c r="AL22" i="2"/>
  <c r="AZ22" i="2" s="1"/>
  <c r="AM22" i="2"/>
  <c r="BA22" i="2" s="1"/>
  <c r="AK20" i="2"/>
  <c r="AY20" i="2" s="1"/>
  <c r="AI31" i="2"/>
  <c r="AW31" i="2" s="1"/>
  <c r="AO29" i="2"/>
  <c r="BC29" i="2" s="1"/>
  <c r="AG29" i="2"/>
  <c r="AK27" i="2"/>
  <c r="AY27" i="2" s="1"/>
  <c r="AO25" i="2"/>
  <c r="BC25" i="2" s="1"/>
  <c r="AG25" i="2"/>
  <c r="AI24" i="2"/>
  <c r="AW24" i="2" s="1"/>
  <c r="AK23" i="2"/>
  <c r="AY23" i="2" s="1"/>
  <c r="AO21" i="2"/>
  <c r="BC21" i="2" s="1"/>
  <c r="AG21" i="2"/>
  <c r="AI20" i="2"/>
  <c r="AW20" i="2" s="1"/>
  <c r="AK19" i="2"/>
  <c r="AY19" i="2" s="1"/>
  <c r="AO31" i="2"/>
  <c r="BC31" i="2" s="1"/>
  <c r="AM29" i="2"/>
  <c r="BA29" i="2" s="1"/>
  <c r="AO28" i="2"/>
  <c r="BC28" i="2" s="1"/>
  <c r="AI27" i="2"/>
  <c r="AW27" i="2" s="1"/>
  <c r="AM25" i="2"/>
  <c r="BA25" i="2" s="1"/>
  <c r="AO24" i="2"/>
  <c r="BC24" i="2" s="1"/>
  <c r="AG24" i="2"/>
  <c r="AI23" i="2"/>
  <c r="AW23" i="2" s="1"/>
  <c r="AM21" i="2"/>
  <c r="BA21" i="2" s="1"/>
  <c r="AO20" i="2"/>
  <c r="BC20" i="2" s="1"/>
  <c r="AG20" i="2"/>
  <c r="AI19" i="2"/>
  <c r="AW19" i="2" s="1"/>
  <c r="AN31" i="2"/>
  <c r="BB31" i="2" s="1"/>
  <c r="AL29" i="2"/>
  <c r="AZ29" i="2" s="1"/>
  <c r="AN28" i="2"/>
  <c r="BB28" i="2" s="1"/>
  <c r="AP27" i="2"/>
  <c r="BD27" i="2" s="1"/>
  <c r="AH27" i="2"/>
  <c r="AV27" i="2" s="1"/>
  <c r="AL25" i="2"/>
  <c r="AZ25" i="2" s="1"/>
  <c r="AP23" i="2"/>
  <c r="BD23" i="2" s="1"/>
  <c r="AH23" i="2"/>
  <c r="AV23" i="2" s="1"/>
  <c r="AL21" i="2"/>
  <c r="AZ21" i="2" s="1"/>
  <c r="AN20" i="2"/>
  <c r="BB20" i="2" s="1"/>
  <c r="AP19" i="2"/>
  <c r="BD19" i="2" s="1"/>
  <c r="AH19" i="2"/>
  <c r="AV19" i="2" s="1"/>
  <c r="AM31" i="2"/>
  <c r="BA31" i="2" s="1"/>
  <c r="AK29" i="2"/>
  <c r="AY29" i="2" s="1"/>
  <c r="AM28" i="2"/>
  <c r="BA28" i="2" s="1"/>
  <c r="AO27" i="2"/>
  <c r="BC27" i="2" s="1"/>
  <c r="AG27" i="2"/>
  <c r="AK25" i="2"/>
  <c r="AY25" i="2" s="1"/>
  <c r="AM24" i="2"/>
  <c r="BA24" i="2" s="1"/>
  <c r="AO23" i="2"/>
  <c r="BC23" i="2" s="1"/>
  <c r="AG23" i="2"/>
  <c r="AK21" i="2"/>
  <c r="AY21" i="2" s="1"/>
  <c r="AM20" i="2"/>
  <c r="BA20" i="2" s="1"/>
  <c r="AO19" i="2"/>
  <c r="BC19" i="2" s="1"/>
  <c r="AG19" i="2"/>
  <c r="AQ28" i="2" l="1"/>
  <c r="AR28" i="2" s="1"/>
  <c r="AT28" i="2" s="1"/>
  <c r="AQ32" i="2"/>
  <c r="AR32" i="2" s="1"/>
  <c r="AT32" i="2" s="1"/>
  <c r="AS32" i="2"/>
  <c r="AU32" i="2"/>
  <c r="AU27" i="2"/>
  <c r="AQ27" i="2"/>
  <c r="AR27" i="2" s="1"/>
  <c r="AT27" i="2" s="1"/>
  <c r="AS27" i="2"/>
  <c r="AQ21" i="2"/>
  <c r="AR21" i="2" s="1"/>
  <c r="AT21" i="2" s="1"/>
  <c r="AS21" i="2"/>
  <c r="AU21" i="2"/>
  <c r="AS20" i="2"/>
  <c r="AU20" i="2"/>
  <c r="AQ20" i="2"/>
  <c r="AR20" i="2" s="1"/>
  <c r="AT20" i="2" s="1"/>
  <c r="AQ31" i="2"/>
  <c r="AR31" i="2" s="1"/>
  <c r="AT31" i="2" s="1"/>
  <c r="AS28" i="2"/>
  <c r="AU19" i="2"/>
  <c r="AQ19" i="2"/>
  <c r="AR19" i="2" s="1"/>
  <c r="AT19" i="2" s="1"/>
  <c r="AS19" i="2"/>
  <c r="AU23" i="2"/>
  <c r="AQ23" i="2"/>
  <c r="AR23" i="2" s="1"/>
  <c r="AT23" i="2" s="1"/>
  <c r="AS23" i="2"/>
  <c r="AQ25" i="2"/>
  <c r="AR25" i="2" s="1"/>
  <c r="AT25" i="2" s="1"/>
  <c r="AS25" i="2"/>
  <c r="AU25" i="2"/>
  <c r="AQ22" i="2"/>
  <c r="AR22" i="2" s="1"/>
  <c r="AT22" i="2" s="1"/>
  <c r="AS22" i="2"/>
  <c r="AU22" i="2"/>
  <c r="AQ26" i="2"/>
  <c r="AR26" i="2" s="1"/>
  <c r="AT26" i="2" s="1"/>
  <c r="AS26" i="2"/>
  <c r="AU26" i="2"/>
  <c r="AQ30" i="2"/>
  <c r="AR30" i="2" s="1"/>
  <c r="AT30" i="2" s="1"/>
  <c r="AS30" i="2"/>
  <c r="AU30" i="2"/>
  <c r="AS31" i="2"/>
  <c r="AS24" i="2"/>
  <c r="AU24" i="2"/>
  <c r="AQ24" i="2"/>
  <c r="AR24" i="2" s="1"/>
  <c r="AT24" i="2" s="1"/>
  <c r="AQ29" i="2"/>
  <c r="AR29" i="2" s="1"/>
  <c r="AT29" i="2" s="1"/>
  <c r="AS29" i="2"/>
  <c r="AU29" i="2"/>
  <c r="S27" i="2" l="1"/>
  <c r="S20" i="2"/>
  <c r="S24" i="2"/>
  <c r="AC18" i="2"/>
  <c r="AD18" i="2"/>
  <c r="AE18" i="2"/>
  <c r="C50" i="2"/>
  <c r="G50" i="2" s="1"/>
  <c r="C49" i="2"/>
  <c r="G49" i="2" s="1"/>
  <c r="C48" i="2"/>
  <c r="G48" i="2" s="1"/>
  <c r="S25" i="2" l="1"/>
  <c r="S28" i="2"/>
  <c r="S29" i="2"/>
  <c r="S23" i="2"/>
  <c r="S32" i="2"/>
  <c r="S31" i="2"/>
  <c r="S26" i="2"/>
  <c r="S21" i="2"/>
  <c r="S30" i="2"/>
  <c r="S22" i="2"/>
  <c r="S19" i="2"/>
  <c r="C52" i="2"/>
  <c r="G52" i="2" s="1"/>
  <c r="C47" i="2"/>
  <c r="G47" i="2" s="1"/>
  <c r="C46" i="2"/>
  <c r="G46" i="2" s="1"/>
  <c r="C45" i="2"/>
  <c r="G45" i="2" s="1"/>
  <c r="C44" i="2"/>
  <c r="G44" i="2" s="1"/>
  <c r="C43" i="2"/>
  <c r="G43" i="2" s="1"/>
  <c r="X18" i="2" l="1"/>
  <c r="Y18" i="2"/>
  <c r="Z18" i="2"/>
  <c r="AA18" i="2"/>
  <c r="AB18" i="2"/>
  <c r="W18" i="2"/>
  <c r="AF18" i="2" l="1"/>
  <c r="AG18" i="2" s="1"/>
  <c r="AU18" i="2" l="1"/>
  <c r="AP18" i="2"/>
  <c r="AH18" i="2"/>
  <c r="AM18" i="2"/>
  <c r="AO18" i="2"/>
  <c r="AN18" i="2"/>
  <c r="AJ18" i="2"/>
  <c r="AI18" i="2"/>
  <c r="AW18" i="2" s="1"/>
  <c r="AL18" i="2"/>
  <c r="AK18" i="2"/>
  <c r="AQ18" i="2" l="1"/>
  <c r="AV18" i="2"/>
  <c r="AY18" i="2"/>
  <c r="AX18" i="2"/>
  <c r="AZ18" i="2" l="1"/>
  <c r="BA18" i="2" l="1"/>
  <c r="AS18" i="2"/>
  <c r="BB18" i="2" l="1"/>
  <c r="BC18" i="2" l="1"/>
  <c r="BD18" i="2" l="1"/>
  <c r="Q18" i="2" s="1"/>
  <c r="R18" i="2" s="1"/>
  <c r="S18" i="2" s="1"/>
  <c r="AR18" i="2"/>
  <c r="AT18" i="2" l="1"/>
  <c r="C51" i="2" l="1"/>
  <c r="G51" i="2" s="1"/>
  <c r="C42" i="2" l="1"/>
  <c r="G42" i="2" s="1"/>
</calcChain>
</file>

<file path=xl/sharedStrings.xml><?xml version="1.0" encoding="utf-8"?>
<sst xmlns="http://schemas.openxmlformats.org/spreadsheetml/2006/main" count="11392" uniqueCount="6440">
  <si>
    <t>ACTA DE EVALUACIÓN FINAL GRADO C</t>
  </si>
  <si>
    <r>
      <t xml:space="preserve">INICIO DE LA ACCIÓN FORMATIVA: 
</t>
    </r>
    <r>
      <rPr>
        <sz val="6"/>
        <rFont val="Arial"/>
        <family val="2"/>
      </rPr>
      <t>(DD/MM/AAAA)</t>
    </r>
  </si>
  <si>
    <r>
      <t xml:space="preserve">FINALIZACIÓN DE LA ACCIÓN FORMATIVA: 
</t>
    </r>
    <r>
      <rPr>
        <sz val="6"/>
        <rFont val="Arial"/>
        <family val="2"/>
      </rPr>
      <t>(DD/MM/AAAA)</t>
    </r>
  </si>
  <si>
    <t>CERTIFICADO PROFESIONAL</t>
  </si>
  <si>
    <t>DENOMINACIÓN:</t>
  </si>
  <si>
    <t>CÓDIGO:</t>
  </si>
  <si>
    <t xml:space="preserve"> </t>
  </si>
  <si>
    <t xml:space="preserve">NIVEL: </t>
  </si>
  <si>
    <t>CENTRO DE FORMACIÓN</t>
  </si>
  <si>
    <t>DIRECCIÓN:</t>
  </si>
  <si>
    <t>C.POSTAL:</t>
  </si>
  <si>
    <t>LOCALIDAD:</t>
  </si>
  <si>
    <t>PROVINCIA:</t>
  </si>
  <si>
    <t>COMUNIDAD AUTÓNOMA:</t>
  </si>
  <si>
    <t>RELACIÓN ALFABÉTICA DEL ALUMNADO</t>
  </si>
  <si>
    <r>
      <t>MÓDULOS PROFESIONALES</t>
    </r>
    <r>
      <rPr>
        <b/>
        <vertAlign val="superscript"/>
        <sz val="7"/>
        <color theme="1"/>
        <rFont val="Arial"/>
        <family val="2"/>
      </rPr>
      <t>1</t>
    </r>
  </si>
  <si>
    <t>PROPUESTA DE CERTIFICACIÓN  DE COMPETENCIA PROFESIONAL</t>
  </si>
  <si>
    <t>Nº ORDEN</t>
  </si>
  <si>
    <t>APELLIDOS</t>
  </si>
  <si>
    <t>NOMBRE</t>
  </si>
  <si>
    <t>DNI/NIE/
PASAPORTE</t>
  </si>
  <si>
    <t>CÓDIGO</t>
  </si>
  <si>
    <t>MÓDULO DE PREVENCIÓN DE RIESGOS LABORALES</t>
  </si>
  <si>
    <t>Nº HORAS</t>
  </si>
  <si>
    <t>NS - 2</t>
  </si>
  <si>
    <t>Superado</t>
  </si>
  <si>
    <t>CALIFICACIÓN</t>
  </si>
  <si>
    <t>NS - 3</t>
  </si>
  <si>
    <t>No superado</t>
  </si>
  <si>
    <t>NS - 4</t>
  </si>
  <si>
    <t>Exención</t>
  </si>
  <si>
    <t xml:space="preserve"> S - 5</t>
  </si>
  <si>
    <t xml:space="preserve"> S - 6</t>
  </si>
  <si>
    <t xml:space="preserve"> S - 7</t>
  </si>
  <si>
    <t xml:space="preserve"> S - 8</t>
  </si>
  <si>
    <t xml:space="preserve"> S - 9</t>
  </si>
  <si>
    <t xml:space="preserve"> S -10</t>
  </si>
  <si>
    <t>CO - 5</t>
  </si>
  <si>
    <t>CONV</t>
  </si>
  <si>
    <t>C - 5</t>
  </si>
  <si>
    <t>C - 6</t>
  </si>
  <si>
    <t>C - 7</t>
  </si>
  <si>
    <t>C - 8</t>
  </si>
  <si>
    <t>C - 10</t>
  </si>
  <si>
    <r>
      <t xml:space="preserve">Fecha de cierre del acta:
</t>
    </r>
    <r>
      <rPr>
        <sz val="5"/>
        <color theme="1"/>
        <rFont val="Arial"/>
        <family val="2"/>
      </rPr>
      <t>(DD/MM/AAAA)</t>
    </r>
  </si>
  <si>
    <t>OBSERVACIONES</t>
  </si>
  <si>
    <t>MÓDULOS PROFESIONALES</t>
  </si>
  <si>
    <t>DENOMINACIÓN</t>
  </si>
  <si>
    <t>Fdo.:</t>
  </si>
  <si>
    <t>CONVALIDACIONES</t>
  </si>
  <si>
    <t>Según el artículo 127 del Real Decreto 659/2023, de 18 de julio, por el que se desarrolla la ordenación del Sistema de Formación Profesional.</t>
  </si>
  <si>
    <t>CONV = módulo profesional que no computa en la media. (art. 127. b) 1º)
C - 5/6/7/8/9/10 = módulo profesional que computa en la media con la calificación obtenida en formación anterior. (art. 127. b) 2º y 4º)
CO - 5 = módulo profesional computa en la media con calificación de "5", independientemente de la calificación obtenida en formación anterior. (art. 127. b) 3º y 5º)
Exención: solo aplicable al módulo de prácticas.</t>
  </si>
  <si>
    <t>Certificado</t>
  </si>
  <si>
    <t>Mod1</t>
  </si>
  <si>
    <t>Mod2</t>
  </si>
  <si>
    <t>Mod3</t>
  </si>
  <si>
    <t>Nod4</t>
  </si>
  <si>
    <t>Mod5</t>
  </si>
  <si>
    <t>Mod6</t>
  </si>
  <si>
    <t>Mod7</t>
  </si>
  <si>
    <t>Mod8</t>
  </si>
  <si>
    <t>Mod9</t>
  </si>
  <si>
    <t>Mod10</t>
  </si>
  <si>
    <t>Mod11P</t>
  </si>
  <si>
    <t>N_Modulos</t>
  </si>
  <si>
    <t>Mod PREVEN</t>
  </si>
  <si>
    <t>CERTIFICADO_MF</t>
  </si>
  <si>
    <t>Descripción</t>
  </si>
  <si>
    <t>Duración total MF</t>
  </si>
  <si>
    <t>NIVEL</t>
  </si>
  <si>
    <t>Horas Cert Total</t>
  </si>
  <si>
    <t>ADGD0108</t>
  </si>
  <si>
    <t>MF0231_3</t>
  </si>
  <si>
    <t>MF0232_3</t>
  </si>
  <si>
    <t>MF0233_2</t>
  </si>
  <si>
    <t>MP0075</t>
  </si>
  <si>
    <t>ADGD0110</t>
  </si>
  <si>
    <t>MF1783_3</t>
  </si>
  <si>
    <t>MF1784_3</t>
  </si>
  <si>
    <t>MF1785_2</t>
  </si>
  <si>
    <t>MF1786_3</t>
  </si>
  <si>
    <t>MF1787_3</t>
  </si>
  <si>
    <t>MP0384</t>
  </si>
  <si>
    <t>ADGD0208</t>
  </si>
  <si>
    <t>MF0237_3</t>
  </si>
  <si>
    <t>MF0238_3</t>
  </si>
  <si>
    <t>MF0987_3</t>
  </si>
  <si>
    <t>MP0078</t>
  </si>
  <si>
    <t>ADGD0210</t>
  </si>
  <si>
    <t>MF1788_3</t>
  </si>
  <si>
    <t>MF1789_3</t>
  </si>
  <si>
    <t>MF1790_3</t>
  </si>
  <si>
    <t>MF1791_3</t>
  </si>
  <si>
    <t>MF1792_2</t>
  </si>
  <si>
    <t>MP0385</t>
  </si>
  <si>
    <t>ADGD0308</t>
  </si>
  <si>
    <t>MF0973_1</t>
  </si>
  <si>
    <t>MF0976_2</t>
  </si>
  <si>
    <t>MF0978_2</t>
  </si>
  <si>
    <t>MF0979_2</t>
  </si>
  <si>
    <t>MF0980_2</t>
  </si>
  <si>
    <t>MF0981_2</t>
  </si>
  <si>
    <t>MP0111</t>
  </si>
  <si>
    <t>ADGG0108</t>
  </si>
  <si>
    <t>MF0982_3</t>
  </si>
  <si>
    <t>MF0983_3</t>
  </si>
  <si>
    <t>MF0984_3</t>
  </si>
  <si>
    <t>MF0985_2</t>
  </si>
  <si>
    <t>MF0986_3</t>
  </si>
  <si>
    <t>MP0076</t>
  </si>
  <si>
    <t>ADGG0208</t>
  </si>
  <si>
    <t>MF0975_2</t>
  </si>
  <si>
    <t>MF0977_2</t>
  </si>
  <si>
    <t>MP0079</t>
  </si>
  <si>
    <t>ADGG0308</t>
  </si>
  <si>
    <t>MF0988_3</t>
  </si>
  <si>
    <t>MP0113</t>
  </si>
  <si>
    <t>ADGG0408</t>
  </si>
  <si>
    <t>MF0969_1</t>
  </si>
  <si>
    <t>MF0970_1</t>
  </si>
  <si>
    <t>MF0971_1</t>
  </si>
  <si>
    <t>MP0112</t>
  </si>
  <si>
    <t>ADGG0508</t>
  </si>
  <si>
    <t>MF0974_1</t>
  </si>
  <si>
    <t>MP0110</t>
  </si>
  <si>
    <t>ADGN0108</t>
  </si>
  <si>
    <t>MF0498_3</t>
  </si>
  <si>
    <t>MF0499_3</t>
  </si>
  <si>
    <t>MF0500_3</t>
  </si>
  <si>
    <t>MP0077</t>
  </si>
  <si>
    <t>ADGN0110</t>
  </si>
  <si>
    <t>MF0991_3</t>
  </si>
  <si>
    <t>MF0992_3</t>
  </si>
  <si>
    <t>MF1796_3</t>
  </si>
  <si>
    <t>MF2177_3</t>
  </si>
  <si>
    <t>MF2178_3</t>
  </si>
  <si>
    <t>MF2179_3</t>
  </si>
  <si>
    <t>MF2180_2</t>
  </si>
  <si>
    <t>MF2181_2</t>
  </si>
  <si>
    <t>MP0386</t>
  </si>
  <si>
    <t>ADGN0208</t>
  </si>
  <si>
    <t>MF0989_3</t>
  </si>
  <si>
    <t>MF0990_3</t>
  </si>
  <si>
    <t>MP0114</t>
  </si>
  <si>
    <t>ADGN0210</t>
  </si>
  <si>
    <t>MF1793_3</t>
  </si>
  <si>
    <t>MF1794_3</t>
  </si>
  <si>
    <t>MF1795_2</t>
  </si>
  <si>
    <t>MF1797_2</t>
  </si>
  <si>
    <t>MF1798_3</t>
  </si>
  <si>
    <t>MF1799_3</t>
  </si>
  <si>
    <t>MP0387</t>
  </si>
  <si>
    <t>AFDA0109</t>
  </si>
  <si>
    <t>MF0272_2</t>
  </si>
  <si>
    <t>MF0353_2</t>
  </si>
  <si>
    <t>MF0508_2</t>
  </si>
  <si>
    <t>MF0509_2</t>
  </si>
  <si>
    <t>MP0071</t>
  </si>
  <si>
    <t>AFDA0110</t>
  </si>
  <si>
    <t>MF0273_3</t>
  </si>
  <si>
    <t>MF0515_3</t>
  </si>
  <si>
    <t>MF0516_3</t>
  </si>
  <si>
    <t>MP0366</t>
  </si>
  <si>
    <t>AFDA0111</t>
  </si>
  <si>
    <t>MF1663_3</t>
  </si>
  <si>
    <t>MF1664_3</t>
  </si>
  <si>
    <t>MF1665_3</t>
  </si>
  <si>
    <t>MP0364</t>
  </si>
  <si>
    <t>AFDA0112</t>
  </si>
  <si>
    <t>MF1076_2</t>
  </si>
  <si>
    <t>MF1077_2</t>
  </si>
  <si>
    <t>MF1078_2</t>
  </si>
  <si>
    <t>MP0517</t>
  </si>
  <si>
    <t>AFDA0119_2</t>
  </si>
  <si>
    <t>MF2266_2</t>
  </si>
  <si>
    <t>MF2267_2</t>
  </si>
  <si>
    <t>MF2268_2</t>
  </si>
  <si>
    <t>MFPCT0597</t>
  </si>
  <si>
    <t>AFDA0209</t>
  </si>
  <si>
    <t>MF0719_2</t>
  </si>
  <si>
    <t>MF1079_2</t>
  </si>
  <si>
    <t>MF1080_2</t>
  </si>
  <si>
    <t>MF1081_2</t>
  </si>
  <si>
    <t>MP0172</t>
  </si>
  <si>
    <t>AFDA0210</t>
  </si>
  <si>
    <t>MF0274_3</t>
  </si>
  <si>
    <t>MF0275_3</t>
  </si>
  <si>
    <t>MP0367</t>
  </si>
  <si>
    <t>AFDA0211</t>
  </si>
  <si>
    <t>MF1095_3</t>
  </si>
  <si>
    <t>MF1096_3</t>
  </si>
  <si>
    <t>MF1658_3</t>
  </si>
  <si>
    <t>MF1659_3</t>
  </si>
  <si>
    <t>MP0408</t>
  </si>
  <si>
    <t>AFDA0212</t>
  </si>
  <si>
    <t>MF1640_2</t>
  </si>
  <si>
    <t>MF1641_2</t>
  </si>
  <si>
    <t>MF1642_2</t>
  </si>
  <si>
    <t>MF1643_2</t>
  </si>
  <si>
    <t>MP0520</t>
  </si>
  <si>
    <t>AFDA0310</t>
  </si>
  <si>
    <t>MF0269_2</t>
  </si>
  <si>
    <t>MF0271_2</t>
  </si>
  <si>
    <t>MF1084_3</t>
  </si>
  <si>
    <t>MF1085_3</t>
  </si>
  <si>
    <t>MF1086_3</t>
  </si>
  <si>
    <t>MP0368</t>
  </si>
  <si>
    <t>AFDA0311</t>
  </si>
  <si>
    <t>MF2038_3</t>
  </si>
  <si>
    <t>MF2039_3</t>
  </si>
  <si>
    <t>MF2040_3</t>
  </si>
  <si>
    <t>MP0403</t>
  </si>
  <si>
    <t>AFDA0411</t>
  </si>
  <si>
    <t>MF1660_3</t>
  </si>
  <si>
    <t>MF1661_3</t>
  </si>
  <si>
    <t>MF1662_3</t>
  </si>
  <si>
    <t>MP0438</t>
  </si>
  <si>
    <t>AFDA0511</t>
  </si>
  <si>
    <t>MF1631_1</t>
  </si>
  <si>
    <t>MF1632_1</t>
  </si>
  <si>
    <t>MF1633_1</t>
  </si>
  <si>
    <t>MP0444</t>
  </si>
  <si>
    <t>AFDA0611</t>
  </si>
  <si>
    <t>MF0505_2</t>
  </si>
  <si>
    <t>MF0506_2</t>
  </si>
  <si>
    <t>MF0507_2</t>
  </si>
  <si>
    <t>MP0473</t>
  </si>
  <si>
    <t>AFDP0109</t>
  </si>
  <si>
    <t>MF0270_2</t>
  </si>
  <si>
    <t>MP0186</t>
  </si>
  <si>
    <t>AFDP0111</t>
  </si>
  <si>
    <t>MF1634_2</t>
  </si>
  <si>
    <t>MF1635_2</t>
  </si>
  <si>
    <t>MF1636_2</t>
  </si>
  <si>
    <t>MP0402</t>
  </si>
  <si>
    <t>AFDP0209</t>
  </si>
  <si>
    <t>MF1082_2</t>
  </si>
  <si>
    <t>MF1083_2</t>
  </si>
  <si>
    <t>MP0187</t>
  </si>
  <si>
    <t>AFDP0211</t>
  </si>
  <si>
    <t>MF1762_3</t>
  </si>
  <si>
    <t>MF1763_3</t>
  </si>
  <si>
    <t>MF1764_3</t>
  </si>
  <si>
    <t>MP0365</t>
  </si>
  <si>
    <t>AGAC0108</t>
  </si>
  <si>
    <t>MF0523_2</t>
  </si>
  <si>
    <t>MF0524_2</t>
  </si>
  <si>
    <t>MF0525_2</t>
  </si>
  <si>
    <t>MF0526_2</t>
  </si>
  <si>
    <t>MP0001</t>
  </si>
  <si>
    <t>AGAF0108</t>
  </si>
  <si>
    <t>MF0527_2</t>
  </si>
  <si>
    <t>MF0528_2</t>
  </si>
  <si>
    <t>MP0002</t>
  </si>
  <si>
    <t>AGAG0108</t>
  </si>
  <si>
    <t>MF0006_2</t>
  </si>
  <si>
    <t>MF0281_2</t>
  </si>
  <si>
    <t>MP0004</t>
  </si>
  <si>
    <t>AGAG0208</t>
  </si>
  <si>
    <t>MF0282_2</t>
  </si>
  <si>
    <t>MP0005</t>
  </si>
  <si>
    <t>AGAH0108</t>
  </si>
  <si>
    <t>MF0529_2</t>
  </si>
  <si>
    <t>MF0530_2</t>
  </si>
  <si>
    <t>MP0003</t>
  </si>
  <si>
    <t>AGAJ0108</t>
  </si>
  <si>
    <t>MF1112_1</t>
  </si>
  <si>
    <t>MF1113_1</t>
  </si>
  <si>
    <t>MF1114_1</t>
  </si>
  <si>
    <t>MF1115_1</t>
  </si>
  <si>
    <t>MP0064</t>
  </si>
  <si>
    <t>AGAJ0109</t>
  </si>
  <si>
    <t>MF1119_2</t>
  </si>
  <si>
    <t>MF1133_3</t>
  </si>
  <si>
    <t>MF1134_3</t>
  </si>
  <si>
    <t>MF1135_3</t>
  </si>
  <si>
    <t>MP0146</t>
  </si>
  <si>
    <t>AGAJ0110</t>
  </si>
  <si>
    <t>MF1468_2</t>
  </si>
  <si>
    <t>MF1469_2</t>
  </si>
  <si>
    <t>MF1470_2</t>
  </si>
  <si>
    <t>MF1471_2</t>
  </si>
  <si>
    <t>MP0371</t>
  </si>
  <si>
    <t>AGAJ0208</t>
  </si>
  <si>
    <t>MF1482_3</t>
  </si>
  <si>
    <t>MF1483_3</t>
  </si>
  <si>
    <t>MF1484_3</t>
  </si>
  <si>
    <t>MF1485_3</t>
  </si>
  <si>
    <t>MP0065</t>
  </si>
  <si>
    <t>AGAJ0308</t>
  </si>
  <si>
    <t>MF0009_3</t>
  </si>
  <si>
    <t>MF0727_3</t>
  </si>
  <si>
    <t>MF1127_3</t>
  </si>
  <si>
    <t>MF1128_3</t>
  </si>
  <si>
    <t>MP0094</t>
  </si>
  <si>
    <t>AGAN0108</t>
  </si>
  <si>
    <t>MF0725_2</t>
  </si>
  <si>
    <t>MF0726_2</t>
  </si>
  <si>
    <t>MP0047</t>
  </si>
  <si>
    <t>AGAN0109</t>
  </si>
  <si>
    <t>MF0720_2</t>
  </si>
  <si>
    <t>MF0721_2</t>
  </si>
  <si>
    <t>MF0722_2</t>
  </si>
  <si>
    <t>MP0108</t>
  </si>
  <si>
    <t>AGAN0110</t>
  </si>
  <si>
    <t>MF1122_2</t>
  </si>
  <si>
    <t>MF1123_2</t>
  </si>
  <si>
    <t>MF1124_2</t>
  </si>
  <si>
    <t>MP0300</t>
  </si>
  <si>
    <t>AGAN0111</t>
  </si>
  <si>
    <t>MF1722_2</t>
  </si>
  <si>
    <t>MF1723_2</t>
  </si>
  <si>
    <t>MF1724_2</t>
  </si>
  <si>
    <t>MF1725_2</t>
  </si>
  <si>
    <t>MP0250</t>
  </si>
  <si>
    <t>AGAN0112</t>
  </si>
  <si>
    <t>MF2132_3</t>
  </si>
  <si>
    <t>MF2133_3</t>
  </si>
  <si>
    <t>MF2134_3</t>
  </si>
  <si>
    <t>MF2135_3</t>
  </si>
  <si>
    <t>MF2136_3</t>
  </si>
  <si>
    <t>MF2137_3</t>
  </si>
  <si>
    <t>MP0515</t>
  </si>
  <si>
    <t>AGAN0208</t>
  </si>
  <si>
    <t>MF0533_3</t>
  </si>
  <si>
    <t>MF0534_3</t>
  </si>
  <si>
    <t>MF0535_3</t>
  </si>
  <si>
    <t>MF0536_3</t>
  </si>
  <si>
    <t>MP0083</t>
  </si>
  <si>
    <t>AGAN0210</t>
  </si>
  <si>
    <t>MF1136_2</t>
  </si>
  <si>
    <t>MF1137_2</t>
  </si>
  <si>
    <t>MF1138_3</t>
  </si>
  <si>
    <t>MP0324</t>
  </si>
  <si>
    <t>AGAN0211</t>
  </si>
  <si>
    <t>MF1800_2</t>
  </si>
  <si>
    <t>MF1801_2</t>
  </si>
  <si>
    <t>MF1802_2</t>
  </si>
  <si>
    <t>MF1803_2</t>
  </si>
  <si>
    <t>MP0427</t>
  </si>
  <si>
    <t>AGAN0212</t>
  </si>
  <si>
    <t>MF1586_3</t>
  </si>
  <si>
    <t>MF1737_3</t>
  </si>
  <si>
    <t>MF1738_3</t>
  </si>
  <si>
    <t>MF1739_3</t>
  </si>
  <si>
    <t>MF1740_3</t>
  </si>
  <si>
    <t>MP0516</t>
  </si>
  <si>
    <t>AGAN0311</t>
  </si>
  <si>
    <t>MF1495_3</t>
  </si>
  <si>
    <t>MF1496_3</t>
  </si>
  <si>
    <t>MF1497_3</t>
  </si>
  <si>
    <t>MP0450</t>
  </si>
  <si>
    <t>AGAN0312</t>
  </si>
  <si>
    <t>MF2062_2</t>
  </si>
  <si>
    <t>MF2063_2</t>
  </si>
  <si>
    <t>MF2064_2</t>
  </si>
  <si>
    <t>MF2065_2</t>
  </si>
  <si>
    <t>MP0518</t>
  </si>
  <si>
    <t>AGAN0411</t>
  </si>
  <si>
    <t>MF1476_2</t>
  </si>
  <si>
    <t>MF1477_2</t>
  </si>
  <si>
    <t>MF1478_2</t>
  </si>
  <si>
    <t>MP0458</t>
  </si>
  <si>
    <t>AGAN0511</t>
  </si>
  <si>
    <t>MF1489_3</t>
  </si>
  <si>
    <t>MF1490_3</t>
  </si>
  <si>
    <t>MF1491_3</t>
  </si>
  <si>
    <t>MP0466</t>
  </si>
  <si>
    <t>AGAO0108</t>
  </si>
  <si>
    <t>MF0520_1</t>
  </si>
  <si>
    <t>MF0521_1</t>
  </si>
  <si>
    <t>MF0522_1</t>
  </si>
  <si>
    <t>MP0006</t>
  </si>
  <si>
    <t>AGAO0208</t>
  </si>
  <si>
    <t>MF0531_2</t>
  </si>
  <si>
    <t>MF0532_2</t>
  </si>
  <si>
    <t>MP0007</t>
  </si>
  <si>
    <t>AGAO0308</t>
  </si>
  <si>
    <t>MF0007_3</t>
  </si>
  <si>
    <t>MF0008_3</t>
  </si>
  <si>
    <t>MP0008</t>
  </si>
  <si>
    <t>AGAP0108</t>
  </si>
  <si>
    <t>MF0004_2</t>
  </si>
  <si>
    <t>MP0036</t>
  </si>
  <si>
    <t>AGAP0208</t>
  </si>
  <si>
    <t>MF0005_2</t>
  </si>
  <si>
    <t>MP0037</t>
  </si>
  <si>
    <t>AGAR0108</t>
  </si>
  <si>
    <t>MF1116_2</t>
  </si>
  <si>
    <t>MF1117_2</t>
  </si>
  <si>
    <t>MF1118_2</t>
  </si>
  <si>
    <t>MF1120_2</t>
  </si>
  <si>
    <t>MF1121_2</t>
  </si>
  <si>
    <t>MP0063</t>
  </si>
  <si>
    <t>AGAR0109</t>
  </si>
  <si>
    <t>MF0728_3</t>
  </si>
  <si>
    <t>MF0729_3</t>
  </si>
  <si>
    <t>MF0730_3</t>
  </si>
  <si>
    <t>MP0145</t>
  </si>
  <si>
    <t>AGAR0110</t>
  </si>
  <si>
    <t>MF1486_3</t>
  </si>
  <si>
    <t>MF1487_3</t>
  </si>
  <si>
    <t>MF1488_3</t>
  </si>
  <si>
    <t>MP0363</t>
  </si>
  <si>
    <t>AGAR0111</t>
  </si>
  <si>
    <t>MF1472_2</t>
  </si>
  <si>
    <t>MF1473_2</t>
  </si>
  <si>
    <t>MF1474_2</t>
  </si>
  <si>
    <t>MF1475_2</t>
  </si>
  <si>
    <t>MP0471</t>
  </si>
  <si>
    <t>AGAR0208</t>
  </si>
  <si>
    <t>MF1125_2</t>
  </si>
  <si>
    <t>MF1126_2</t>
  </si>
  <si>
    <t>MP0109</t>
  </si>
  <si>
    <t>AGAR0209</t>
  </si>
  <si>
    <t>MF1290_1</t>
  </si>
  <si>
    <t>MF1291_1</t>
  </si>
  <si>
    <t>MF1292_1</t>
  </si>
  <si>
    <t>MP0200</t>
  </si>
  <si>
    <t>AGAR0211</t>
  </si>
  <si>
    <t>MF1498_3</t>
  </si>
  <si>
    <t>MF1499_3</t>
  </si>
  <si>
    <t>MF1500_3</t>
  </si>
  <si>
    <t>MF1501_3</t>
  </si>
  <si>
    <t>MP0477</t>
  </si>
  <si>
    <t>AGAR0309</t>
  </si>
  <si>
    <t>MF1293_1</t>
  </si>
  <si>
    <t>MF1294_1</t>
  </si>
  <si>
    <t>MF1295_1</t>
  </si>
  <si>
    <t>MP0215</t>
  </si>
  <si>
    <t>AGAU0108</t>
  </si>
  <si>
    <t>MF0717_2</t>
  </si>
  <si>
    <t>MF0718_2</t>
  </si>
  <si>
    <t>MP0048</t>
  </si>
  <si>
    <t>AGAU0110</t>
  </si>
  <si>
    <t>MF1479_2</t>
  </si>
  <si>
    <t>MF1480_2</t>
  </si>
  <si>
    <t>MF1481_2</t>
  </si>
  <si>
    <t>MP0372</t>
  </si>
  <si>
    <t>AGAU0111</t>
  </si>
  <si>
    <t>MF1804_2</t>
  </si>
  <si>
    <t>MF1805_2</t>
  </si>
  <si>
    <t>MF1806_2</t>
  </si>
  <si>
    <t>MF1807_2</t>
  </si>
  <si>
    <t>MF1808_2</t>
  </si>
  <si>
    <t>MF1809_2</t>
  </si>
  <si>
    <t>MP0428</t>
  </si>
  <si>
    <t>AGAU0112</t>
  </si>
  <si>
    <t>MF1810_2</t>
  </si>
  <si>
    <t>MF1811_2</t>
  </si>
  <si>
    <t>MF1812_2</t>
  </si>
  <si>
    <t>MF1813_2</t>
  </si>
  <si>
    <t>MP0502</t>
  </si>
  <si>
    <t>AGAU0208</t>
  </si>
  <si>
    <t>MF1129_3</t>
  </si>
  <si>
    <t>MF1130_3</t>
  </si>
  <si>
    <t>MF1131_3</t>
  </si>
  <si>
    <t>MF1132_3</t>
  </si>
  <si>
    <t>MP0084</t>
  </si>
  <si>
    <t>AGAU0210</t>
  </si>
  <si>
    <t>MF1492_3</t>
  </si>
  <si>
    <t>MF1493_3</t>
  </si>
  <si>
    <t>MF1494_3</t>
  </si>
  <si>
    <t>MP0373</t>
  </si>
  <si>
    <t>AGAU0211</t>
  </si>
  <si>
    <t>MF1814_3</t>
  </si>
  <si>
    <t>MF1815_3</t>
  </si>
  <si>
    <t>MF1816_3</t>
  </si>
  <si>
    <t>MF1817_3</t>
  </si>
  <si>
    <t>MP0475</t>
  </si>
  <si>
    <t>AGAX0108</t>
  </si>
  <si>
    <t>MF0712_1</t>
  </si>
  <si>
    <t>MF0713_1</t>
  </si>
  <si>
    <t>MF0714_1</t>
  </si>
  <si>
    <t>MF0715_1</t>
  </si>
  <si>
    <t>MP0034</t>
  </si>
  <si>
    <t>AGAX0208</t>
  </si>
  <si>
    <t>MF0517_1</t>
  </si>
  <si>
    <t>MF0518_1</t>
  </si>
  <si>
    <t>MF0519_1</t>
  </si>
  <si>
    <t>MP0035</t>
  </si>
  <si>
    <t>ARGA0110</t>
  </si>
  <si>
    <t>MF0687_2</t>
  </si>
  <si>
    <t>MF0688_2</t>
  </si>
  <si>
    <t>MF0689_2</t>
  </si>
  <si>
    <t>MF0690_2</t>
  </si>
  <si>
    <t>MP0399</t>
  </si>
  <si>
    <t>ARGA0111</t>
  </si>
  <si>
    <t>MF0924_2</t>
  </si>
  <si>
    <t>MF0925_2</t>
  </si>
  <si>
    <t>MP0454</t>
  </si>
  <si>
    <t>ARGA0112</t>
  </si>
  <si>
    <t>MF2224_3</t>
  </si>
  <si>
    <t>MF2225_3</t>
  </si>
  <si>
    <t>MF2226_3</t>
  </si>
  <si>
    <t>MF2227_3</t>
  </si>
  <si>
    <t>MF2228_3</t>
  </si>
  <si>
    <t>MF2229_3</t>
  </si>
  <si>
    <t>MP0572</t>
  </si>
  <si>
    <t>ARGA0211</t>
  </si>
  <si>
    <t>MF1352_3</t>
  </si>
  <si>
    <t>MF1353_3</t>
  </si>
  <si>
    <t>MF1354_3</t>
  </si>
  <si>
    <t>MF1355_3</t>
  </si>
  <si>
    <t>MF1356_3</t>
  </si>
  <si>
    <t>MP0455</t>
  </si>
  <si>
    <t>ARGA0311</t>
  </si>
  <si>
    <t>MF2101_2</t>
  </si>
  <si>
    <t>MF2102_2</t>
  </si>
  <si>
    <t>MF2103_2</t>
  </si>
  <si>
    <t>MP0472</t>
  </si>
  <si>
    <t>ARGC0109</t>
  </si>
  <si>
    <t>MF0200_2</t>
  </si>
  <si>
    <t>MF0691_2</t>
  </si>
  <si>
    <t>MF0692_2</t>
  </si>
  <si>
    <t>MF0693_2</t>
  </si>
  <si>
    <t>MP0273</t>
  </si>
  <si>
    <t>ARGC0110</t>
  </si>
  <si>
    <t>MF1350_2</t>
  </si>
  <si>
    <t>MF1351_2</t>
  </si>
  <si>
    <t>MP0293</t>
  </si>
  <si>
    <t>ARGC0112</t>
  </si>
  <si>
    <t>MF1669_3</t>
  </si>
  <si>
    <t>MF1670_3</t>
  </si>
  <si>
    <t>MF1671_3</t>
  </si>
  <si>
    <t>MF1672_3</t>
  </si>
  <si>
    <t>MF1673_3</t>
  </si>
  <si>
    <t>MP0576</t>
  </si>
  <si>
    <t>ARGC0209</t>
  </si>
  <si>
    <t>MF0926_2</t>
  </si>
  <si>
    <t>MF0927_2</t>
  </si>
  <si>
    <t>MP0271</t>
  </si>
  <si>
    <t>ARGG0110</t>
  </si>
  <si>
    <t>MF0696_3</t>
  </si>
  <si>
    <t>MF0697_3</t>
  </si>
  <si>
    <t>MF0698_3</t>
  </si>
  <si>
    <t>MF0699_3</t>
  </si>
  <si>
    <t>MP0312</t>
  </si>
  <si>
    <t>ARGG0112</t>
  </si>
  <si>
    <t>MF2220_3</t>
  </si>
  <si>
    <t>MF2221_3</t>
  </si>
  <si>
    <t>MF2222_3</t>
  </si>
  <si>
    <t>MF2223_3</t>
  </si>
  <si>
    <t>MP0570</t>
  </si>
  <si>
    <t>ARGG0212</t>
  </si>
  <si>
    <t>MF2230_3</t>
  </si>
  <si>
    <t>MF2231_3</t>
  </si>
  <si>
    <t>MF2232_3</t>
  </si>
  <si>
    <t>MF2233_3</t>
  </si>
  <si>
    <t>MF2234_3</t>
  </si>
  <si>
    <t>MP0571</t>
  </si>
  <si>
    <t>ARGI0109</t>
  </si>
  <si>
    <t>MF0201_2</t>
  </si>
  <si>
    <t>MF0202_2</t>
  </si>
  <si>
    <t>MF0203_2</t>
  </si>
  <si>
    <t>MP0058</t>
  </si>
  <si>
    <t>ARGI0110</t>
  </si>
  <si>
    <t>MF1344_2</t>
  </si>
  <si>
    <t>MF1345_2</t>
  </si>
  <si>
    <t>MP0291</t>
  </si>
  <si>
    <t>ARGI0112</t>
  </si>
  <si>
    <t>MF1674_3</t>
  </si>
  <si>
    <t>MF1675_3</t>
  </si>
  <si>
    <t>MF1676_3</t>
  </si>
  <si>
    <t>MF1677_3</t>
  </si>
  <si>
    <t>MP0577</t>
  </si>
  <si>
    <t>ARGI0209</t>
  </si>
  <si>
    <t>MF0482_2</t>
  </si>
  <si>
    <t>MF0483_2</t>
  </si>
  <si>
    <t>MP0059</t>
  </si>
  <si>
    <t>ARGI0210</t>
  </si>
  <si>
    <t>MF1346_2</t>
  </si>
  <si>
    <t>MF1347_2</t>
  </si>
  <si>
    <t>MP0325</t>
  </si>
  <si>
    <t>ARGI0309</t>
  </si>
  <si>
    <t>MF1322_1</t>
  </si>
  <si>
    <t>MF1323_1</t>
  </si>
  <si>
    <t>MF1324_1</t>
  </si>
  <si>
    <t>MP0228</t>
  </si>
  <si>
    <t>ARGI0310</t>
  </si>
  <si>
    <t>MF1348_2</t>
  </si>
  <si>
    <t>MF1349_1</t>
  </si>
  <si>
    <t>MP0326</t>
  </si>
  <si>
    <t>ARGN0109</t>
  </si>
  <si>
    <t>MF0204_3</t>
  </si>
  <si>
    <t>MF0205_3</t>
  </si>
  <si>
    <t>MF0206_3</t>
  </si>
  <si>
    <t>MP0060</t>
  </si>
  <si>
    <t>ARGN0110</t>
  </si>
  <si>
    <t>MF0935_3</t>
  </si>
  <si>
    <t>MF0936_3</t>
  </si>
  <si>
    <t>MF0937_3</t>
  </si>
  <si>
    <t>MF0938_3</t>
  </si>
  <si>
    <t>MP0341</t>
  </si>
  <si>
    <t>ARGN0210</t>
  </si>
  <si>
    <t>MF0931_3</t>
  </si>
  <si>
    <t>MF0932_3</t>
  </si>
  <si>
    <t>MF0933_3</t>
  </si>
  <si>
    <t>MF0934_3</t>
  </si>
  <si>
    <t>MP0400</t>
  </si>
  <si>
    <t>ARGP0110</t>
  </si>
  <si>
    <t>MF0928_2</t>
  </si>
  <si>
    <t>MF0929_2</t>
  </si>
  <si>
    <t>MF0930_2</t>
  </si>
  <si>
    <t>MP0292</t>
  </si>
  <si>
    <t>ARGP0112</t>
  </si>
  <si>
    <t>MF1678_3</t>
  </si>
  <si>
    <t>MF1679_3</t>
  </si>
  <si>
    <t>MF1680_3</t>
  </si>
  <si>
    <t>MP0578</t>
  </si>
  <si>
    <t>ARGP0210</t>
  </si>
  <si>
    <t>MF0920_2</t>
  </si>
  <si>
    <t>MF0921_2</t>
  </si>
  <si>
    <t>MF0922_2</t>
  </si>
  <si>
    <t>MF0923_2</t>
  </si>
  <si>
    <t>MP0311</t>
  </si>
  <si>
    <t>ARGT0109</t>
  </si>
  <si>
    <t>MF0694_2</t>
  </si>
  <si>
    <t>MF0695_2</t>
  </si>
  <si>
    <t>MP0272</t>
  </si>
  <si>
    <t>ARGT0111</t>
  </si>
  <si>
    <t>MF1668_1</t>
  </si>
  <si>
    <t>MF2138_1</t>
  </si>
  <si>
    <t>MF2139_1</t>
  </si>
  <si>
    <t>MP0456</t>
  </si>
  <si>
    <t>ARGT0112</t>
  </si>
  <si>
    <t>MF1681_3</t>
  </si>
  <si>
    <t>MF1682_3</t>
  </si>
  <si>
    <t>MF1683_3</t>
  </si>
  <si>
    <t>MP0579</t>
  </si>
  <si>
    <t>ARGT0211</t>
  </si>
  <si>
    <t>MF0432_1</t>
  </si>
  <si>
    <t>MF1666_1</t>
  </si>
  <si>
    <t>MF1667_1</t>
  </si>
  <si>
    <t>MP0457</t>
  </si>
  <si>
    <t>ARGT0311</t>
  </si>
  <si>
    <t>MF1335_2</t>
  </si>
  <si>
    <t>MF1336_2</t>
  </si>
  <si>
    <t>MF1337_2</t>
  </si>
  <si>
    <t>MF1338_2</t>
  </si>
  <si>
    <t>MP0467</t>
  </si>
  <si>
    <t>ARGT0411</t>
  </si>
  <si>
    <t>MF1339_2</t>
  </si>
  <si>
    <t>MF1340_2</t>
  </si>
  <si>
    <t>MF1341_2</t>
  </si>
  <si>
    <t>MF1342_2</t>
  </si>
  <si>
    <t>MF1343_2</t>
  </si>
  <si>
    <t>MP0468</t>
  </si>
  <si>
    <t>ARTA0111</t>
  </si>
  <si>
    <t>MF1690_2</t>
  </si>
  <si>
    <t>MF1698_2</t>
  </si>
  <si>
    <t>MF1699_2</t>
  </si>
  <si>
    <t>MF1700_2</t>
  </si>
  <si>
    <t>MP0451</t>
  </si>
  <si>
    <t>ARTA0112</t>
  </si>
  <si>
    <t>MF2244_2</t>
  </si>
  <si>
    <t>MF2245_2</t>
  </si>
  <si>
    <t>MF2246_2</t>
  </si>
  <si>
    <t>MF2247_2</t>
  </si>
  <si>
    <t>MP0551</t>
  </si>
  <si>
    <t>ARTB0111</t>
  </si>
  <si>
    <t>MF2041_2</t>
  </si>
  <si>
    <t>MF2042_2</t>
  </si>
  <si>
    <t>MF2043_2</t>
  </si>
  <si>
    <t>MF2044_2</t>
  </si>
  <si>
    <t>MP0439</t>
  </si>
  <si>
    <t>ARTB0112</t>
  </si>
  <si>
    <t>MF2115_2</t>
  </si>
  <si>
    <t>MF2116_2</t>
  </si>
  <si>
    <t>MP0511</t>
  </si>
  <si>
    <t>ARTB0211</t>
  </si>
  <si>
    <t>MF2045_2</t>
  </si>
  <si>
    <t>MF2046_2</t>
  </si>
  <si>
    <t>MF2047_2</t>
  </si>
  <si>
    <t>MP0440</t>
  </si>
  <si>
    <t>ARTG0112</t>
  </si>
  <si>
    <t>MF2107_2</t>
  </si>
  <si>
    <t>MF2108_2</t>
  </si>
  <si>
    <t>MF2112_2</t>
  </si>
  <si>
    <t>MF2113_2</t>
  </si>
  <si>
    <t>MF2114_2</t>
  </si>
  <si>
    <t>MP0527</t>
  </si>
  <si>
    <t>ARTG0212</t>
  </si>
  <si>
    <t>MF2109_2</t>
  </si>
  <si>
    <t>MF2110_2</t>
  </si>
  <si>
    <t>MF2111_2</t>
  </si>
  <si>
    <t>MP0514</t>
  </si>
  <si>
    <t>ARTG0312</t>
  </si>
  <si>
    <t>MF2122_3</t>
  </si>
  <si>
    <t>MF2123_3</t>
  </si>
  <si>
    <t>MF2124_3</t>
  </si>
  <si>
    <t>MF2125_3</t>
  </si>
  <si>
    <t>MF2126_3</t>
  </si>
  <si>
    <t>MP0526</t>
  </si>
  <si>
    <t>ARTG0412</t>
  </si>
  <si>
    <t>MF2117_3</t>
  </si>
  <si>
    <t>MF2118_3</t>
  </si>
  <si>
    <t>MF2119_3</t>
  </si>
  <si>
    <t>MF2120_3</t>
  </si>
  <si>
    <t>MF2121_3</t>
  </si>
  <si>
    <t>MP0544</t>
  </si>
  <si>
    <t>ARTG0512</t>
  </si>
  <si>
    <t>MF2127_3</t>
  </si>
  <si>
    <t>MF2128_3</t>
  </si>
  <si>
    <t>MF2129_3</t>
  </si>
  <si>
    <t>MP0550</t>
  </si>
  <si>
    <t>ARTN0109</t>
  </si>
  <si>
    <t>MF1694_2</t>
  </si>
  <si>
    <t>MF1695_2</t>
  </si>
  <si>
    <t>MF1696_2</t>
  </si>
  <si>
    <t>MF1697_2</t>
  </si>
  <si>
    <t>MP0165</t>
  </si>
  <si>
    <t>ARTN0110</t>
  </si>
  <si>
    <t>MF1684_1</t>
  </si>
  <si>
    <t>MF1685_1</t>
  </si>
  <si>
    <t>MP0277</t>
  </si>
  <si>
    <t>ARTN0111</t>
  </si>
  <si>
    <t>MF1715_3</t>
  </si>
  <si>
    <t>MF1716_3</t>
  </si>
  <si>
    <t>MF1717_2</t>
  </si>
  <si>
    <t>MF1718_2</t>
  </si>
  <si>
    <t>MP0429</t>
  </si>
  <si>
    <t>ARTN0209</t>
  </si>
  <si>
    <t>MF1686_2</t>
  </si>
  <si>
    <t>MF1687_2</t>
  </si>
  <si>
    <t>MF1688_2</t>
  </si>
  <si>
    <t>MF1689_2</t>
  </si>
  <si>
    <t>MP0260</t>
  </si>
  <si>
    <t>ARTN0210</t>
  </si>
  <si>
    <t>MF1691_2</t>
  </si>
  <si>
    <t>MF1692_2</t>
  </si>
  <si>
    <t>MF1693_2</t>
  </si>
  <si>
    <t>MP0344</t>
  </si>
  <si>
    <t>ARTN0309</t>
  </si>
  <si>
    <t>MF1702_2</t>
  </si>
  <si>
    <t>MF1703_2</t>
  </si>
  <si>
    <t>MF1704_2</t>
  </si>
  <si>
    <t>MF1705_2</t>
  </si>
  <si>
    <t>MP0261</t>
  </si>
  <si>
    <t>ARTR0112</t>
  </si>
  <si>
    <t>MF2130_3</t>
  </si>
  <si>
    <t>MF2131_3</t>
  </si>
  <si>
    <t>MP0510</t>
  </si>
  <si>
    <t>ARTU0110</t>
  </si>
  <si>
    <t>MF1711_3</t>
  </si>
  <si>
    <t>MF1712_3</t>
  </si>
  <si>
    <t>MF1713_3</t>
  </si>
  <si>
    <t>MF1714_3</t>
  </si>
  <si>
    <t>MP0280</t>
  </si>
  <si>
    <t>ARTU0111</t>
  </si>
  <si>
    <t>MF1719_3</t>
  </si>
  <si>
    <t>MF1720_3</t>
  </si>
  <si>
    <t>MF1721_3</t>
  </si>
  <si>
    <t>MP0422</t>
  </si>
  <si>
    <t>ARTU0112</t>
  </si>
  <si>
    <t>MF1706_3</t>
  </si>
  <si>
    <t>MF1707_3</t>
  </si>
  <si>
    <t>MF1708_3</t>
  </si>
  <si>
    <t>MF1709_3</t>
  </si>
  <si>
    <t>MF1710_3</t>
  </si>
  <si>
    <t>MP0523</t>
  </si>
  <si>
    <t>ARTU0212</t>
  </si>
  <si>
    <t>MF2248_3</t>
  </si>
  <si>
    <t>MF2249_3</t>
  </si>
  <si>
    <t>MF2250_3</t>
  </si>
  <si>
    <t>MP0522</t>
  </si>
  <si>
    <t>COML0109</t>
  </si>
  <si>
    <t>MF0247_3</t>
  </si>
  <si>
    <t>MF0248_3</t>
  </si>
  <si>
    <t>MF1006_2</t>
  </si>
  <si>
    <t>MP0191</t>
  </si>
  <si>
    <t>COML0121_1</t>
  </si>
  <si>
    <t>COML0110</t>
  </si>
  <si>
    <t>MF1325_1</t>
  </si>
  <si>
    <t>MF1326_1</t>
  </si>
  <si>
    <t>MP0287</t>
  </si>
  <si>
    <t>COML0111</t>
  </si>
  <si>
    <t>MF1464_2</t>
  </si>
  <si>
    <t>MF2059_3</t>
  </si>
  <si>
    <t>MF2060_3</t>
  </si>
  <si>
    <t>MF2061_3</t>
  </si>
  <si>
    <t>MP0460</t>
  </si>
  <si>
    <t>MF2368_1</t>
  </si>
  <si>
    <t>MF2369_1</t>
  </si>
  <si>
    <t>MFPCT1000</t>
  </si>
  <si>
    <t>COML0209</t>
  </si>
  <si>
    <t>MF1005_3</t>
  </si>
  <si>
    <t>MF1012_3</t>
  </si>
  <si>
    <t>MF1013_3</t>
  </si>
  <si>
    <t>MP0192</t>
  </si>
  <si>
    <t>COML0210</t>
  </si>
  <si>
    <t>MF1003_3</t>
  </si>
  <si>
    <t>MF1004_3</t>
  </si>
  <si>
    <t>MP0333</t>
  </si>
  <si>
    <t>COML0211</t>
  </si>
  <si>
    <t>MF2182_3</t>
  </si>
  <si>
    <t>MF2183_3</t>
  </si>
  <si>
    <t>MF2184_3</t>
  </si>
  <si>
    <t>MP0461</t>
  </si>
  <si>
    <t>COML0309</t>
  </si>
  <si>
    <t>MF1014_3</t>
  </si>
  <si>
    <t>MF1015_2</t>
  </si>
  <si>
    <t>MP0193</t>
  </si>
  <si>
    <t>COMM0110</t>
  </si>
  <si>
    <t>MF1007_3</t>
  </si>
  <si>
    <t>MF1008_3</t>
  </si>
  <si>
    <t>MF1009_3</t>
  </si>
  <si>
    <t>MF1010_3</t>
  </si>
  <si>
    <t>MF1011_3</t>
  </si>
  <si>
    <t>MP0378</t>
  </si>
  <si>
    <t>COMM0111</t>
  </si>
  <si>
    <t>MF0993_3</t>
  </si>
  <si>
    <t>MF0994_3</t>
  </si>
  <si>
    <t>MF0995_2</t>
  </si>
  <si>
    <t>MF0997_3</t>
  </si>
  <si>
    <t>MP0443</t>
  </si>
  <si>
    <t>COMM0112</t>
  </si>
  <si>
    <t>MF1002_2</t>
  </si>
  <si>
    <t>MF2185_3</t>
  </si>
  <si>
    <t>MF2186_3</t>
  </si>
  <si>
    <t>MF2187_3</t>
  </si>
  <si>
    <t>MF2188_3</t>
  </si>
  <si>
    <t>MF2189_3</t>
  </si>
  <si>
    <t>MP0499</t>
  </si>
  <si>
    <t>COMP0108</t>
  </si>
  <si>
    <t>MF0501_3</t>
  </si>
  <si>
    <t>MF0502_3</t>
  </si>
  <si>
    <t>MF0503_3</t>
  </si>
  <si>
    <t>MF0504_3</t>
  </si>
  <si>
    <t>MP0010</t>
  </si>
  <si>
    <t>COMT0110</t>
  </si>
  <si>
    <t>MF0241_2</t>
  </si>
  <si>
    <t>MF0245_3</t>
  </si>
  <si>
    <t>MF0246_3</t>
  </si>
  <si>
    <t>MP0374</t>
  </si>
  <si>
    <t>COMT0111</t>
  </si>
  <si>
    <t>MF0810_3</t>
  </si>
  <si>
    <t>MF0811_2</t>
  </si>
  <si>
    <t>MF1001_3</t>
  </si>
  <si>
    <t>MF1701_3</t>
  </si>
  <si>
    <t>MP0404</t>
  </si>
  <si>
    <t>COMT0112</t>
  </si>
  <si>
    <t>MF0239_2</t>
  </si>
  <si>
    <t>MF2104_2</t>
  </si>
  <si>
    <t>MF2105_2</t>
  </si>
  <si>
    <t>MF2106_2</t>
  </si>
  <si>
    <t>MP0496</t>
  </si>
  <si>
    <t>COMT0210</t>
  </si>
  <si>
    <t>MF0242_3</t>
  </si>
  <si>
    <t>MF0243_3</t>
  </si>
  <si>
    <t>MF0244_3</t>
  </si>
  <si>
    <t>MP0375</t>
  </si>
  <si>
    <t>COMT0211</t>
  </si>
  <si>
    <t>MF1327_1</t>
  </si>
  <si>
    <t>MF1328_1</t>
  </si>
  <si>
    <t>MF1329_1</t>
  </si>
  <si>
    <t>MP0406</t>
  </si>
  <si>
    <t>COMT0311</t>
  </si>
  <si>
    <t>MF0998_3</t>
  </si>
  <si>
    <t>MF0999_3</t>
  </si>
  <si>
    <t>MP0407</t>
  </si>
  <si>
    <t>COMT0411</t>
  </si>
  <si>
    <t>MF1000_3</t>
  </si>
  <si>
    <t>MP0421</t>
  </si>
  <si>
    <t>COMV0108</t>
  </si>
  <si>
    <t>MF0240_2</t>
  </si>
  <si>
    <t>MP0009</t>
  </si>
  <si>
    <t>ELEE0108</t>
  </si>
  <si>
    <t>MF0818_1</t>
  </si>
  <si>
    <t>MF0819_1</t>
  </si>
  <si>
    <t>MP0088</t>
  </si>
  <si>
    <t>ELEE0109</t>
  </si>
  <si>
    <t>MF0820_2</t>
  </si>
  <si>
    <t>MF0821_2</t>
  </si>
  <si>
    <t>MF0822_2</t>
  </si>
  <si>
    <t>MF0823_2</t>
  </si>
  <si>
    <t>MF0824_2</t>
  </si>
  <si>
    <t>MF0825_2</t>
  </si>
  <si>
    <t>MP0183</t>
  </si>
  <si>
    <t>ELEE0110</t>
  </si>
  <si>
    <t>MF0829_3</t>
  </si>
  <si>
    <t>MF0830_3</t>
  </si>
  <si>
    <t>MP0283</t>
  </si>
  <si>
    <t>ELEE0209</t>
  </si>
  <si>
    <t>MF1177_2</t>
  </si>
  <si>
    <t>MF1178_2</t>
  </si>
  <si>
    <t>MF1179_2</t>
  </si>
  <si>
    <t>MP0205</t>
  </si>
  <si>
    <t>ELEE0210</t>
  </si>
  <si>
    <t>MF0831_3</t>
  </si>
  <si>
    <t>MF0832_3</t>
  </si>
  <si>
    <t>MF0833_3</t>
  </si>
  <si>
    <t>MF0834_3</t>
  </si>
  <si>
    <t>MP0306</t>
  </si>
  <si>
    <t>ELEE0310</t>
  </si>
  <si>
    <t>MF1180_3</t>
  </si>
  <si>
    <t>MF1181_3</t>
  </si>
  <si>
    <t>MF1182_3</t>
  </si>
  <si>
    <t>MF1183_3</t>
  </si>
  <si>
    <t>MP0307</t>
  </si>
  <si>
    <t>ELEE0410</t>
  </si>
  <si>
    <t>MF1188_3</t>
  </si>
  <si>
    <t>MF1189_3</t>
  </si>
  <si>
    <t>MF1190_3</t>
  </si>
  <si>
    <t>MP0308</t>
  </si>
  <si>
    <t>ELEE0510</t>
  </si>
  <si>
    <t>MF1191_3</t>
  </si>
  <si>
    <t>MF1192_3</t>
  </si>
  <si>
    <t>MF1193_3</t>
  </si>
  <si>
    <t>MP0342</t>
  </si>
  <si>
    <t>ELEE0610</t>
  </si>
  <si>
    <t>MF1275_3</t>
  </si>
  <si>
    <t>MF1276_3</t>
  </si>
  <si>
    <t>MF1277_3</t>
  </si>
  <si>
    <t>MP0350</t>
  </si>
  <si>
    <t>ELEM0110</t>
  </si>
  <si>
    <t>MF1568_3</t>
  </si>
  <si>
    <t>MF1569_3</t>
  </si>
  <si>
    <t>MF1570_3</t>
  </si>
  <si>
    <t>MP0380</t>
  </si>
  <si>
    <t>ELEM0111</t>
  </si>
  <si>
    <t>MF1818_2</t>
  </si>
  <si>
    <t>MF1819_2</t>
  </si>
  <si>
    <t>MP0414</t>
  </si>
  <si>
    <t>ELEM0210</t>
  </si>
  <si>
    <t>MF1575_3</t>
  </si>
  <si>
    <t>MF1576_3</t>
  </si>
  <si>
    <t>MF1577_3</t>
  </si>
  <si>
    <t>MP0381</t>
  </si>
  <si>
    <t>ELEM0211</t>
  </si>
  <si>
    <t>MF1820_3</t>
  </si>
  <si>
    <t>MF1821_3</t>
  </si>
  <si>
    <t>MF1822_3</t>
  </si>
  <si>
    <t>MP0446</t>
  </si>
  <si>
    <t>ELEM0311</t>
  </si>
  <si>
    <t>MF1978_2</t>
  </si>
  <si>
    <t>MF1979_2</t>
  </si>
  <si>
    <t>MP0463</t>
  </si>
  <si>
    <t>ELEM0411</t>
  </si>
  <si>
    <t>MF1975_2</t>
  </si>
  <si>
    <t>MF1976_2</t>
  </si>
  <si>
    <t>MF1977_2</t>
  </si>
  <si>
    <t>MP0464</t>
  </si>
  <si>
    <t>ELEM0511</t>
  </si>
  <si>
    <t>MF1980_3</t>
  </si>
  <si>
    <t>MF1981_3</t>
  </si>
  <si>
    <t>MF1982_3</t>
  </si>
  <si>
    <t>MP0465</t>
  </si>
  <si>
    <t>ELEQ0108</t>
  </si>
  <si>
    <t>MF1269_2</t>
  </si>
  <si>
    <t>MF1270_2</t>
  </si>
  <si>
    <t>MP0086</t>
  </si>
  <si>
    <t>ELEQ0111</t>
  </si>
  <si>
    <t>MF1559_1</t>
  </si>
  <si>
    <t>MF1560_1</t>
  </si>
  <si>
    <t>MF1561_1</t>
  </si>
  <si>
    <t>MP0417</t>
  </si>
  <si>
    <t>ELEQ0208</t>
  </si>
  <si>
    <t>MF1271_3</t>
  </si>
  <si>
    <t>MF1272_3</t>
  </si>
  <si>
    <t>MF1273_3</t>
  </si>
  <si>
    <t>MF1274_3</t>
  </si>
  <si>
    <t>MP0119</t>
  </si>
  <si>
    <t>ELEQ0211</t>
  </si>
  <si>
    <t xml:space="preserve">MF0118_2 </t>
  </si>
  <si>
    <t>MF0119_2</t>
  </si>
  <si>
    <t>MP0441</t>
  </si>
  <si>
    <t>ELEQ0311</t>
  </si>
  <si>
    <t>MF1823_3</t>
  </si>
  <si>
    <t>MF1824_3</t>
  </si>
  <si>
    <t>MF1825_3</t>
  </si>
  <si>
    <t>MF1826_3</t>
  </si>
  <si>
    <t>MP0448</t>
  </si>
  <si>
    <t>ELES0108</t>
  </si>
  <si>
    <t>MF0120_2</t>
  </si>
  <si>
    <t>MF0121_2</t>
  </si>
  <si>
    <t>MP0093</t>
  </si>
  <si>
    <t>ELES0109</t>
  </si>
  <si>
    <t>MF0597_2</t>
  </si>
  <si>
    <t>MF0598_2</t>
  </si>
  <si>
    <t>MP0184</t>
  </si>
  <si>
    <t>ELES0110</t>
  </si>
  <si>
    <t>MF0826_3</t>
  </si>
  <si>
    <t>MF0827_3</t>
  </si>
  <si>
    <t>MF0828_3</t>
  </si>
  <si>
    <t>MP0282</t>
  </si>
  <si>
    <t>ELES0111</t>
  </si>
  <si>
    <t>MF1562_2</t>
  </si>
  <si>
    <t>MF1563_2</t>
  </si>
  <si>
    <t>MF1564_2</t>
  </si>
  <si>
    <t>MF1565_2</t>
  </si>
  <si>
    <t>MP0418</t>
  </si>
  <si>
    <t>ELES0208</t>
  </si>
  <si>
    <t>MF0816_1</t>
  </si>
  <si>
    <t>MF0817_1</t>
  </si>
  <si>
    <t>MP0118</t>
  </si>
  <si>
    <t>ELES0209</t>
  </si>
  <si>
    <t>MF0599_2</t>
  </si>
  <si>
    <t>MF0600_2</t>
  </si>
  <si>
    <t>MP0232</t>
  </si>
  <si>
    <t>ELES0210</t>
  </si>
  <si>
    <t>MF1184_3</t>
  </si>
  <si>
    <t>MF1185_3</t>
  </si>
  <si>
    <t>MF1186_3</t>
  </si>
  <si>
    <t>MF1187_3</t>
  </si>
  <si>
    <t>MP0284</t>
  </si>
  <si>
    <t>ELES0211</t>
  </si>
  <si>
    <t>MF1566_2</t>
  </si>
  <si>
    <t>MF1567_2</t>
  </si>
  <si>
    <t>MP0419</t>
  </si>
  <si>
    <t>ELES0311</t>
  </si>
  <si>
    <t>MF1578_3</t>
  </si>
  <si>
    <t>MF1579_3</t>
  </si>
  <si>
    <t>MF1580_3</t>
  </si>
  <si>
    <t>MF1581_3</t>
  </si>
  <si>
    <t>MP0420</t>
  </si>
  <si>
    <t>ELES0411</t>
  </si>
  <si>
    <t>MF1571_3</t>
  </si>
  <si>
    <t>MF1572_3</t>
  </si>
  <si>
    <t>MF1573_3</t>
  </si>
  <si>
    <t>MF1574_3</t>
  </si>
  <si>
    <t>MP0447</t>
  </si>
  <si>
    <t>ENAA0109</t>
  </si>
  <si>
    <t>MF0838_3</t>
  </si>
  <si>
    <t>MF0839_3</t>
  </si>
  <si>
    <t>MF0840_3</t>
  </si>
  <si>
    <t>MF0841_3</t>
  </si>
  <si>
    <t>MP0206</t>
  </si>
  <si>
    <t>ENAA0112</t>
  </si>
  <si>
    <t>MF1196_3</t>
  </si>
  <si>
    <t>MF2204_3</t>
  </si>
  <si>
    <t>MF2205_3</t>
  </si>
  <si>
    <t>MF2206_3</t>
  </si>
  <si>
    <t>MF2207_3</t>
  </si>
  <si>
    <t>MF2208_3</t>
  </si>
  <si>
    <t>MP0575</t>
  </si>
  <si>
    <t>ENAC0108</t>
  </si>
  <si>
    <t>MF0842_3</t>
  </si>
  <si>
    <t>MF1194_3</t>
  </si>
  <si>
    <t>MF1195_3</t>
  </si>
  <si>
    <t>MF1197_3</t>
  </si>
  <si>
    <t>MP0122</t>
  </si>
  <si>
    <t>ENAE0108</t>
  </si>
  <si>
    <t>MF0835_2</t>
  </si>
  <si>
    <t>MF0836_2</t>
  </si>
  <si>
    <t>MF0837_2</t>
  </si>
  <si>
    <t>MP0032</t>
  </si>
  <si>
    <t>ENAE0111</t>
  </si>
  <si>
    <t>MF0620_1</t>
  </si>
  <si>
    <t>MF2050_1</t>
  </si>
  <si>
    <t>MF2051_1</t>
  </si>
  <si>
    <t>MF2052_1</t>
  </si>
  <si>
    <t>MP0469</t>
  </si>
  <si>
    <t>ENAE0208</t>
  </si>
  <si>
    <t>MF0601_2</t>
  </si>
  <si>
    <t>MF0602_2</t>
  </si>
  <si>
    <t>MF0603_2</t>
  </si>
  <si>
    <t>MF0604_2</t>
  </si>
  <si>
    <t>MF0605_2</t>
  </si>
  <si>
    <t>MP0043</t>
  </si>
  <si>
    <t>ENAE0308</t>
  </si>
  <si>
    <t>MF0846_3</t>
  </si>
  <si>
    <t>MF0847_3</t>
  </si>
  <si>
    <t>MF0848_3</t>
  </si>
  <si>
    <t>MP0049</t>
  </si>
  <si>
    <t>ENAE0408</t>
  </si>
  <si>
    <t>MF0615_3</t>
  </si>
  <si>
    <t>MF0616_3</t>
  </si>
  <si>
    <t>MF0617_3</t>
  </si>
  <si>
    <t>MF0618_2</t>
  </si>
  <si>
    <t>MF0619_2</t>
  </si>
  <si>
    <t>MP0050</t>
  </si>
  <si>
    <t>ENAE0508</t>
  </si>
  <si>
    <t>MF0843_3</t>
  </si>
  <si>
    <t>MF0844_3</t>
  </si>
  <si>
    <t>MF0845_3</t>
  </si>
  <si>
    <t>MP0089</t>
  </si>
  <si>
    <t>ENAL0108</t>
  </si>
  <si>
    <t>MF1198_3</t>
  </si>
  <si>
    <t>MF1199_3</t>
  </si>
  <si>
    <t>MF1200_3</t>
  </si>
  <si>
    <t>MF1201_2</t>
  </si>
  <si>
    <t>MP0121</t>
  </si>
  <si>
    <t>ENAL0110</t>
  </si>
  <si>
    <t>MF1527_3</t>
  </si>
  <si>
    <t>MF1528_3</t>
  </si>
  <si>
    <t>MF1529_2</t>
  </si>
  <si>
    <t>MF1530_2</t>
  </si>
  <si>
    <t>MP0376</t>
  </si>
  <si>
    <t>ENAL0210</t>
  </si>
  <si>
    <t>MF1531_3</t>
  </si>
  <si>
    <t>MF1532_3</t>
  </si>
  <si>
    <t>MF1533_2</t>
  </si>
  <si>
    <t>MP0377</t>
  </si>
  <si>
    <t>ENAS0108</t>
  </si>
  <si>
    <t>MF0610_2</t>
  </si>
  <si>
    <t>MF0611_2</t>
  </si>
  <si>
    <t>MF0612_2</t>
  </si>
  <si>
    <t>MF0613_2</t>
  </si>
  <si>
    <t>MF0614_2</t>
  </si>
  <si>
    <t>MP0044</t>
  </si>
  <si>
    <t>ENAS0110</t>
  </si>
  <si>
    <t>MF1522_2</t>
  </si>
  <si>
    <t>MF1523_2</t>
  </si>
  <si>
    <t>MF1524_2</t>
  </si>
  <si>
    <t>MF1525_2</t>
  </si>
  <si>
    <t>MF1526_2</t>
  </si>
  <si>
    <t>MP0354</t>
  </si>
  <si>
    <t>ENAS0208</t>
  </si>
  <si>
    <t>MF1202_3</t>
  </si>
  <si>
    <t>MF1203_3</t>
  </si>
  <si>
    <t>MF1204_3</t>
  </si>
  <si>
    <t>MF1205_3</t>
  </si>
  <si>
    <t>MF1206_3</t>
  </si>
  <si>
    <t>MP0120</t>
  </si>
  <si>
    <t>ENAT0108</t>
  </si>
  <si>
    <t>MF0606_2</t>
  </si>
  <si>
    <t>MF0607_2</t>
  </si>
  <si>
    <t>MF0608_2</t>
  </si>
  <si>
    <t>MF0609_2</t>
  </si>
  <si>
    <t>MP0030</t>
  </si>
  <si>
    <t>EOCB0108</t>
  </si>
  <si>
    <t>MF0141_2</t>
  </si>
  <si>
    <t>MF0142_1</t>
  </si>
  <si>
    <t>MF0143_2</t>
  </si>
  <si>
    <t>MF0869_1</t>
  </si>
  <si>
    <t>MP0072</t>
  </si>
  <si>
    <t>EOCB0109</t>
  </si>
  <si>
    <t>MF0276_1</t>
  </si>
  <si>
    <t>MF0871_1</t>
  </si>
  <si>
    <t>MF0872_1</t>
  </si>
  <si>
    <t>MF0873_1</t>
  </si>
  <si>
    <t>MP0134</t>
  </si>
  <si>
    <t>EOCB0110</t>
  </si>
  <si>
    <t>MF1360_2</t>
  </si>
  <si>
    <t>MF1933_2</t>
  </si>
  <si>
    <t>MF1934_2</t>
  </si>
  <si>
    <t>MF1935_2</t>
  </si>
  <si>
    <t>MP0334</t>
  </si>
  <si>
    <t>EOCB0111</t>
  </si>
  <si>
    <t>MF0870_1</t>
  </si>
  <si>
    <t>MF1908_2</t>
  </si>
  <si>
    <t>MF1909_2</t>
  </si>
  <si>
    <t>MF1910_2</t>
  </si>
  <si>
    <t>MF1911_2</t>
  </si>
  <si>
    <t>MP0481</t>
  </si>
  <si>
    <t>EOCB0208</t>
  </si>
  <si>
    <t>MP0133</t>
  </si>
  <si>
    <t>EOCB0209</t>
  </si>
  <si>
    <t>MF1320_1</t>
  </si>
  <si>
    <t>MF1321_1</t>
  </si>
  <si>
    <t>MP0219</t>
  </si>
  <si>
    <t>EOCB0210</t>
  </si>
  <si>
    <t>MF1938_2</t>
  </si>
  <si>
    <t>MF1939_2</t>
  </si>
  <si>
    <t>MF1940_2</t>
  </si>
  <si>
    <t>MF1941_2</t>
  </si>
  <si>
    <t>MP0336</t>
  </si>
  <si>
    <t>EOCB0211</t>
  </si>
  <si>
    <t>MF1929_2</t>
  </si>
  <si>
    <t>MF1930_2</t>
  </si>
  <si>
    <t>MF1931_2</t>
  </si>
  <si>
    <t>MF1932_2</t>
  </si>
  <si>
    <t>MP0485</t>
  </si>
  <si>
    <t>EOCB0310</t>
  </si>
  <si>
    <t>MF1942_2</t>
  </si>
  <si>
    <t>MF1943_2</t>
  </si>
  <si>
    <t>MP0337</t>
  </si>
  <si>
    <t>EOCB0311</t>
  </si>
  <si>
    <t>MF1936_2</t>
  </si>
  <si>
    <t>MF1937_2</t>
  </si>
  <si>
    <t>MP0486</t>
  </si>
  <si>
    <t>EOCE0109</t>
  </si>
  <si>
    <t>MF0877_3</t>
  </si>
  <si>
    <t>MF0878_3</t>
  </si>
  <si>
    <t>MF0879_3</t>
  </si>
  <si>
    <t>MP0136</t>
  </si>
  <si>
    <t>EOCE0111</t>
  </si>
  <si>
    <t>MF0637_1</t>
  </si>
  <si>
    <t>MF1904_1</t>
  </si>
  <si>
    <t>MF1905_2</t>
  </si>
  <si>
    <t>MF1906_2</t>
  </si>
  <si>
    <t>MF1907_2</t>
  </si>
  <si>
    <t>MP0480</t>
  </si>
  <si>
    <t>EOCE0211</t>
  </si>
  <si>
    <t>MF0278_1</t>
  </si>
  <si>
    <t>MF1912_2</t>
  </si>
  <si>
    <t>MF1913_2</t>
  </si>
  <si>
    <t>MF1914_2</t>
  </si>
  <si>
    <t>MF1915_2</t>
  </si>
  <si>
    <t>MF1916_2</t>
  </si>
  <si>
    <t>MP0482</t>
  </si>
  <si>
    <t>EOCH0108</t>
  </si>
  <si>
    <t>MF0277_1</t>
  </si>
  <si>
    <t>MP0046</t>
  </si>
  <si>
    <t>EOCJ0109</t>
  </si>
  <si>
    <t>MF1926_1</t>
  </si>
  <si>
    <t>MF1927_2</t>
  </si>
  <si>
    <t>MF1928_2</t>
  </si>
  <si>
    <t>MP0264</t>
  </si>
  <si>
    <t>EOCJ0110</t>
  </si>
  <si>
    <t>MF1903_1</t>
  </si>
  <si>
    <t>MF1920_2</t>
  </si>
  <si>
    <t>MF1921_2</t>
  </si>
  <si>
    <t>MF1922_2</t>
  </si>
  <si>
    <t>MF1923_2</t>
  </si>
  <si>
    <t>MP0335</t>
  </si>
  <si>
    <t>EOCJ0111</t>
  </si>
  <si>
    <t>MF1917_2</t>
  </si>
  <si>
    <t>MF1918_2</t>
  </si>
  <si>
    <t>MF1919_2</t>
  </si>
  <si>
    <t>MP0483</t>
  </si>
  <si>
    <t>EOCJ0211</t>
  </si>
  <si>
    <t>MF1902_1</t>
  </si>
  <si>
    <t>MF1924_2</t>
  </si>
  <si>
    <t>MF1925_2</t>
  </si>
  <si>
    <t>MP0484</t>
  </si>
  <si>
    <t>EOCJ0311</t>
  </si>
  <si>
    <t>MP0487</t>
  </si>
  <si>
    <t>EOCO0108</t>
  </si>
  <si>
    <t>MF0638_3</t>
  </si>
  <si>
    <t>MF0639_3</t>
  </si>
  <si>
    <t>MF0640_3</t>
  </si>
  <si>
    <t>MP0073</t>
  </si>
  <si>
    <t>EOCO0109</t>
  </si>
  <si>
    <t>MF0874_3</t>
  </si>
  <si>
    <t>MF0875_3</t>
  </si>
  <si>
    <t>MF0876_3</t>
  </si>
  <si>
    <t>MP0135</t>
  </si>
  <si>
    <t>EOCO0112</t>
  </si>
  <si>
    <t>MF2140_3</t>
  </si>
  <si>
    <t>MF2141_3</t>
  </si>
  <si>
    <t>MF2146_3</t>
  </si>
  <si>
    <t>MF2147_3</t>
  </si>
  <si>
    <t>MF2148_3</t>
  </si>
  <si>
    <t>MF2149_3</t>
  </si>
  <si>
    <t>MF2150_3</t>
  </si>
  <si>
    <t>MP0541</t>
  </si>
  <si>
    <t>EOCO0208</t>
  </si>
  <si>
    <t>MF0641_3</t>
  </si>
  <si>
    <t>MF0642_3</t>
  </si>
  <si>
    <t>MP0074</t>
  </si>
  <si>
    <t>EOCO0212</t>
  </si>
  <si>
    <t>MF2142_3</t>
  </si>
  <si>
    <t>MF2143_3</t>
  </si>
  <si>
    <t>MF2144_3</t>
  </si>
  <si>
    <t>MF2145_3</t>
  </si>
  <si>
    <t>MP0542</t>
  </si>
  <si>
    <t>FMEA0111</t>
  </si>
  <si>
    <t>MF1850_2</t>
  </si>
  <si>
    <t>MF1851_2</t>
  </si>
  <si>
    <t>MF1852_2</t>
  </si>
  <si>
    <t>MP0430</t>
  </si>
  <si>
    <t>FMEA0211</t>
  </si>
  <si>
    <t>MF1845_2</t>
  </si>
  <si>
    <t>MF1846_2</t>
  </si>
  <si>
    <t>MF1847_2</t>
  </si>
  <si>
    <t>MF1848_2</t>
  </si>
  <si>
    <t>MF1849_2</t>
  </si>
  <si>
    <t>MP0431</t>
  </si>
  <si>
    <t>FMEC0108</t>
  </si>
  <si>
    <t>MF1142_2</t>
  </si>
  <si>
    <t>MF1143_2</t>
  </si>
  <si>
    <t>MF1144_2</t>
  </si>
  <si>
    <t>MP0107</t>
  </si>
  <si>
    <t>FMEC0109</t>
  </si>
  <si>
    <t>MF0592_3</t>
  </si>
  <si>
    <t>MF1151_3</t>
  </si>
  <si>
    <t>MF1152_3</t>
  </si>
  <si>
    <t>MF1153_3</t>
  </si>
  <si>
    <t>MP0180</t>
  </si>
  <si>
    <t>FMEC0110</t>
  </si>
  <si>
    <t>MF0099_2</t>
  </si>
  <si>
    <t>MF0100_2</t>
  </si>
  <si>
    <t>MP0349</t>
  </si>
  <si>
    <t>FMEC0119_2</t>
  </si>
  <si>
    <t>MF2312_2</t>
  </si>
  <si>
    <t>MF2313_2</t>
  </si>
  <si>
    <t>MF2314_2</t>
  </si>
  <si>
    <t>MFPCT0594</t>
  </si>
  <si>
    <t>FMEC0208</t>
  </si>
  <si>
    <t>MF1145_3</t>
  </si>
  <si>
    <t>MF1146_3</t>
  </si>
  <si>
    <t>MF1147_3</t>
  </si>
  <si>
    <t>MF1148_3</t>
  </si>
  <si>
    <t>MP0127</t>
  </si>
  <si>
    <t>FMEC0219_2</t>
  </si>
  <si>
    <t>FMEC0209</t>
  </si>
  <si>
    <t>MF1149_3</t>
  </si>
  <si>
    <t>MF1150_3</t>
  </si>
  <si>
    <t>MP0181</t>
  </si>
  <si>
    <t>FMEC0319_2</t>
  </si>
  <si>
    <t>FMEC0210</t>
  </si>
  <si>
    <t>MF0098_2</t>
  </si>
  <si>
    <t>MF0101_2</t>
  </si>
  <si>
    <t>MP0358</t>
  </si>
  <si>
    <t>MF2315_2</t>
  </si>
  <si>
    <t>MFPCT0595</t>
  </si>
  <si>
    <t>FMEC0309</t>
  </si>
  <si>
    <t>MF0812_3</t>
  </si>
  <si>
    <t>MF0813_3</t>
  </si>
  <si>
    <t>MF0814_3</t>
  </si>
  <si>
    <t>MF0815_3</t>
  </si>
  <si>
    <t>MP0208</t>
  </si>
  <si>
    <t>MF2316_2</t>
  </si>
  <si>
    <t>MFPCT0596</t>
  </si>
  <si>
    <t>FMEE0108</t>
  </si>
  <si>
    <t>MF0087_1</t>
  </si>
  <si>
    <t>MF0088_1</t>
  </si>
  <si>
    <t>MP0095</t>
  </si>
  <si>
    <t>FMEE0208</t>
  </si>
  <si>
    <t>MF1263_2</t>
  </si>
  <si>
    <t>MF1264_2</t>
  </si>
  <si>
    <t>MF1265_2</t>
  </si>
  <si>
    <t>MP0097</t>
  </si>
  <si>
    <t>FMEE0308</t>
  </si>
  <si>
    <t>MF0105_3</t>
  </si>
  <si>
    <t>MF0106_3</t>
  </si>
  <si>
    <t>MF0107_3</t>
  </si>
  <si>
    <t>MP0096</t>
  </si>
  <si>
    <t>FMEF0108</t>
  </si>
  <si>
    <t>MF0586_2</t>
  </si>
  <si>
    <t>MF0587_2</t>
  </si>
  <si>
    <t>MP0038</t>
  </si>
  <si>
    <t>FMEF0208</t>
  </si>
  <si>
    <t>MF0588_2</t>
  </si>
  <si>
    <t>MP0039</t>
  </si>
  <si>
    <t>FMEF0308</t>
  </si>
  <si>
    <t>MF0589_3</t>
  </si>
  <si>
    <t>MF0590_3</t>
  </si>
  <si>
    <t>MF0591_3</t>
  </si>
  <si>
    <t>MP0040</t>
  </si>
  <si>
    <t>FMEH0109</t>
  </si>
  <si>
    <t>MF0089_2</t>
  </si>
  <si>
    <t>MF0090_2</t>
  </si>
  <si>
    <t>MF0091_2</t>
  </si>
  <si>
    <t>MP0182</t>
  </si>
  <si>
    <t>FMEH0110</t>
  </si>
  <si>
    <t>MF0104_2</t>
  </si>
  <si>
    <t>MF1266_2</t>
  </si>
  <si>
    <t>MP0389</t>
  </si>
  <si>
    <t>FMEH0209</t>
  </si>
  <si>
    <t>MF0095_2</t>
  </si>
  <si>
    <t>MF0096_2</t>
  </si>
  <si>
    <t>MF0097_2</t>
  </si>
  <si>
    <t>MP0125</t>
  </si>
  <si>
    <t>FMEH0309</t>
  </si>
  <si>
    <t>MF0102_2</t>
  </si>
  <si>
    <t>MF0103_2</t>
  </si>
  <si>
    <t>MP0126</t>
  </si>
  <si>
    <t>FMEH0409</t>
  </si>
  <si>
    <t>MF0092_2</t>
  </si>
  <si>
    <t>MF0093_2</t>
  </si>
  <si>
    <t>MF0094_2</t>
  </si>
  <si>
    <t>MP0207</t>
  </si>
  <si>
    <t>FMEM0109</t>
  </si>
  <si>
    <t>MF1267_3</t>
  </si>
  <si>
    <t>MF1268_3</t>
  </si>
  <si>
    <t>MP0234</t>
  </si>
  <si>
    <t>FMEM0111</t>
  </si>
  <si>
    <t>MF2159_3</t>
  </si>
  <si>
    <t>MF2160_3</t>
  </si>
  <si>
    <t>MF2161_3</t>
  </si>
  <si>
    <t>MF2162_3</t>
  </si>
  <si>
    <t>MF2163_3</t>
  </si>
  <si>
    <t>MP0424</t>
  </si>
  <si>
    <t>FMEM0209</t>
  </si>
  <si>
    <t>MF0593_3</t>
  </si>
  <si>
    <t>MF0594_3</t>
  </si>
  <si>
    <t>MF0595_3</t>
  </si>
  <si>
    <t>MF0596_3</t>
  </si>
  <si>
    <t>MP0233</t>
  </si>
  <si>
    <t>FMEM0211</t>
  </si>
  <si>
    <t>MF2164_3</t>
  </si>
  <si>
    <t>MF2165_3</t>
  </si>
  <si>
    <t>MF2166_3</t>
  </si>
  <si>
    <t>MF2167_3</t>
  </si>
  <si>
    <t>MP0432</t>
  </si>
  <si>
    <t>FMEM0309</t>
  </si>
  <si>
    <t>MF0108_3</t>
  </si>
  <si>
    <t>MF0109_3</t>
  </si>
  <si>
    <t>MF0110_3</t>
  </si>
  <si>
    <t>MP0124</t>
  </si>
  <si>
    <t>FMEM0311</t>
  </si>
  <si>
    <t>MF2155_3</t>
  </si>
  <si>
    <t>MF2156_3</t>
  </si>
  <si>
    <t>MF2157_3</t>
  </si>
  <si>
    <t>MF2158_3</t>
  </si>
  <si>
    <t>MP0449</t>
  </si>
  <si>
    <t>FMEM0409</t>
  </si>
  <si>
    <t>MF0111_3</t>
  </si>
  <si>
    <t>MF0112_3</t>
  </si>
  <si>
    <t>MF0113_3</t>
  </si>
  <si>
    <t>MP0123</t>
  </si>
  <si>
    <t>FMEM0411</t>
  </si>
  <si>
    <t>MF2151_3</t>
  </si>
  <si>
    <t>MF2152_3</t>
  </si>
  <si>
    <t>MF2153_3</t>
  </si>
  <si>
    <t>MF2154_3</t>
  </si>
  <si>
    <t>MP0470</t>
  </si>
  <si>
    <t>HOTA0108</t>
  </si>
  <si>
    <t>MF0706_1</t>
  </si>
  <si>
    <t>MF0707_1</t>
  </si>
  <si>
    <t>MF0708_1</t>
  </si>
  <si>
    <t>MP0011</t>
  </si>
  <si>
    <t>HOTA0208</t>
  </si>
  <si>
    <t>MF0265_3</t>
  </si>
  <si>
    <t>MF1067_3</t>
  </si>
  <si>
    <t>MF1068_3</t>
  </si>
  <si>
    <t>MP0012</t>
  </si>
  <si>
    <t>HOTA0308</t>
  </si>
  <si>
    <t>MF0263_3</t>
  </si>
  <si>
    <t>MF0264_3</t>
  </si>
  <si>
    <t>MF1057_2</t>
  </si>
  <si>
    <t>MP0013</t>
  </si>
  <si>
    <t>HOTG0108</t>
  </si>
  <si>
    <t>MF0268_3</t>
  </si>
  <si>
    <t>MF1055_3</t>
  </si>
  <si>
    <t>MF1056_3</t>
  </si>
  <si>
    <t>MP0018</t>
  </si>
  <si>
    <t>HOTG0208</t>
  </si>
  <si>
    <t>MF0266_3</t>
  </si>
  <si>
    <t>MF0267_2</t>
  </si>
  <si>
    <t>MP0019</t>
  </si>
  <si>
    <t>HOTI0108</t>
  </si>
  <si>
    <t>MF1074_3</t>
  </si>
  <si>
    <t>MF1075_3</t>
  </si>
  <si>
    <t>MP0020</t>
  </si>
  <si>
    <t>HOTJ0110</t>
  </si>
  <si>
    <t>MF1768_1</t>
  </si>
  <si>
    <t>MF1769_2</t>
  </si>
  <si>
    <t>MF1770_2</t>
  </si>
  <si>
    <t>MF1771_2</t>
  </si>
  <si>
    <t>MF1772_2</t>
  </si>
  <si>
    <t>MF1773_2</t>
  </si>
  <si>
    <t>MF1774_2</t>
  </si>
  <si>
    <t>MP0355</t>
  </si>
  <si>
    <t>HOTJ0111</t>
  </si>
  <si>
    <t>MF1765_1</t>
  </si>
  <si>
    <t>MF1766_1</t>
  </si>
  <si>
    <t>MF1767_1</t>
  </si>
  <si>
    <t>MP0425</t>
  </si>
  <si>
    <t>HOTR0108</t>
  </si>
  <si>
    <t>MF0255_1</t>
  </si>
  <si>
    <t>MF0256_1</t>
  </si>
  <si>
    <t>MP0014</t>
  </si>
  <si>
    <t>HOTR0109</t>
  </si>
  <si>
    <t>MF1333_1</t>
  </si>
  <si>
    <t>MF1334_1</t>
  </si>
  <si>
    <t>MP0167</t>
  </si>
  <si>
    <t>HOTR0110</t>
  </si>
  <si>
    <t>MF0711_2</t>
  </si>
  <si>
    <t>MF1058_3</t>
  </si>
  <si>
    <t>MF1059_3</t>
  </si>
  <si>
    <t>MF1060_3</t>
  </si>
  <si>
    <t>MF1061_3</t>
  </si>
  <si>
    <t>MF1062_3</t>
  </si>
  <si>
    <t>MF1063_3</t>
  </si>
  <si>
    <t>MF1064_3</t>
  </si>
  <si>
    <t>MF1065_3</t>
  </si>
  <si>
    <t>MF1066_3</t>
  </si>
  <si>
    <t>MP0288</t>
  </si>
  <si>
    <t>HOTR0208</t>
  </si>
  <si>
    <t>MF0257_1</t>
  </si>
  <si>
    <t>MF0258_1</t>
  </si>
  <si>
    <t>MP0015</t>
  </si>
  <si>
    <t>HOTR0209</t>
  </si>
  <si>
    <t>MF1106_3</t>
  </si>
  <si>
    <t>MF1107_3</t>
  </si>
  <si>
    <t>MF1108_3</t>
  </si>
  <si>
    <t>MF1109_3</t>
  </si>
  <si>
    <t>MF1110_3</t>
  </si>
  <si>
    <t>MF1111_2</t>
  </si>
  <si>
    <t>MP0176</t>
  </si>
  <si>
    <t>HOTR0210</t>
  </si>
  <si>
    <t>MF1775_3</t>
  </si>
  <si>
    <t>MF1776_3</t>
  </si>
  <si>
    <t>MF1777_3</t>
  </si>
  <si>
    <t>MF1778_3</t>
  </si>
  <si>
    <t>MF1779_3</t>
  </si>
  <si>
    <t>MF1780_3</t>
  </si>
  <si>
    <t>MF1781_3</t>
  </si>
  <si>
    <t>MF1782_3</t>
  </si>
  <si>
    <t>MP0370</t>
  </si>
  <si>
    <t>HOTR0308</t>
  </si>
  <si>
    <t>MF1089_1</t>
  </si>
  <si>
    <t>MF1090_1</t>
  </si>
  <si>
    <t>MP0016</t>
  </si>
  <si>
    <t>HOTR0309</t>
  </si>
  <si>
    <t>MF1051_2</t>
  </si>
  <si>
    <t>MF1097_3</t>
  </si>
  <si>
    <t>MF1098_3</t>
  </si>
  <si>
    <t>MF1099_3</t>
  </si>
  <si>
    <t>MF1100_3</t>
  </si>
  <si>
    <t>MF1101_3</t>
  </si>
  <si>
    <t>MF1102_3</t>
  </si>
  <si>
    <t>MP0226</t>
  </si>
  <si>
    <t>HOTR0408</t>
  </si>
  <si>
    <t>MF0259_2</t>
  </si>
  <si>
    <t>MF0260_2</t>
  </si>
  <si>
    <t>MF0261_2</t>
  </si>
  <si>
    <t>MF0262_2</t>
  </si>
  <si>
    <t>MP0017</t>
  </si>
  <si>
    <t>HOTR0409</t>
  </si>
  <si>
    <t>MF1047_2</t>
  </si>
  <si>
    <t>MF1048_2</t>
  </si>
  <si>
    <t>MF1103_3</t>
  </si>
  <si>
    <t>MF1104_3</t>
  </si>
  <si>
    <t>MF1105_3</t>
  </si>
  <si>
    <t>MP0117</t>
  </si>
  <si>
    <t>HOTR0508</t>
  </si>
  <si>
    <t>MF1046_2</t>
  </si>
  <si>
    <t>MF1049_2</t>
  </si>
  <si>
    <t>MF1050_2</t>
  </si>
  <si>
    <t>MP0057</t>
  </si>
  <si>
    <t>HOTR0509</t>
  </si>
  <si>
    <t>MF0306_2</t>
  </si>
  <si>
    <t>MF0709_2</t>
  </si>
  <si>
    <t>MF0710_2</t>
  </si>
  <si>
    <t>MP0229</t>
  </si>
  <si>
    <t>HOTR0608</t>
  </si>
  <si>
    <t>MF1052_2</t>
  </si>
  <si>
    <t>MF1053_2</t>
  </si>
  <si>
    <t>MF1054_2</t>
  </si>
  <si>
    <t>MP0061</t>
  </si>
  <si>
    <t>HOTT0112</t>
  </si>
  <si>
    <t>MF2196_2</t>
  </si>
  <si>
    <t>MF2003_2</t>
  </si>
  <si>
    <t>MF2005_2</t>
  </si>
  <si>
    <t>MF2195_2</t>
  </si>
  <si>
    <t>MP0504</t>
  </si>
  <si>
    <t>HOTU0109</t>
  </si>
  <si>
    <t>MF1042_2</t>
  </si>
  <si>
    <t>MF1043_2</t>
  </si>
  <si>
    <t>MF1044_2</t>
  </si>
  <si>
    <t>MF1045_2</t>
  </si>
  <si>
    <t>MP0143</t>
  </si>
  <si>
    <t>HOTU0111</t>
  </si>
  <si>
    <t>MF2190_2</t>
  </si>
  <si>
    <t>MF2191_2</t>
  </si>
  <si>
    <t>MF2192_2</t>
  </si>
  <si>
    <t>MF2193_2</t>
  </si>
  <si>
    <t>MF2194_2</t>
  </si>
  <si>
    <t>MP0494</t>
  </si>
  <si>
    <t>IEXD0108</t>
  </si>
  <si>
    <t>MF0634_2</t>
  </si>
  <si>
    <t>MF0635_2</t>
  </si>
  <si>
    <t>MF0636_2</t>
  </si>
  <si>
    <t>MP0104</t>
  </si>
  <si>
    <t>IEXD0109</t>
  </si>
  <si>
    <t>MF0865_3</t>
  </si>
  <si>
    <t>MF0866_3</t>
  </si>
  <si>
    <t>MF0867_3</t>
  </si>
  <si>
    <t>MF0868_3</t>
  </si>
  <si>
    <t>MP0156</t>
  </si>
  <si>
    <t>IEXD0208</t>
  </si>
  <si>
    <t>MF0425_2</t>
  </si>
  <si>
    <t>MF0426_2</t>
  </si>
  <si>
    <t>MF0427_2</t>
  </si>
  <si>
    <t>MP0105</t>
  </si>
  <si>
    <t>IEXD0209</t>
  </si>
  <si>
    <t>MF1372_2</t>
  </si>
  <si>
    <t>MF1373_2</t>
  </si>
  <si>
    <t>MF1374_2</t>
  </si>
  <si>
    <t>MP0220</t>
  </si>
  <si>
    <t>IEXD0308</t>
  </si>
  <si>
    <t>MF0859_1</t>
  </si>
  <si>
    <t>MF0860_1</t>
  </si>
  <si>
    <t>MP0106</t>
  </si>
  <si>
    <t>IEXD0309</t>
  </si>
  <si>
    <t>MF1393_3</t>
  </si>
  <si>
    <t>MF1391_3</t>
  </si>
  <si>
    <t>MF1392_3</t>
  </si>
  <si>
    <t>MP0221</t>
  </si>
  <si>
    <t>IEXD0409</t>
  </si>
  <si>
    <t>MF1375_2</t>
  </si>
  <si>
    <t>MF1376_2</t>
  </si>
  <si>
    <t>MF1377_2</t>
  </si>
  <si>
    <t>MP0231</t>
  </si>
  <si>
    <t>IEXM0109</t>
  </si>
  <si>
    <t>MF0854_1</t>
  </si>
  <si>
    <t>MF0855_1</t>
  </si>
  <si>
    <t>MF0856_1</t>
  </si>
  <si>
    <t>MF0857_1</t>
  </si>
  <si>
    <t>MF0858_1</t>
  </si>
  <si>
    <t>MP0157</t>
  </si>
  <si>
    <t>IEXM0110</t>
  </si>
  <si>
    <t>MF0864_2</t>
  </si>
  <si>
    <t>MF1381_2</t>
  </si>
  <si>
    <t>MF1382_2</t>
  </si>
  <si>
    <t>MF1383_2</t>
  </si>
  <si>
    <t>MP0338</t>
  </si>
  <si>
    <t>IEXM0209</t>
  </si>
  <si>
    <t>MF0414_2</t>
  </si>
  <si>
    <t>MF0415_2</t>
  </si>
  <si>
    <t>MF0416_2</t>
  </si>
  <si>
    <t>MP0158</t>
  </si>
  <si>
    <t>IEXM0210</t>
  </si>
  <si>
    <t>MF1384_2</t>
  </si>
  <si>
    <t>MF1385_2</t>
  </si>
  <si>
    <t>MF1386_2</t>
  </si>
  <si>
    <t>MP0339</t>
  </si>
  <si>
    <t>IEXM0309</t>
  </si>
  <si>
    <t>MF0421_2</t>
  </si>
  <si>
    <t>MF0422_2</t>
  </si>
  <si>
    <t>MF0423_2</t>
  </si>
  <si>
    <t>MF0424_2</t>
  </si>
  <si>
    <t>MP0159</t>
  </si>
  <si>
    <t>IEXM0310</t>
  </si>
  <si>
    <t>MF1394_3</t>
  </si>
  <si>
    <t>MF1395_3</t>
  </si>
  <si>
    <t>MP0340</t>
  </si>
  <si>
    <t>IEXM0409</t>
  </si>
  <si>
    <t>MF0417_2</t>
  </si>
  <si>
    <t>MF0418_2</t>
  </si>
  <si>
    <t>MF0419_2</t>
  </si>
  <si>
    <t>MF0420_2</t>
  </si>
  <si>
    <t>MP0160</t>
  </si>
  <si>
    <t>IEXM0509</t>
  </si>
  <si>
    <t>MF0861_2</t>
  </si>
  <si>
    <t>MF0862_2</t>
  </si>
  <si>
    <t>MF0863_2</t>
  </si>
  <si>
    <t>MP0161</t>
  </si>
  <si>
    <t>IEXM0609</t>
  </si>
  <si>
    <t>MF1317_1</t>
  </si>
  <si>
    <t>MF1318_1</t>
  </si>
  <si>
    <t>MF1319_1</t>
  </si>
  <si>
    <t>MP0237</t>
  </si>
  <si>
    <t>IEXM0709</t>
  </si>
  <si>
    <t>MF0116_2</t>
  </si>
  <si>
    <t>MF1387_2</t>
  </si>
  <si>
    <t>MF1388_2</t>
  </si>
  <si>
    <t>MF1389_2</t>
  </si>
  <si>
    <t>MF1390_2</t>
  </si>
  <si>
    <t>MP0238</t>
  </si>
  <si>
    <t>IEXM0809</t>
  </si>
  <si>
    <t>MF1378_2</t>
  </si>
  <si>
    <t>MF1379_2</t>
  </si>
  <si>
    <t>MF1380_2</t>
  </si>
  <si>
    <t>MP0239</t>
  </si>
  <si>
    <t>IFCD0110</t>
  </si>
  <si>
    <t>MF0950_2</t>
  </si>
  <si>
    <t>MF0951_2</t>
  </si>
  <si>
    <t>MF0952_2</t>
  </si>
  <si>
    <t>MP0278</t>
  </si>
  <si>
    <t>IFCD0111</t>
  </si>
  <si>
    <t>MF0223_3</t>
  </si>
  <si>
    <t>MF0226_3</t>
  </si>
  <si>
    <t>MF0494_3</t>
  </si>
  <si>
    <t>MP0452</t>
  </si>
  <si>
    <t>IFCD0112</t>
  </si>
  <si>
    <t>MF0227_3</t>
  </si>
  <si>
    <t>MP0501</t>
  </si>
  <si>
    <t>IFCD0210</t>
  </si>
  <si>
    <t>MF0491_3</t>
  </si>
  <si>
    <t>MF0492_3</t>
  </si>
  <si>
    <t>MF0493_3</t>
  </si>
  <si>
    <t>MP0391</t>
  </si>
  <si>
    <t>IFCD0211</t>
  </si>
  <si>
    <t>MF0966_3</t>
  </si>
  <si>
    <t>MF0967_3</t>
  </si>
  <si>
    <t>MF0968_3</t>
  </si>
  <si>
    <t>MP0459</t>
  </si>
  <si>
    <t>IFCM0110</t>
  </si>
  <si>
    <t>MF0956_2</t>
  </si>
  <si>
    <t>MF0960_2</t>
  </si>
  <si>
    <t>MF0961_2</t>
  </si>
  <si>
    <t>MP0394</t>
  </si>
  <si>
    <t>IFCM0111</t>
  </si>
  <si>
    <t>MF1221_3</t>
  </si>
  <si>
    <t>MF1222_3</t>
  </si>
  <si>
    <t>MF1223_3</t>
  </si>
  <si>
    <t>MP0453</t>
  </si>
  <si>
    <t>IFCM0210</t>
  </si>
  <si>
    <t>MF1210_2</t>
  </si>
  <si>
    <t>MF1211_2</t>
  </si>
  <si>
    <t>MF1212_2</t>
  </si>
  <si>
    <t>MP0392</t>
  </si>
  <si>
    <t>IFCM0310</t>
  </si>
  <si>
    <t>MF0228_3</t>
  </si>
  <si>
    <t>MF0962_3</t>
  </si>
  <si>
    <t>MF0963_3</t>
  </si>
  <si>
    <t>MP0395</t>
  </si>
  <si>
    <t>IFCM0410</t>
  </si>
  <si>
    <t>MF1216_3</t>
  </si>
  <si>
    <t>MF1217_3</t>
  </si>
  <si>
    <t>MF1218_3</t>
  </si>
  <si>
    <t>MP0393</t>
  </si>
  <si>
    <t>IFCT0108</t>
  </si>
  <si>
    <t>MF1207_1</t>
  </si>
  <si>
    <t>MF1208_1</t>
  </si>
  <si>
    <t>MF1209_1</t>
  </si>
  <si>
    <t>MP0098</t>
  </si>
  <si>
    <t>IFCT0109</t>
  </si>
  <si>
    <t>MF0486_3</t>
  </si>
  <si>
    <t>MF0487_3</t>
  </si>
  <si>
    <t>MF0488_3</t>
  </si>
  <si>
    <t>MF0489_3</t>
  </si>
  <si>
    <t>MF0490_3</t>
  </si>
  <si>
    <t>MP0175</t>
  </si>
  <si>
    <t>IFCT0110</t>
  </si>
  <si>
    <t>MF0220_2</t>
  </si>
  <si>
    <t>MF0955_2</t>
  </si>
  <si>
    <t>MP0285</t>
  </si>
  <si>
    <t>IFCT0209</t>
  </si>
  <si>
    <t>MF0219_2</t>
  </si>
  <si>
    <t>MF0221_2</t>
  </si>
  <si>
    <t>MF0222_2</t>
  </si>
  <si>
    <t>MP0177</t>
  </si>
  <si>
    <t>IFCT0210</t>
  </si>
  <si>
    <t>MF0957_2</t>
  </si>
  <si>
    <t>MF0958_2</t>
  </si>
  <si>
    <t>MF0959_2</t>
  </si>
  <si>
    <t>MP0286</t>
  </si>
  <si>
    <t>IFCT0309</t>
  </si>
  <si>
    <t>MF0953_2</t>
  </si>
  <si>
    <t>MF0954_2</t>
  </si>
  <si>
    <t>MP0179</t>
  </si>
  <si>
    <t>IFCT0310</t>
  </si>
  <si>
    <t>MF0224_3</t>
  </si>
  <si>
    <t>MF0225_3</t>
  </si>
  <si>
    <t>MP0313</t>
  </si>
  <si>
    <t>IFCT0409</t>
  </si>
  <si>
    <t>MF1219_3</t>
  </si>
  <si>
    <t>MF1220_3</t>
  </si>
  <si>
    <t>MP0236</t>
  </si>
  <si>
    <t>IFCT0410</t>
  </si>
  <si>
    <t>MF0229_3</t>
  </si>
  <si>
    <t>MF0230_3</t>
  </si>
  <si>
    <t>MP0396</t>
  </si>
  <si>
    <t>IFCT0509</t>
  </si>
  <si>
    <t>MF0495_3</t>
  </si>
  <si>
    <t>MF0496_3</t>
  </si>
  <si>
    <t>MF0497_3</t>
  </si>
  <si>
    <t>MP0267</t>
  </si>
  <si>
    <t>IFCT0510</t>
  </si>
  <si>
    <t>MF0484_3</t>
  </si>
  <si>
    <t>MF0485_3</t>
  </si>
  <si>
    <t>MP0398</t>
  </si>
  <si>
    <t>IFCT0609</t>
  </si>
  <si>
    <t>MF0964_3</t>
  </si>
  <si>
    <t>MF0965_3</t>
  </si>
  <si>
    <t>MP0274</t>
  </si>
  <si>
    <t>IFCT0610</t>
  </si>
  <si>
    <t>MF1213_3</t>
  </si>
  <si>
    <t>MF1214_3</t>
  </si>
  <si>
    <t>MF1215_3</t>
  </si>
  <si>
    <t>MP0397</t>
  </si>
  <si>
    <t>IMAI0108</t>
  </si>
  <si>
    <t>MF1154_1</t>
  </si>
  <si>
    <t>MF1155_1</t>
  </si>
  <si>
    <t>MP0090</t>
  </si>
  <si>
    <t>IMAI0110</t>
  </si>
  <si>
    <t>MF1879_2</t>
  </si>
  <si>
    <t>MF1880_2</t>
  </si>
  <si>
    <t>MF1881_2</t>
  </si>
  <si>
    <t>MP0382</t>
  </si>
  <si>
    <t>IMAI0208</t>
  </si>
  <si>
    <t>MF1286_3</t>
  </si>
  <si>
    <t>MF1287_3</t>
  </si>
  <si>
    <t>MF1288_3</t>
  </si>
  <si>
    <t>MF1289_3</t>
  </si>
  <si>
    <t>MP0132</t>
  </si>
  <si>
    <t>IMAI0210</t>
  </si>
  <si>
    <t>MF1887_3</t>
  </si>
  <si>
    <t>MF1888_3</t>
  </si>
  <si>
    <t>MP0383</t>
  </si>
  <si>
    <t>IMAQ0108</t>
  </si>
  <si>
    <t>MF0117_2</t>
  </si>
  <si>
    <t>MP0130</t>
  </si>
  <si>
    <t>IMAQ0110</t>
  </si>
  <si>
    <t>MF1877_2</t>
  </si>
  <si>
    <t>MF1878_2</t>
  </si>
  <si>
    <t>MP0315</t>
  </si>
  <si>
    <t>IMAQ0208</t>
  </si>
  <si>
    <t>MF1282_3</t>
  </si>
  <si>
    <t>MF1283_3</t>
  </si>
  <si>
    <t>MF1284_3</t>
  </si>
  <si>
    <t>MF1285_3</t>
  </si>
  <si>
    <t>MP0131</t>
  </si>
  <si>
    <t>IMAQ0210</t>
  </si>
  <si>
    <t>MF1882_3</t>
  </si>
  <si>
    <t>MF1883_3</t>
  </si>
  <si>
    <t>MF1884_3</t>
  </si>
  <si>
    <t>MF1885_3</t>
  </si>
  <si>
    <t>MF1886_3</t>
  </si>
  <si>
    <t>MP0316</t>
  </si>
  <si>
    <t>IMAR0108</t>
  </si>
  <si>
    <t>MF0114_2</t>
  </si>
  <si>
    <t>MF0115_2</t>
  </si>
  <si>
    <t>MP0091</t>
  </si>
  <si>
    <t>IMAR0109</t>
  </si>
  <si>
    <t>MF1161_3</t>
  </si>
  <si>
    <t>MF1162_3</t>
  </si>
  <si>
    <t>MF1164_3</t>
  </si>
  <si>
    <t>MF1165_3</t>
  </si>
  <si>
    <t>MF1166_3</t>
  </si>
  <si>
    <t>MP0185</t>
  </si>
  <si>
    <t>IMAR0208</t>
  </si>
  <si>
    <t>MF1158_2</t>
  </si>
  <si>
    <t>MF1159_2</t>
  </si>
  <si>
    <t>MP0092</t>
  </si>
  <si>
    <t>IMAR0209</t>
  </si>
  <si>
    <t>MF1167_3</t>
  </si>
  <si>
    <t>MF1168_3</t>
  </si>
  <si>
    <t>MP0209</t>
  </si>
  <si>
    <t>IMAR0308</t>
  </si>
  <si>
    <t>MF1278_3</t>
  </si>
  <si>
    <t>MF1279_3</t>
  </si>
  <si>
    <t>MF1280_3</t>
  </si>
  <si>
    <t>MF1281_3</t>
  </si>
  <si>
    <t>MP0099</t>
  </si>
  <si>
    <t>IMAR0309</t>
  </si>
  <si>
    <t>MF1169_3</t>
  </si>
  <si>
    <t>MF1170_3</t>
  </si>
  <si>
    <t>MF1175_3</t>
  </si>
  <si>
    <t>MF1176_3</t>
  </si>
  <si>
    <t>MP0235</t>
  </si>
  <si>
    <t>IMAR0408</t>
  </si>
  <si>
    <t>MF1156_2</t>
  </si>
  <si>
    <t>MF1157_2</t>
  </si>
  <si>
    <t>MP0128</t>
  </si>
  <si>
    <t>IMAR0409</t>
  </si>
  <si>
    <t>MF1173_3</t>
  </si>
  <si>
    <t>MF1174_3</t>
  </si>
  <si>
    <t>MP0240</t>
  </si>
  <si>
    <t>IMAR0508</t>
  </si>
  <si>
    <t>MF1160_3</t>
  </si>
  <si>
    <t>MF1163_3</t>
  </si>
  <si>
    <t>MP0129</t>
  </si>
  <si>
    <t>IMAR0509</t>
  </si>
  <si>
    <t>MF1171_3</t>
  </si>
  <si>
    <t>MF1172_3</t>
  </si>
  <si>
    <t>MP0241</t>
  </si>
  <si>
    <t>IMPE0108</t>
  </si>
  <si>
    <t>MF0343_1</t>
  </si>
  <si>
    <t>MF0344_1</t>
  </si>
  <si>
    <t>MF0345_1</t>
  </si>
  <si>
    <t>MF0346_1</t>
  </si>
  <si>
    <t>MP0070</t>
  </si>
  <si>
    <t>IMPE0109</t>
  </si>
  <si>
    <t>MF0065_2</t>
  </si>
  <si>
    <t>MF0067_3</t>
  </si>
  <si>
    <t>MF0352_2</t>
  </si>
  <si>
    <t>MF0580_3</t>
  </si>
  <si>
    <t>MF0581_3</t>
  </si>
  <si>
    <t>MP0243</t>
  </si>
  <si>
    <t>IMPE0110</t>
  </si>
  <si>
    <t>MF0063_3</t>
  </si>
  <si>
    <t>MF0789_3</t>
  </si>
  <si>
    <t>MF0790_3</t>
  </si>
  <si>
    <t>MF0791_3</t>
  </si>
  <si>
    <t>MF0792_3</t>
  </si>
  <si>
    <t>MP0314</t>
  </si>
  <si>
    <t>IMPE0111</t>
  </si>
  <si>
    <t>MF1248_3</t>
  </si>
  <si>
    <t>MF1249_3</t>
  </si>
  <si>
    <t>MF1250_3</t>
  </si>
  <si>
    <t>MF1251_3</t>
  </si>
  <si>
    <t>MF1252_3</t>
  </si>
  <si>
    <t>MF1253_3</t>
  </si>
  <si>
    <t>MP0434</t>
  </si>
  <si>
    <t>IMPE0209</t>
  </si>
  <si>
    <t>MF0064_2</t>
  </si>
  <si>
    <t>MF0066_2</t>
  </si>
  <si>
    <t>MF0068_3</t>
  </si>
  <si>
    <t>MP0258</t>
  </si>
  <si>
    <t>IMPE0210</t>
  </si>
  <si>
    <t>MF0796_3</t>
  </si>
  <si>
    <t>MF0797_3</t>
  </si>
  <si>
    <t>MF0798_3</t>
  </si>
  <si>
    <t>MP0294</t>
  </si>
  <si>
    <t>IMPE0211</t>
  </si>
  <si>
    <t>MF1254_3</t>
  </si>
  <si>
    <t>MF1255_3</t>
  </si>
  <si>
    <t>MF1256_3</t>
  </si>
  <si>
    <t>MF1257_3</t>
  </si>
  <si>
    <t>MF1258_2</t>
  </si>
  <si>
    <t>MF1259_3</t>
  </si>
  <si>
    <t>MP0435</t>
  </si>
  <si>
    <t>IMPP0108</t>
  </si>
  <si>
    <t>MF0356_2</t>
  </si>
  <si>
    <t>MF0357_2</t>
  </si>
  <si>
    <t>MF0358_2</t>
  </si>
  <si>
    <t>MF0359_2</t>
  </si>
  <si>
    <t>MP0021</t>
  </si>
  <si>
    <t>IMPP0208</t>
  </si>
  <si>
    <t>MF0354_2</t>
  </si>
  <si>
    <t>MF0355_2</t>
  </si>
  <si>
    <t>MP0022</t>
  </si>
  <si>
    <t>IMPP0308</t>
  </si>
  <si>
    <t>MF0061_3</t>
  </si>
  <si>
    <t>MF0062_3</t>
  </si>
  <si>
    <t>MF1260_3</t>
  </si>
  <si>
    <t>MP0023</t>
  </si>
  <si>
    <t>IMPQ0108</t>
  </si>
  <si>
    <t>MF0058_1</t>
  </si>
  <si>
    <t>MF0059_1</t>
  </si>
  <si>
    <t>MF0060_1</t>
  </si>
  <si>
    <t>MP0069</t>
  </si>
  <si>
    <t>IMPQ0109</t>
  </si>
  <si>
    <t>MF0348_2</t>
  </si>
  <si>
    <t>MF0351_2</t>
  </si>
  <si>
    <t>MF0793_3</t>
  </si>
  <si>
    <t>MF0794_3</t>
  </si>
  <si>
    <t>MF0795_3</t>
  </si>
  <si>
    <t>MP0170</t>
  </si>
  <si>
    <t>IMPQ0208</t>
  </si>
  <si>
    <t>MF0347_2</t>
  </si>
  <si>
    <t>MF0349_2</t>
  </si>
  <si>
    <t>MF0350_2</t>
  </si>
  <si>
    <t>MP0115</t>
  </si>
  <si>
    <t>IMPQ0308</t>
  </si>
  <si>
    <t>MF1261_3</t>
  </si>
  <si>
    <t>MF1262_3</t>
  </si>
  <si>
    <t>MP0116</t>
  </si>
  <si>
    <t>IMSD0108</t>
  </si>
  <si>
    <t>MF0216_3</t>
  </si>
  <si>
    <t>MF0217_3</t>
  </si>
  <si>
    <t>MF0218_3</t>
  </si>
  <si>
    <t>MF1420_3</t>
  </si>
  <si>
    <t>MP0024</t>
  </si>
  <si>
    <t>IMSE0109</t>
  </si>
  <si>
    <t>MF0210_3</t>
  </si>
  <si>
    <t>MF0211_3</t>
  </si>
  <si>
    <t>MF0212_3</t>
  </si>
  <si>
    <t>MP0162</t>
  </si>
  <si>
    <t>IMSE0111</t>
  </si>
  <si>
    <t>MF1396_2</t>
  </si>
  <si>
    <t>MF1397_2</t>
  </si>
  <si>
    <t>MF1398_2</t>
  </si>
  <si>
    <t>MP0423</t>
  </si>
  <si>
    <t>IMST0109</t>
  </si>
  <si>
    <t>MF1417_3</t>
  </si>
  <si>
    <t>MF1418_3</t>
  </si>
  <si>
    <t>MF1419_3</t>
  </si>
  <si>
    <t>MP0254</t>
  </si>
  <si>
    <t>IMST0110</t>
  </si>
  <si>
    <t>MF1399_2</t>
  </si>
  <si>
    <t>MF1400_2</t>
  </si>
  <si>
    <t>MF1401_1</t>
  </si>
  <si>
    <t>MP0279</t>
  </si>
  <si>
    <t>IMST0210</t>
  </si>
  <si>
    <t>MF1414_3</t>
  </si>
  <si>
    <t>MF1415_3</t>
  </si>
  <si>
    <t>MF1416_3</t>
  </si>
  <si>
    <t>MP0298</t>
  </si>
  <si>
    <t>IMSV0108</t>
  </si>
  <si>
    <t>MF0703_3</t>
  </si>
  <si>
    <t>MF0704_3</t>
  </si>
  <si>
    <t>MF0705_3</t>
  </si>
  <si>
    <t>MP0081</t>
  </si>
  <si>
    <t>IMSV0109</t>
  </si>
  <si>
    <t>MF0919_3</t>
  </si>
  <si>
    <t>MF0947_3</t>
  </si>
  <si>
    <t>MF0948_3</t>
  </si>
  <si>
    <t>MF0949_3</t>
  </si>
  <si>
    <t>MP0166</t>
  </si>
  <si>
    <t>IMSV0208</t>
  </si>
  <si>
    <t>MF0207_3</t>
  </si>
  <si>
    <t>MF0208_3</t>
  </si>
  <si>
    <t>MF0209_3</t>
  </si>
  <si>
    <t>MP0082</t>
  </si>
  <si>
    <t>IMSV0209</t>
  </si>
  <si>
    <t>MF0943_3</t>
  </si>
  <si>
    <t>MF0944_3</t>
  </si>
  <si>
    <t>MF0945_3</t>
  </si>
  <si>
    <t>MF0946_3</t>
  </si>
  <si>
    <t>MP0262</t>
  </si>
  <si>
    <t>IMSV0308</t>
  </si>
  <si>
    <t>MF0939_3</t>
  </si>
  <si>
    <t>MF0940_3</t>
  </si>
  <si>
    <t>MF0941_3</t>
  </si>
  <si>
    <t>MF0942_3</t>
  </si>
  <si>
    <t>MP0137</t>
  </si>
  <si>
    <t>IMSV0408</t>
  </si>
  <si>
    <t>MF0700_3</t>
  </si>
  <si>
    <t>MF0701_3</t>
  </si>
  <si>
    <t>MF0702_3</t>
  </si>
  <si>
    <t>MP0138</t>
  </si>
  <si>
    <t>INAD0108</t>
  </si>
  <si>
    <t>MF0543_1</t>
  </si>
  <si>
    <t>MF0544_1</t>
  </si>
  <si>
    <t>MF0545_1</t>
  </si>
  <si>
    <t>MP0148</t>
  </si>
  <si>
    <t>INAD0109</t>
  </si>
  <si>
    <t>MF0299_2</t>
  </si>
  <si>
    <t>MF0300_2</t>
  </si>
  <si>
    <t>MF0301_2</t>
  </si>
  <si>
    <t>MP0247</t>
  </si>
  <si>
    <t>INAD0110</t>
  </si>
  <si>
    <t>MF0760_2</t>
  </si>
  <si>
    <t>MF0763_2</t>
  </si>
  <si>
    <t>MF0764_2</t>
  </si>
  <si>
    <t>MP0329</t>
  </si>
  <si>
    <t>INAD0210</t>
  </si>
  <si>
    <t>MF0754_2</t>
  </si>
  <si>
    <t>MF0755_2</t>
  </si>
  <si>
    <t>MF0756_2</t>
  </si>
  <si>
    <t>MP0328</t>
  </si>
  <si>
    <t>INAD0310</t>
  </si>
  <si>
    <t>MF0761_2</t>
  </si>
  <si>
    <t>MF0762_2</t>
  </si>
  <si>
    <t>MP0362</t>
  </si>
  <si>
    <t>INAE0109</t>
  </si>
  <si>
    <t>MF0027_2</t>
  </si>
  <si>
    <t>MF0028_2</t>
  </si>
  <si>
    <t>MP0248</t>
  </si>
  <si>
    <t>INAE0110</t>
  </si>
  <si>
    <t>MF0556_3</t>
  </si>
  <si>
    <t>MF0557_3</t>
  </si>
  <si>
    <t>MF0558_3</t>
  </si>
  <si>
    <t>MF0571_3</t>
  </si>
  <si>
    <t>MF0572_3</t>
  </si>
  <si>
    <t>MF0573_3</t>
  </si>
  <si>
    <t>MP0360</t>
  </si>
  <si>
    <t>INAE0209</t>
  </si>
  <si>
    <t>MF0302_2</t>
  </si>
  <si>
    <t>MF0303_2</t>
  </si>
  <si>
    <t>MF0304_2</t>
  </si>
  <si>
    <t>MP0269</t>
  </si>
  <si>
    <t>INAF0108</t>
  </si>
  <si>
    <t>MF0034_2</t>
  </si>
  <si>
    <t>MF0035_2</t>
  </si>
  <si>
    <t>MF0036_2</t>
  </si>
  <si>
    <t>MP0068</t>
  </si>
  <si>
    <t>INAF0109</t>
  </si>
  <si>
    <t>MF0305_2</t>
  </si>
  <si>
    <t>MF0307_2</t>
  </si>
  <si>
    <t>MF0308_2</t>
  </si>
  <si>
    <t>MF0309_2</t>
  </si>
  <si>
    <t>MF0310_2</t>
  </si>
  <si>
    <t>MP0218</t>
  </si>
  <si>
    <t>INAF0110</t>
  </si>
  <si>
    <t>MF0562_3</t>
  </si>
  <si>
    <t>MF0563_3</t>
  </si>
  <si>
    <t>MF0564_3</t>
  </si>
  <si>
    <t>MP0359</t>
  </si>
  <si>
    <t>INAH0109</t>
  </si>
  <si>
    <t>MF0314_2</t>
  </si>
  <si>
    <t>MF0548_2</t>
  </si>
  <si>
    <t>MF0549_2</t>
  </si>
  <si>
    <t>MF0550_2</t>
  </si>
  <si>
    <t>MF0551_2</t>
  </si>
  <si>
    <t>MP0194</t>
  </si>
  <si>
    <t>INAH0110</t>
  </si>
  <si>
    <t>MF0768_3</t>
  </si>
  <si>
    <t>MF0769_3</t>
  </si>
  <si>
    <t>MP0309</t>
  </si>
  <si>
    <t>INAH0209</t>
  </si>
  <si>
    <t>MF0037_3</t>
  </si>
  <si>
    <t>MF0038_3</t>
  </si>
  <si>
    <t>MF0039_3</t>
  </si>
  <si>
    <t>MF0040_3</t>
  </si>
  <si>
    <t>MP0195</t>
  </si>
  <si>
    <t>INAH0210</t>
  </si>
  <si>
    <t>MF0311_2</t>
  </si>
  <si>
    <t>MF0312_2</t>
  </si>
  <si>
    <t>MF0313_2</t>
  </si>
  <si>
    <t>MP0305</t>
  </si>
  <si>
    <t>INAH0310</t>
  </si>
  <si>
    <t>MF0757_2</t>
  </si>
  <si>
    <t>MF0758_2</t>
  </si>
  <si>
    <t>MF0759_2</t>
  </si>
  <si>
    <t>MP0310</t>
  </si>
  <si>
    <t>INAI0108</t>
  </si>
  <si>
    <t>MF0295_2</t>
  </si>
  <si>
    <t>MF0296_2</t>
  </si>
  <si>
    <t>MF0297_2</t>
  </si>
  <si>
    <t>MF0298_2</t>
  </si>
  <si>
    <t>MP0080</t>
  </si>
  <si>
    <t>INAI0109</t>
  </si>
  <si>
    <t>MF0765_3</t>
  </si>
  <si>
    <t>MF0766_3</t>
  </si>
  <si>
    <t>MF0767_3</t>
  </si>
  <si>
    <t>MP0171</t>
  </si>
  <si>
    <t>INAI0208</t>
  </si>
  <si>
    <t>MF0031_2</t>
  </si>
  <si>
    <t>MF0032_2</t>
  </si>
  <si>
    <t>MF0033_2</t>
  </si>
  <si>
    <t>MP0147</t>
  </si>
  <si>
    <t>INAJ0109</t>
  </si>
  <si>
    <t>MF0315_2</t>
  </si>
  <si>
    <t>MF0316_2</t>
  </si>
  <si>
    <t>MF0317_2</t>
  </si>
  <si>
    <t>MF0318_2</t>
  </si>
  <si>
    <t>MF0319_2</t>
  </si>
  <si>
    <t>MP0257</t>
  </si>
  <si>
    <t>INAJ0110</t>
  </si>
  <si>
    <t>MF0565_3</t>
  </si>
  <si>
    <t>MF0566_3</t>
  </si>
  <si>
    <t>MF0567_3</t>
  </si>
  <si>
    <t>MP0331</t>
  </si>
  <si>
    <t>INAK0109</t>
  </si>
  <si>
    <t>MF0029_2</t>
  </si>
  <si>
    <t>MF0030_2</t>
  </si>
  <si>
    <t>MP0224</t>
  </si>
  <si>
    <t>INAK0110</t>
  </si>
  <si>
    <t>MF0568_3</t>
  </si>
  <si>
    <t>MF0569_3</t>
  </si>
  <si>
    <t>MF0570_3</t>
  </si>
  <si>
    <t>MP0330</t>
  </si>
  <si>
    <t>INAK0209</t>
  </si>
  <si>
    <t>MF0552_2</t>
  </si>
  <si>
    <t>MF0553_2</t>
  </si>
  <si>
    <t>MF0554_2</t>
  </si>
  <si>
    <t>MF0555_2</t>
  </si>
  <si>
    <t>MP0225</t>
  </si>
  <si>
    <t>INAQ0108</t>
  </si>
  <si>
    <t>MF0546_1</t>
  </si>
  <si>
    <t>MF0547_1</t>
  </si>
  <si>
    <t>MP0067</t>
  </si>
  <si>
    <t>INAV0109</t>
  </si>
  <si>
    <t>MF0291_2</t>
  </si>
  <si>
    <t>MF0292_2</t>
  </si>
  <si>
    <t>MF0293_2</t>
  </si>
  <si>
    <t>MF0294_2</t>
  </si>
  <si>
    <t>MP0268</t>
  </si>
  <si>
    <t>INAV0110</t>
  </si>
  <si>
    <t>MF0559_3</t>
  </si>
  <si>
    <t>MF0560_3</t>
  </si>
  <si>
    <t>MF0561_3</t>
  </si>
  <si>
    <t>MP0361</t>
  </si>
  <si>
    <t>MAMA0109</t>
  </si>
  <si>
    <t>MF0157_1</t>
  </si>
  <si>
    <t>MF0158_1</t>
  </si>
  <si>
    <t>MF0159_1</t>
  </si>
  <si>
    <t>MP0174</t>
  </si>
  <si>
    <t>MAMA0110</t>
  </si>
  <si>
    <t>MF0678_2</t>
  </si>
  <si>
    <t>MF0679_2</t>
  </si>
  <si>
    <t>MF0680_1</t>
  </si>
  <si>
    <t>MP0275</t>
  </si>
  <si>
    <t>MAMA0209</t>
  </si>
  <si>
    <t>MF0169_2</t>
  </si>
  <si>
    <t>MF0170_2</t>
  </si>
  <si>
    <t>MP0150</t>
  </si>
  <si>
    <t>MAMA0210</t>
  </si>
  <si>
    <t>MF0681_2</t>
  </si>
  <si>
    <t>MF0682_2</t>
  </si>
  <si>
    <t>MF0683_1</t>
  </si>
  <si>
    <t>MP0276</t>
  </si>
  <si>
    <t>MAMA0309</t>
  </si>
  <si>
    <t>MF0675_1</t>
  </si>
  <si>
    <t>MF0676_1</t>
  </si>
  <si>
    <t>MF0677_1</t>
  </si>
  <si>
    <t>MP0149</t>
  </si>
  <si>
    <t>MAMA0310</t>
  </si>
  <si>
    <t>MF0684_2</t>
  </si>
  <si>
    <t>MF0685_2</t>
  </si>
  <si>
    <t>MF0686_2</t>
  </si>
  <si>
    <t>MP0299</t>
  </si>
  <si>
    <t>MAMB0110</t>
  </si>
  <si>
    <t>MF1369_3</t>
  </si>
  <si>
    <t>MF1370_3</t>
  </si>
  <si>
    <t>MF1371_3</t>
  </si>
  <si>
    <t>MP0290</t>
  </si>
  <si>
    <t>MAMB0210</t>
  </si>
  <si>
    <t>MF0167_1</t>
  </si>
  <si>
    <t>MF1357_2</t>
  </si>
  <si>
    <t>MF1358_2</t>
  </si>
  <si>
    <t>MF1359_2</t>
  </si>
  <si>
    <t>MP0304</t>
  </si>
  <si>
    <t>MAMD0109</t>
  </si>
  <si>
    <t>MF0880_1</t>
  </si>
  <si>
    <t>MF0881_1</t>
  </si>
  <si>
    <t>MP0178</t>
  </si>
  <si>
    <t>MAMD0110</t>
  </si>
  <si>
    <t>MF1361_3</t>
  </si>
  <si>
    <t>MF1362_3</t>
  </si>
  <si>
    <t>MF1363_3</t>
  </si>
  <si>
    <t>MF1364_3</t>
  </si>
  <si>
    <t>MP0297</t>
  </si>
  <si>
    <t>MAMD0209</t>
  </si>
  <si>
    <t>MF0162_1</t>
  </si>
  <si>
    <t>MF0173_1</t>
  </si>
  <si>
    <t>MF0882_1</t>
  </si>
  <si>
    <t>MP0056</t>
  </si>
  <si>
    <t>MAMD0210</t>
  </si>
  <si>
    <t>MF1365_3</t>
  </si>
  <si>
    <t>MF1366_3</t>
  </si>
  <si>
    <t>MF1367_3</t>
  </si>
  <si>
    <t>MF1368_3</t>
  </si>
  <si>
    <t>MP0323</t>
  </si>
  <si>
    <t>MAMD0309</t>
  </si>
  <si>
    <t>MF0174_3</t>
  </si>
  <si>
    <t>MF0175_3</t>
  </si>
  <si>
    <t>MF0176_3</t>
  </si>
  <si>
    <t>MP0249</t>
  </si>
  <si>
    <t>MAMR0108</t>
  </si>
  <si>
    <t>MF0171_2</t>
  </si>
  <si>
    <t>MF0172_2</t>
  </si>
  <si>
    <t>MP0042</t>
  </si>
  <si>
    <t>MAMR0208</t>
  </si>
  <si>
    <t>MF0166_2</t>
  </si>
  <si>
    <t>MF0168_2</t>
  </si>
  <si>
    <t>MP0041</t>
  </si>
  <si>
    <t>MAMR0308</t>
  </si>
  <si>
    <t>MF0160_2</t>
  </si>
  <si>
    <t>MF0161_2</t>
  </si>
  <si>
    <t>MP0055</t>
  </si>
  <si>
    <t>MAMR0408</t>
  </si>
  <si>
    <t>MF0163_2</t>
  </si>
  <si>
    <t>MF0164_2</t>
  </si>
  <si>
    <t>MF0165_2</t>
  </si>
  <si>
    <t>MP0045</t>
  </si>
  <si>
    <t>MAMS0108</t>
  </si>
  <si>
    <t>MF0883_2</t>
  </si>
  <si>
    <t>MF0884_2</t>
  </si>
  <si>
    <t>MF0885_2</t>
  </si>
  <si>
    <t>MF0886_2</t>
  </si>
  <si>
    <t>MP0025</t>
  </si>
  <si>
    <t>MAPB0112</t>
  </si>
  <si>
    <t>MF1299_1</t>
  </si>
  <si>
    <t>MF1300_1</t>
  </si>
  <si>
    <t>MF1301_1</t>
  </si>
  <si>
    <t>MP0566</t>
  </si>
  <si>
    <t>MAPN0108</t>
  </si>
  <si>
    <t>MF0013_2</t>
  </si>
  <si>
    <t>MF0014_2</t>
  </si>
  <si>
    <t>MP0085</t>
  </si>
  <si>
    <t>MAPN0109</t>
  </si>
  <si>
    <t>MF1296_1</t>
  </si>
  <si>
    <t>MF1297_1</t>
  </si>
  <si>
    <t>MF1298_1</t>
  </si>
  <si>
    <t>MP0163</t>
  </si>
  <si>
    <t>MAPN0110</t>
  </si>
  <si>
    <t>MF0010_1</t>
  </si>
  <si>
    <t>MF0011_1</t>
  </si>
  <si>
    <t>MF0733_1</t>
  </si>
  <si>
    <t>MF0734_1</t>
  </si>
  <si>
    <t>MP0317</t>
  </si>
  <si>
    <t>MAPN0111</t>
  </si>
  <si>
    <t>MF0735_2</t>
  </si>
  <si>
    <t>MF0736_2</t>
  </si>
  <si>
    <t>MF0737_2</t>
  </si>
  <si>
    <t>MF0738_2</t>
  </si>
  <si>
    <t>MF0739_2</t>
  </si>
  <si>
    <t>MF0740_1</t>
  </si>
  <si>
    <t>MP0411</t>
  </si>
  <si>
    <t>MAPN0112</t>
  </si>
  <si>
    <t>MF1889_1</t>
  </si>
  <si>
    <t>MP0529</t>
  </si>
  <si>
    <t>MAPN0209</t>
  </si>
  <si>
    <t>MF0288_3</t>
  </si>
  <si>
    <t>MF0289_3</t>
  </si>
  <si>
    <t>MF0290_3</t>
  </si>
  <si>
    <t>MP0168</t>
  </si>
  <si>
    <t>MAPN0210</t>
  </si>
  <si>
    <t>MF0012_1</t>
  </si>
  <si>
    <t>MP0318</t>
  </si>
  <si>
    <t>MAPN0211</t>
  </si>
  <si>
    <t>MF1894_2</t>
  </si>
  <si>
    <t>MF1895_2</t>
  </si>
  <si>
    <t>MP0369</t>
  </si>
  <si>
    <t>MAPN0212</t>
  </si>
  <si>
    <t>MF2048_2</t>
  </si>
  <si>
    <t>MF2049_2</t>
  </si>
  <si>
    <t>MF2069_2</t>
  </si>
  <si>
    <t>MP0530</t>
  </si>
  <si>
    <t>MAPN0310</t>
  </si>
  <si>
    <t>MF1308_1</t>
  </si>
  <si>
    <t>MF1309_1</t>
  </si>
  <si>
    <t>MP0319</t>
  </si>
  <si>
    <t>MAPN0312</t>
  </si>
  <si>
    <t>MF0015_2</t>
  </si>
  <si>
    <t>MF0016_2</t>
  </si>
  <si>
    <t>MP0531</t>
  </si>
  <si>
    <t>MAPN0410</t>
  </si>
  <si>
    <t>MF0537_2</t>
  </si>
  <si>
    <t>MF0538_2</t>
  </si>
  <si>
    <t>MF0539_2</t>
  </si>
  <si>
    <t>MF0540_2</t>
  </si>
  <si>
    <t>MF0541_1</t>
  </si>
  <si>
    <t>MF0542_2</t>
  </si>
  <si>
    <t>MP0352</t>
  </si>
  <si>
    <t>MAPN0412</t>
  </si>
  <si>
    <t>MF1893_2</t>
  </si>
  <si>
    <t>MP0532</t>
  </si>
  <si>
    <t>MAPN0510</t>
  </si>
  <si>
    <t>MP0351</t>
  </si>
  <si>
    <t>MAPN0512</t>
  </si>
  <si>
    <t>MF0731_1</t>
  </si>
  <si>
    <t>MF0732_1</t>
  </si>
  <si>
    <t>MP0553</t>
  </si>
  <si>
    <t>MAPN0610</t>
  </si>
  <si>
    <t>MF1896_3</t>
  </si>
  <si>
    <t>MF1897_3</t>
  </si>
  <si>
    <t>MF1898_3</t>
  </si>
  <si>
    <t>MP0320</t>
  </si>
  <si>
    <t>MAPN0612</t>
  </si>
  <si>
    <t>MF1890_2</t>
  </si>
  <si>
    <t>MF1891_2</t>
  </si>
  <si>
    <t>MF1892_2</t>
  </si>
  <si>
    <t>MP0536</t>
  </si>
  <si>
    <t>MAPN0710</t>
  </si>
  <si>
    <t>MF1899_1</t>
  </si>
  <si>
    <t>MF1900_3</t>
  </si>
  <si>
    <t>MF1901_3</t>
  </si>
  <si>
    <t>MP0321</t>
  </si>
  <si>
    <t>MAPN0712</t>
  </si>
  <si>
    <t>MF0807_2</t>
  </si>
  <si>
    <t>MF1955_2</t>
  </si>
  <si>
    <t>MF1956_2</t>
  </si>
  <si>
    <t>MF1957_2</t>
  </si>
  <si>
    <t>MP0555</t>
  </si>
  <si>
    <t>MAPU0108</t>
  </si>
  <si>
    <t>MF0019_2</t>
  </si>
  <si>
    <t>MF0020_2</t>
  </si>
  <si>
    <t>MP0062</t>
  </si>
  <si>
    <t>MAPU0109</t>
  </si>
  <si>
    <t>MF0283_2</t>
  </si>
  <si>
    <t>MF0284_2</t>
  </si>
  <si>
    <t>MP0173</t>
  </si>
  <si>
    <t>MAPU0110</t>
  </si>
  <si>
    <t>MF0285_2</t>
  </si>
  <si>
    <t>MF0286_2</t>
  </si>
  <si>
    <t>MF0287_2</t>
  </si>
  <si>
    <t>MP0356</t>
  </si>
  <si>
    <t>MAPU0111</t>
  </si>
  <si>
    <t>MF0741_3</t>
  </si>
  <si>
    <t>MF0742_3</t>
  </si>
  <si>
    <t>MF0743_3</t>
  </si>
  <si>
    <t>MP0445</t>
  </si>
  <si>
    <t>MAPU0112</t>
  </si>
  <si>
    <t>MF1620_2</t>
  </si>
  <si>
    <t>MF1621_2</t>
  </si>
  <si>
    <t>MF1622_2</t>
  </si>
  <si>
    <t>MP0567</t>
  </si>
  <si>
    <t>MAPU0209</t>
  </si>
  <si>
    <t>MF1305_1</t>
  </si>
  <si>
    <t>MF1306_1</t>
  </si>
  <si>
    <t>MF1307_1</t>
  </si>
  <si>
    <t>MP0216</t>
  </si>
  <si>
    <t>MAPU0210</t>
  </si>
  <si>
    <t>MF0744_3</t>
  </si>
  <si>
    <t>MF0745_3</t>
  </si>
  <si>
    <t>MF0746_3</t>
  </si>
  <si>
    <t>MP0295</t>
  </si>
  <si>
    <t>MAPU0309</t>
  </si>
  <si>
    <t>MF1302_1</t>
  </si>
  <si>
    <t>MF1303_1</t>
  </si>
  <si>
    <t>MF1304_1</t>
  </si>
  <si>
    <t>MP0217</t>
  </si>
  <si>
    <t>MAPU0409</t>
  </si>
  <si>
    <t>MF0017_2</t>
  </si>
  <si>
    <t>MF0018_2</t>
  </si>
  <si>
    <t>MP0256</t>
  </si>
  <si>
    <t>QUIA0108</t>
  </si>
  <si>
    <t>MF0052_3</t>
  </si>
  <si>
    <t>MF0053_3</t>
  </si>
  <si>
    <t>MF0056_3</t>
  </si>
  <si>
    <t>MF0057_3</t>
  </si>
  <si>
    <t>MP0051</t>
  </si>
  <si>
    <t>QUIA0110</t>
  </si>
  <si>
    <t>MF1545_3</t>
  </si>
  <si>
    <t>MF1546_3</t>
  </si>
  <si>
    <t>MF1547_3</t>
  </si>
  <si>
    <t>MF1548_3</t>
  </si>
  <si>
    <t>MF1549_3</t>
  </si>
  <si>
    <t>MF1550_2</t>
  </si>
  <si>
    <t>MP0332</t>
  </si>
  <si>
    <t>QUIA0111</t>
  </si>
  <si>
    <t>MF1537_3</t>
  </si>
  <si>
    <t>MF1538_3</t>
  </si>
  <si>
    <t>MF1539_3</t>
  </si>
  <si>
    <t>MF1540_3</t>
  </si>
  <si>
    <t>MF1541_3</t>
  </si>
  <si>
    <t>MP0436</t>
  </si>
  <si>
    <t>QUIA0112</t>
  </si>
  <si>
    <t>MF2197_3</t>
  </si>
  <si>
    <t>MF2198_3</t>
  </si>
  <si>
    <t>MF2199_3</t>
  </si>
  <si>
    <t>MF2200_3</t>
  </si>
  <si>
    <t>MF2201_3</t>
  </si>
  <si>
    <t>MF2202_3</t>
  </si>
  <si>
    <t>MF2203_3</t>
  </si>
  <si>
    <t>MP0521</t>
  </si>
  <si>
    <t>QUIA0208</t>
  </si>
  <si>
    <t>MF0054_3</t>
  </si>
  <si>
    <t>MF0055_3</t>
  </si>
  <si>
    <t>MP0052</t>
  </si>
  <si>
    <t>QUIB0108</t>
  </si>
  <si>
    <t>MF0574_3</t>
  </si>
  <si>
    <t>MF0575_3</t>
  </si>
  <si>
    <t>MF0576_3</t>
  </si>
  <si>
    <t>MF0577_3</t>
  </si>
  <si>
    <t>MF0578_3</t>
  </si>
  <si>
    <t>MP0027</t>
  </si>
  <si>
    <t>QUIE0108</t>
  </si>
  <si>
    <t>MF0045_2</t>
  </si>
  <si>
    <t>MF0046_2</t>
  </si>
  <si>
    <t>MF0047_2</t>
  </si>
  <si>
    <t>MF0048_2</t>
  </si>
  <si>
    <t>MP0053</t>
  </si>
  <si>
    <t>QUIE0109</t>
  </si>
  <si>
    <t>MF0579_3</t>
  </si>
  <si>
    <t>MF0787_3</t>
  </si>
  <si>
    <t>MF0788_3</t>
  </si>
  <si>
    <t>MP0201</t>
  </si>
  <si>
    <t>QUIE0111</t>
  </si>
  <si>
    <t>MF1557_3</t>
  </si>
  <si>
    <t>MF1558_3</t>
  </si>
  <si>
    <t>MP0437</t>
  </si>
  <si>
    <t>QUIE0208</t>
  </si>
  <si>
    <t>MF0320_2</t>
  </si>
  <si>
    <t>MF0321_2</t>
  </si>
  <si>
    <t>MF0322_2</t>
  </si>
  <si>
    <t>MP0054</t>
  </si>
  <si>
    <t>QUIE0308</t>
  </si>
  <si>
    <t>MF1310_1</t>
  </si>
  <si>
    <t>MF1311_1</t>
  </si>
  <si>
    <t>MF1312_1</t>
  </si>
  <si>
    <t>MP0144</t>
  </si>
  <si>
    <t>QUIE0408</t>
  </si>
  <si>
    <t>MF1534_2</t>
  </si>
  <si>
    <t>MF1535_2</t>
  </si>
  <si>
    <t>MF1536_2</t>
  </si>
  <si>
    <t>MP0087</t>
  </si>
  <si>
    <t>QUIL0108</t>
  </si>
  <si>
    <t>MF0341_3</t>
  </si>
  <si>
    <t>MF0342_3</t>
  </si>
  <si>
    <t>MP0026</t>
  </si>
  <si>
    <t>QUIM0109</t>
  </si>
  <si>
    <t>MF0049_2</t>
  </si>
  <si>
    <t>MF0050_2</t>
  </si>
  <si>
    <t>MF0051_2</t>
  </si>
  <si>
    <t>MP0151</t>
  </si>
  <si>
    <t>QUIM0110</t>
  </si>
  <si>
    <t>MF0334_3</t>
  </si>
  <si>
    <t>MF0335_3</t>
  </si>
  <si>
    <t>MF0338_3</t>
  </si>
  <si>
    <t>MF0339_3</t>
  </si>
  <si>
    <t>MF0340_3</t>
  </si>
  <si>
    <t>MP0244</t>
  </si>
  <si>
    <t>QUIM0210</t>
  </si>
  <si>
    <t>MF0336_3</t>
  </si>
  <si>
    <t>MF0337_3</t>
  </si>
  <si>
    <t>MP0289</t>
  </si>
  <si>
    <t>QUIM0309</t>
  </si>
  <si>
    <t>MF0323_2</t>
  </si>
  <si>
    <t>MF0324_2</t>
  </si>
  <si>
    <t>MP0251</t>
  </si>
  <si>
    <t>QUIO0109</t>
  </si>
  <si>
    <t>MF0043_2</t>
  </si>
  <si>
    <t>MF0044_2</t>
  </si>
  <si>
    <t>MF0774_2</t>
  </si>
  <si>
    <t>MF0775_2</t>
  </si>
  <si>
    <t>MP0202</t>
  </si>
  <si>
    <t>QUIO0110</t>
  </si>
  <si>
    <t>MF0773_2</t>
  </si>
  <si>
    <t>MF0776_2</t>
  </si>
  <si>
    <t>MF0777_2</t>
  </si>
  <si>
    <t>MP0296</t>
  </si>
  <si>
    <t>QUIO0112</t>
  </si>
  <si>
    <t>MF0770_2</t>
  </si>
  <si>
    <t>MF0772_2</t>
  </si>
  <si>
    <t>MP0524</t>
  </si>
  <si>
    <t>QUIO0212</t>
  </si>
  <si>
    <t>MF1542_3</t>
  </si>
  <si>
    <t>MF1543_3</t>
  </si>
  <si>
    <t>MF1544_3</t>
  </si>
  <si>
    <t>MP0565</t>
  </si>
  <si>
    <t>QUIT0109</t>
  </si>
  <si>
    <t>MF0326_2</t>
  </si>
  <si>
    <t>MF0331_2</t>
  </si>
  <si>
    <t>MF0332_2</t>
  </si>
  <si>
    <t>MF0333_2</t>
  </si>
  <si>
    <t>MP0152</t>
  </si>
  <si>
    <t>QUIT0110</t>
  </si>
  <si>
    <t>MF0778_3</t>
  </si>
  <si>
    <t>MF0781_3</t>
  </si>
  <si>
    <t>MF0783_3</t>
  </si>
  <si>
    <t>MF0784_3</t>
  </si>
  <si>
    <t>MF0785_3</t>
  </si>
  <si>
    <t>MP0281</t>
  </si>
  <si>
    <t>QUIT0209</t>
  </si>
  <si>
    <t>MF0329_2</t>
  </si>
  <si>
    <t>MF0330_2</t>
  </si>
  <si>
    <t>MP0153</t>
  </si>
  <si>
    <t>QUIT0309</t>
  </si>
  <si>
    <t>MF0325_2</t>
  </si>
  <si>
    <t>MF0327_2</t>
  </si>
  <si>
    <t>MF0328_2</t>
  </si>
  <si>
    <t>MP0154</t>
  </si>
  <si>
    <t>QUIT0409</t>
  </si>
  <si>
    <t>MF0779_3</t>
  </si>
  <si>
    <t>MF0780_3</t>
  </si>
  <si>
    <t>MF0782_3</t>
  </si>
  <si>
    <t>MP0203</t>
  </si>
  <si>
    <t>QUIT0509</t>
  </si>
  <si>
    <t>MF0786_3</t>
  </si>
  <si>
    <t>MP0204</t>
  </si>
  <si>
    <t>SANP0108</t>
  </si>
  <si>
    <t>MF1605_3</t>
  </si>
  <si>
    <t>MF1606_3</t>
  </si>
  <si>
    <t>MF1607_2</t>
  </si>
  <si>
    <t>MF1608_3</t>
  </si>
  <si>
    <t>MF1609_3</t>
  </si>
  <si>
    <t>MP0103</t>
  </si>
  <si>
    <t>SANT0108</t>
  </si>
  <si>
    <t>MF0072_2</t>
  </si>
  <si>
    <t>MF0360_2</t>
  </si>
  <si>
    <t>MF0361_2</t>
  </si>
  <si>
    <t>MF0362_2</t>
  </si>
  <si>
    <t>MP0139</t>
  </si>
  <si>
    <t>SANT0208</t>
  </si>
  <si>
    <t>MF0069_1</t>
  </si>
  <si>
    <t>MF0070_2</t>
  </si>
  <si>
    <t>MF0071_2</t>
  </si>
  <si>
    <t>MP0140</t>
  </si>
  <si>
    <t>SEAD0111</t>
  </si>
  <si>
    <t>MF0401_2</t>
  </si>
  <si>
    <t>MF0402_2</t>
  </si>
  <si>
    <t>MF0403_2</t>
  </si>
  <si>
    <t>MF0404_2</t>
  </si>
  <si>
    <t>MP0488</t>
  </si>
  <si>
    <t>SEAD0112</t>
  </si>
  <si>
    <t>MF0080_2</t>
  </si>
  <si>
    <t>MF0081_2</t>
  </si>
  <si>
    <t>MP0557</t>
  </si>
  <si>
    <t>SEAD0211</t>
  </si>
  <si>
    <t>MF1747_2</t>
  </si>
  <si>
    <t>MF1748_2</t>
  </si>
  <si>
    <t>MF1749_2</t>
  </si>
  <si>
    <t>MP0489</t>
  </si>
  <si>
    <t>SEAD0212</t>
  </si>
  <si>
    <t>MF0082_2</t>
  </si>
  <si>
    <t>MP0558</t>
  </si>
  <si>
    <t>SEAD0311</t>
  </si>
  <si>
    <t>MF1751_3</t>
  </si>
  <si>
    <t>MF1752_3</t>
  </si>
  <si>
    <t>MF1753_3</t>
  </si>
  <si>
    <t>MF1754_3</t>
  </si>
  <si>
    <t>MF1755_3</t>
  </si>
  <si>
    <t>MP0490</t>
  </si>
  <si>
    <t>SEAD0312</t>
  </si>
  <si>
    <t>MF2168_3</t>
  </si>
  <si>
    <t>MF2169_3</t>
  </si>
  <si>
    <t>MF2170_3</t>
  </si>
  <si>
    <t>MF2171_3</t>
  </si>
  <si>
    <t>MF2172_3</t>
  </si>
  <si>
    <t>MP0564</t>
  </si>
  <si>
    <t>SEAD0411</t>
  </si>
  <si>
    <t>MF1964_2</t>
  </si>
  <si>
    <t>MF1965_2</t>
  </si>
  <si>
    <t>MF1966_2</t>
  </si>
  <si>
    <t>MP0491</t>
  </si>
  <si>
    <t>SEAD0412</t>
  </si>
  <si>
    <t>MF1741_2</t>
  </si>
  <si>
    <t>MF1742_2</t>
  </si>
  <si>
    <t>MF1743_2</t>
  </si>
  <si>
    <t>MF1744_2</t>
  </si>
  <si>
    <t>MP0568</t>
  </si>
  <si>
    <t>SEAD0511</t>
  </si>
  <si>
    <t>MF1967_3</t>
  </si>
  <si>
    <t>MF1968_3</t>
  </si>
  <si>
    <t>MF1969_3</t>
  </si>
  <si>
    <t>MF1970_2</t>
  </si>
  <si>
    <t>MP0492</t>
  </si>
  <si>
    <t>SEAD0512</t>
  </si>
  <si>
    <t>MF1756_3</t>
  </si>
  <si>
    <t>MF1757_3</t>
  </si>
  <si>
    <t>MF1758_3</t>
  </si>
  <si>
    <t>MP0569</t>
  </si>
  <si>
    <t>SEAG0108</t>
  </si>
  <si>
    <t>MF0075_2</t>
  </si>
  <si>
    <t>MF0076_2</t>
  </si>
  <si>
    <t>MF0077_2</t>
  </si>
  <si>
    <t>MP0066</t>
  </si>
  <si>
    <t>SEAG0109</t>
  </si>
  <si>
    <t>MF0803_3</t>
  </si>
  <si>
    <t>MF0804_3</t>
  </si>
  <si>
    <t>MF0805_3</t>
  </si>
  <si>
    <t>MF0806_3</t>
  </si>
  <si>
    <t>MP0155</t>
  </si>
  <si>
    <t>SEAG0110</t>
  </si>
  <si>
    <t>MF0078_2</t>
  </si>
  <si>
    <t>MF0079_2</t>
  </si>
  <si>
    <t>MP0322</t>
  </si>
  <si>
    <t>SEAG0111</t>
  </si>
  <si>
    <t>MF1613_3</t>
  </si>
  <si>
    <t>MF1614_3</t>
  </si>
  <si>
    <t>MF1615_3</t>
  </si>
  <si>
    <t>MF1616_3</t>
  </si>
  <si>
    <t>MP0401</t>
  </si>
  <si>
    <t>SEAG0112</t>
  </si>
  <si>
    <t>MF1617_3</t>
  </si>
  <si>
    <t>MF1618_3</t>
  </si>
  <si>
    <t>MF1619_3</t>
  </si>
  <si>
    <t>MP0498</t>
  </si>
  <si>
    <t>SEAG0209</t>
  </si>
  <si>
    <t>MF1313_1</t>
  </si>
  <si>
    <t>MF1314_1</t>
  </si>
  <si>
    <t>MP0242</t>
  </si>
  <si>
    <t>SEAG0210</t>
  </si>
  <si>
    <t>MF0073_2</t>
  </si>
  <si>
    <t>MF0074_2</t>
  </si>
  <si>
    <t>MP0357</t>
  </si>
  <si>
    <t>SEAG0211</t>
  </si>
  <si>
    <t>MF1971_3</t>
  </si>
  <si>
    <t>MF1972_3</t>
  </si>
  <si>
    <t>MF1973_3</t>
  </si>
  <si>
    <t>MF1974_3</t>
  </si>
  <si>
    <t>MP0409</t>
  </si>
  <si>
    <t>SEAG0212</t>
  </si>
  <si>
    <t>MF1610_2</t>
  </si>
  <si>
    <t>MF1611_2</t>
  </si>
  <si>
    <t>MF1612_2</t>
  </si>
  <si>
    <t>MP0500</t>
  </si>
  <si>
    <t>SEAG0309</t>
  </si>
  <si>
    <t>MF0083_3</t>
  </si>
  <si>
    <t>MF0084_3</t>
  </si>
  <si>
    <t>MF0085_3</t>
  </si>
  <si>
    <t>MF0086_3</t>
  </si>
  <si>
    <t>MP0265</t>
  </si>
  <si>
    <t>SEAG0311</t>
  </si>
  <si>
    <t>MF0799_3</t>
  </si>
  <si>
    <t>MF0800_3</t>
  </si>
  <si>
    <t>MF0801_3</t>
  </si>
  <si>
    <t>MF0802_3</t>
  </si>
  <si>
    <t>MP0462</t>
  </si>
  <si>
    <t>SSCB0109</t>
  </si>
  <si>
    <t>MF1020_3</t>
  </si>
  <si>
    <t>MF1021_3</t>
  </si>
  <si>
    <t>MF1022_3</t>
  </si>
  <si>
    <t>MF1023_3</t>
  </si>
  <si>
    <t>MF1024_3</t>
  </si>
  <si>
    <t>MF1025_3</t>
  </si>
  <si>
    <t>MF1026_3</t>
  </si>
  <si>
    <t>MP0142</t>
  </si>
  <si>
    <t>SSCB0110</t>
  </si>
  <si>
    <t>MF1431_3</t>
  </si>
  <si>
    <t>MF1432_3</t>
  </si>
  <si>
    <t>MF1433_3</t>
  </si>
  <si>
    <t>MP0303</t>
  </si>
  <si>
    <t>SSCB0111</t>
  </si>
  <si>
    <t>MF2022_3</t>
  </si>
  <si>
    <t>MF2023_3</t>
  </si>
  <si>
    <t>MF2024_3</t>
  </si>
  <si>
    <t>MF2025_3</t>
  </si>
  <si>
    <t>MP0405</t>
  </si>
  <si>
    <t>SSCB0209</t>
  </si>
  <si>
    <t>MF1866_2</t>
  </si>
  <si>
    <t>MF1867_2</t>
  </si>
  <si>
    <t>MF1868_2</t>
  </si>
  <si>
    <t>MP0270</t>
  </si>
  <si>
    <t>SSCB0211</t>
  </si>
  <si>
    <t>MF1869_3</t>
  </si>
  <si>
    <t>MF1870_3</t>
  </si>
  <si>
    <t>MP0410</t>
  </si>
  <si>
    <t>SSCE0109</t>
  </si>
  <si>
    <t>MF1874_3</t>
  </si>
  <si>
    <t>MF1875_3</t>
  </si>
  <si>
    <t>MF1876_3</t>
  </si>
  <si>
    <t>MP0245</t>
  </si>
  <si>
    <t>SSCE0110</t>
  </si>
  <si>
    <t>MF1442_3</t>
  </si>
  <si>
    <t>MF1443_3</t>
  </si>
  <si>
    <t>MF1444_3</t>
  </si>
  <si>
    <t>MF1445_3</t>
  </si>
  <si>
    <t>MF1446_3</t>
  </si>
  <si>
    <t>MP0353</t>
  </si>
  <si>
    <t>SSCE0111</t>
  </si>
  <si>
    <t>MF1448_3</t>
  </si>
  <si>
    <t>MF1449_3</t>
  </si>
  <si>
    <t>MF1450_3</t>
  </si>
  <si>
    <t>MF1451_3</t>
  </si>
  <si>
    <t>MF1452_3</t>
  </si>
  <si>
    <t>MP0478</t>
  </si>
  <si>
    <t>SSCE0112</t>
  </si>
  <si>
    <t>MF1426_3</t>
  </si>
  <si>
    <t>MF1427_3</t>
  </si>
  <si>
    <t>MF1428_3</t>
  </si>
  <si>
    <t>MF1429_3</t>
  </si>
  <si>
    <t>MF1430_3</t>
  </si>
  <si>
    <t>MP0503</t>
  </si>
  <si>
    <t>SSCE0212</t>
  </si>
  <si>
    <t>MF1453_3</t>
  </si>
  <si>
    <t>MF1454_3</t>
  </si>
  <si>
    <t>MF1582_3</t>
  </si>
  <si>
    <t>MF1583_3</t>
  </si>
  <si>
    <t>MF1584_3</t>
  </si>
  <si>
    <t>MP0561</t>
  </si>
  <si>
    <t>SSCG0109</t>
  </si>
  <si>
    <t>MF1034_3</t>
  </si>
  <si>
    <t>MF1035_3</t>
  </si>
  <si>
    <t>MF1036_3</t>
  </si>
  <si>
    <t>MF1037_3</t>
  </si>
  <si>
    <t>MP0164</t>
  </si>
  <si>
    <t>SSCG0111</t>
  </si>
  <si>
    <t>MF1423_2</t>
  </si>
  <si>
    <t>MF1424_2</t>
  </si>
  <si>
    <t>MF1425_2</t>
  </si>
  <si>
    <t>MP0416</t>
  </si>
  <si>
    <t>SSCG0112</t>
  </si>
  <si>
    <t>MF1437_3</t>
  </si>
  <si>
    <t>MF1447_3</t>
  </si>
  <si>
    <t>MP0495</t>
  </si>
  <si>
    <t>SSCG0209</t>
  </si>
  <si>
    <t>MF1038_3</t>
  </si>
  <si>
    <t>MF1039_3</t>
  </si>
  <si>
    <t>MF1040_3</t>
  </si>
  <si>
    <t>MF1041_3</t>
  </si>
  <si>
    <t>MP0169</t>
  </si>
  <si>
    <t>SSCG0211</t>
  </si>
  <si>
    <t>MF1438_3</t>
  </si>
  <si>
    <t>MF1439_3</t>
  </si>
  <si>
    <t>MF1440_3</t>
  </si>
  <si>
    <t>MF1441_3</t>
  </si>
  <si>
    <t>MP0493</t>
  </si>
  <si>
    <t>SSCI0109</t>
  </si>
  <si>
    <t>MF1330_1</t>
  </si>
  <si>
    <t>MF1331_1</t>
  </si>
  <si>
    <t>MF1332_1</t>
  </si>
  <si>
    <t>MP0141</t>
  </si>
  <si>
    <t>SSCI0112</t>
  </si>
  <si>
    <t>MF2016_3</t>
  </si>
  <si>
    <t>MF2017_3</t>
  </si>
  <si>
    <t>MF2018_3</t>
  </si>
  <si>
    <t>MF2019_3</t>
  </si>
  <si>
    <t>MF2020_3</t>
  </si>
  <si>
    <t>MF2021_3</t>
  </si>
  <si>
    <t>MP0505</t>
  </si>
  <si>
    <t>SSCI0209</t>
  </si>
  <si>
    <t>MF1434_3</t>
  </si>
  <si>
    <t>MF1435_3</t>
  </si>
  <si>
    <t>MF1436_3</t>
  </si>
  <si>
    <t>MP0227</t>
  </si>
  <si>
    <t>SSCI0212</t>
  </si>
  <si>
    <t>MF2006_1</t>
  </si>
  <si>
    <t>MF2007_1</t>
  </si>
  <si>
    <t>MP0506</t>
  </si>
  <si>
    <t>SSCI0312</t>
  </si>
  <si>
    <t>MF2008_2</t>
  </si>
  <si>
    <t>MF2009_2</t>
  </si>
  <si>
    <t>MF2010_2</t>
  </si>
  <si>
    <t>MP0508</t>
  </si>
  <si>
    <t>SSCI0412</t>
  </si>
  <si>
    <t>MF2011_2</t>
  </si>
  <si>
    <t>MF2012_2</t>
  </si>
  <si>
    <t>MF2013_2</t>
  </si>
  <si>
    <t>MF2014_2</t>
  </si>
  <si>
    <t>MF2015_2</t>
  </si>
  <si>
    <t>MP0509</t>
  </si>
  <si>
    <t>SSCM0108</t>
  </si>
  <si>
    <t>MF0972_1</t>
  </si>
  <si>
    <t>MF0996_1</t>
  </si>
  <si>
    <t>MF1087_1</t>
  </si>
  <si>
    <t>MF1088_1</t>
  </si>
  <si>
    <t>MP0102</t>
  </si>
  <si>
    <t>SSCS0108</t>
  </si>
  <si>
    <t>MF0249_2</t>
  </si>
  <si>
    <t>MF0250_2</t>
  </si>
  <si>
    <t>MF0251_2</t>
  </si>
  <si>
    <t>MP0028</t>
  </si>
  <si>
    <t>SSCS0208</t>
  </si>
  <si>
    <t>MF1016_2</t>
  </si>
  <si>
    <t>MF1017_2</t>
  </si>
  <si>
    <t>MF1018_2</t>
  </si>
  <si>
    <t>MF1019_2</t>
  </si>
  <si>
    <t>MP0029</t>
  </si>
  <si>
    <t>TCPC0109</t>
  </si>
  <si>
    <t>MF0438_1</t>
  </si>
  <si>
    <t>MF0439_1</t>
  </si>
  <si>
    <t>MF0440_1</t>
  </si>
  <si>
    <t>MP0214</t>
  </si>
  <si>
    <t>TCPC0112</t>
  </si>
  <si>
    <t>MF0474_3</t>
  </si>
  <si>
    <t>MF0912_3</t>
  </si>
  <si>
    <t>MF0916_3</t>
  </si>
  <si>
    <t>MF0917_3</t>
  </si>
  <si>
    <t>MF0918_3</t>
  </si>
  <si>
    <t>MP0549</t>
  </si>
  <si>
    <t>TCPC0212</t>
  </si>
  <si>
    <t>MF1502_2</t>
  </si>
  <si>
    <t>MF1503_2</t>
  </si>
  <si>
    <t>MF1504_2</t>
  </si>
  <si>
    <t>MF1505_2</t>
  </si>
  <si>
    <t>MP0586</t>
  </si>
  <si>
    <t>TCPF0109</t>
  </si>
  <si>
    <t>MF1224_1</t>
  </si>
  <si>
    <t>MF1225_1</t>
  </si>
  <si>
    <t>MF1226_1</t>
  </si>
  <si>
    <t>MF1227_1</t>
  </si>
  <si>
    <t>MP0210</t>
  </si>
  <si>
    <t>TCPF0110</t>
  </si>
  <si>
    <t>MF1232_1</t>
  </si>
  <si>
    <t>MF1233_1</t>
  </si>
  <si>
    <t>MP0343</t>
  </si>
  <si>
    <t>TCPF0111</t>
  </si>
  <si>
    <t>MF1228_1</t>
  </si>
  <si>
    <t>MF1229_1</t>
  </si>
  <si>
    <t>MP0390</t>
  </si>
  <si>
    <t>TCPF0112</t>
  </si>
  <si>
    <t>MF0441_2</t>
  </si>
  <si>
    <t>MF0442_2</t>
  </si>
  <si>
    <t>MF0443_2</t>
  </si>
  <si>
    <t>MF0444_2</t>
  </si>
  <si>
    <t>MP0546</t>
  </si>
  <si>
    <t>TCPF0209</t>
  </si>
  <si>
    <t>MF0428_1</t>
  </si>
  <si>
    <t>MF0429_1</t>
  </si>
  <si>
    <t>MF0430_1</t>
  </si>
  <si>
    <t>MP0211</t>
  </si>
  <si>
    <t>TCPF0212</t>
  </si>
  <si>
    <t>MF1234_2</t>
  </si>
  <si>
    <t>MF1235_2</t>
  </si>
  <si>
    <t>MF1236_2</t>
  </si>
  <si>
    <t>MF1237_2</t>
  </si>
  <si>
    <t>MP0547</t>
  </si>
  <si>
    <t>TCPF0309</t>
  </si>
  <si>
    <t>MF0177_1</t>
  </si>
  <si>
    <t>MF0178_1</t>
  </si>
  <si>
    <t>MF0179_1</t>
  </si>
  <si>
    <t>MP0212</t>
  </si>
  <si>
    <t>TCPF0312</t>
  </si>
  <si>
    <t>MF2056_3</t>
  </si>
  <si>
    <t>MF2057_3</t>
  </si>
  <si>
    <t>MF2058_3</t>
  </si>
  <si>
    <t>MP0548</t>
  </si>
  <si>
    <t>TCPF0412</t>
  </si>
  <si>
    <t>MF2173_3</t>
  </si>
  <si>
    <t>MF2174_3</t>
  </si>
  <si>
    <t>MF2175_3</t>
  </si>
  <si>
    <t>MF2176_2</t>
  </si>
  <si>
    <t>MP0585</t>
  </si>
  <si>
    <t>TCPF0512</t>
  </si>
  <si>
    <t>MF0195_2</t>
  </si>
  <si>
    <t>MF0198_2</t>
  </si>
  <si>
    <t>MF0199_2</t>
  </si>
  <si>
    <t>MP0587</t>
  </si>
  <si>
    <t>TCPF0612</t>
  </si>
  <si>
    <t>MF0196_2</t>
  </si>
  <si>
    <t>MF0197_2</t>
  </si>
  <si>
    <t>MP0588</t>
  </si>
  <si>
    <t>TCPF0712</t>
  </si>
  <si>
    <t>MF0913_3</t>
  </si>
  <si>
    <t>MF0914_3</t>
  </si>
  <si>
    <t>MF0915_3</t>
  </si>
  <si>
    <t>MP0589</t>
  </si>
  <si>
    <t>TCPF0812</t>
  </si>
  <si>
    <t>MF1506_3</t>
  </si>
  <si>
    <t>MF1507_3</t>
  </si>
  <si>
    <t>MF1508_3</t>
  </si>
  <si>
    <t>MF1509_3</t>
  </si>
  <si>
    <t>MP0574</t>
  </si>
  <si>
    <t>TCPF0912</t>
  </si>
  <si>
    <t>MF1517_3</t>
  </si>
  <si>
    <t>MF1518_3</t>
  </si>
  <si>
    <t>MF1519_3</t>
  </si>
  <si>
    <t>MF1520_3</t>
  </si>
  <si>
    <t>MF1521_3</t>
  </si>
  <si>
    <t>MP0590</t>
  </si>
  <si>
    <t>TCPN0109</t>
  </si>
  <si>
    <t>MF1230_1</t>
  </si>
  <si>
    <t>MF1231_1</t>
  </si>
  <si>
    <t>MP0213</t>
  </si>
  <si>
    <t>TCPN0112</t>
  </si>
  <si>
    <t>MF0180_2</t>
  </si>
  <si>
    <t>MF0188_2</t>
  </si>
  <si>
    <t>MF0189_2</t>
  </si>
  <si>
    <t>MF0190_2</t>
  </si>
  <si>
    <t>MP0537</t>
  </si>
  <si>
    <t>TCPN0212</t>
  </si>
  <si>
    <t>MF0890_2</t>
  </si>
  <si>
    <t>MF0891_2</t>
  </si>
  <si>
    <t>MP0538</t>
  </si>
  <si>
    <t>TCPN0312</t>
  </si>
  <si>
    <t>MF0437_1</t>
  </si>
  <si>
    <t>MF0434_1</t>
  </si>
  <si>
    <t>MF0435_1</t>
  </si>
  <si>
    <t>MF0436_1</t>
  </si>
  <si>
    <t>MP0545</t>
  </si>
  <si>
    <t>TCPN0412</t>
  </si>
  <si>
    <t>MF0453_3</t>
  </si>
  <si>
    <t>MF0900_3</t>
  </si>
  <si>
    <t>MF0901_3</t>
  </si>
  <si>
    <t>MF0902_3</t>
  </si>
  <si>
    <t>MP0539</t>
  </si>
  <si>
    <t>TCPN0512</t>
  </si>
  <si>
    <t>MF0191_2</t>
  </si>
  <si>
    <t>MF0887_2</t>
  </si>
  <si>
    <t>MF0888_2</t>
  </si>
  <si>
    <t>MF0889_2</t>
  </si>
  <si>
    <t>MP0560</t>
  </si>
  <si>
    <t>TCPN0612</t>
  </si>
  <si>
    <t>MF0192_2</t>
  </si>
  <si>
    <t>MF0193_2</t>
  </si>
  <si>
    <t>MF0194_2</t>
  </si>
  <si>
    <t>MP0562</t>
  </si>
  <si>
    <t>TCPP0110</t>
  </si>
  <si>
    <t>MF0431_1</t>
  </si>
  <si>
    <t>MF0433_1</t>
  </si>
  <si>
    <t>MP0379</t>
  </si>
  <si>
    <t>TCPP0112</t>
  </si>
  <si>
    <t>MF1242_3</t>
  </si>
  <si>
    <t>MF1243_3</t>
  </si>
  <si>
    <t>MF1244_3</t>
  </si>
  <si>
    <t>MP0580</t>
  </si>
  <si>
    <t>TCPP0212</t>
  </si>
  <si>
    <t>MF0897_2</t>
  </si>
  <si>
    <t>MF0898_2</t>
  </si>
  <si>
    <t>MF0899_2</t>
  </si>
  <si>
    <t>MP0540</t>
  </si>
  <si>
    <t>TCPP0312</t>
  </si>
  <si>
    <t>MF0181_2</t>
  </si>
  <si>
    <t>MF0182_2</t>
  </si>
  <si>
    <t>MP0543</t>
  </si>
  <si>
    <t>TCPP0412</t>
  </si>
  <si>
    <t>MF1238_3</t>
  </si>
  <si>
    <t>MF1239_3</t>
  </si>
  <si>
    <t>MF1240_2</t>
  </si>
  <si>
    <t>MF1241_3</t>
  </si>
  <si>
    <t>MP0552</t>
  </si>
  <si>
    <t>TCPP0512</t>
  </si>
  <si>
    <t>MF0460_3</t>
  </si>
  <si>
    <t>MF0461_3</t>
  </si>
  <si>
    <t>MF0462_3</t>
  </si>
  <si>
    <t>MF0463_3</t>
  </si>
  <si>
    <t>MP0554</t>
  </si>
  <si>
    <t>TCPP0612</t>
  </si>
  <si>
    <t>MF0183_2</t>
  </si>
  <si>
    <t>MF0184_2</t>
  </si>
  <si>
    <t>MP0582</t>
  </si>
  <si>
    <t>TCPP0712</t>
  </si>
  <si>
    <t>MF0894_2</t>
  </si>
  <si>
    <t>MF0895_2</t>
  </si>
  <si>
    <t>MF0896_2</t>
  </si>
  <si>
    <t>MP0583</t>
  </si>
  <si>
    <t>TCPP0812</t>
  </si>
  <si>
    <t>MF0469_3</t>
  </si>
  <si>
    <t>MF0470_3</t>
  </si>
  <si>
    <t>MF0471_3</t>
  </si>
  <si>
    <t>MF0472_3</t>
  </si>
  <si>
    <t>MF0473_3</t>
  </si>
  <si>
    <t>MP0584</t>
  </si>
  <si>
    <t>TMVB0111</t>
  </si>
  <si>
    <t>MF0629_2</t>
  </si>
  <si>
    <t>MF0630_2</t>
  </si>
  <si>
    <t>MF0631_2</t>
  </si>
  <si>
    <t>MP0426</t>
  </si>
  <si>
    <t>TMVB0211</t>
  </si>
  <si>
    <t>MF0632_2</t>
  </si>
  <si>
    <t>MF0633_2</t>
  </si>
  <si>
    <t>MP0442</t>
  </si>
  <si>
    <t>TMVG0109</t>
  </si>
  <si>
    <t>MF0623_1</t>
  </si>
  <si>
    <t>MF0624_1</t>
  </si>
  <si>
    <t>MP0189</t>
  </si>
  <si>
    <t>TMVG0110</t>
  </si>
  <si>
    <t>MF0137_3</t>
  </si>
  <si>
    <t>MF0138_3</t>
  </si>
  <si>
    <t>MF0139_3</t>
  </si>
  <si>
    <t>MF0140_3</t>
  </si>
  <si>
    <t>MP0327</t>
  </si>
  <si>
    <t>TMVG0209</t>
  </si>
  <si>
    <t>MF0626_2</t>
  </si>
  <si>
    <t>MF0627_2</t>
  </si>
  <si>
    <t>MF0628_2</t>
  </si>
  <si>
    <t>MP0230</t>
  </si>
  <si>
    <t>TMVG0210</t>
  </si>
  <si>
    <t>MF0849_2</t>
  </si>
  <si>
    <t>MF0850_2</t>
  </si>
  <si>
    <t>MF0851_2</t>
  </si>
  <si>
    <t>MF0852_2</t>
  </si>
  <si>
    <t>MP0347</t>
  </si>
  <si>
    <t>TMVG0309</t>
  </si>
  <si>
    <t>MF0130_2</t>
  </si>
  <si>
    <t>MF0131_2</t>
  </si>
  <si>
    <t>MP0246</t>
  </si>
  <si>
    <t>TMVG0310</t>
  </si>
  <si>
    <t>MF0853_2</t>
  </si>
  <si>
    <t>MP0348</t>
  </si>
  <si>
    <t>TMVG0409</t>
  </si>
  <si>
    <t>MF0132_2</t>
  </si>
  <si>
    <t>MF0133_2</t>
  </si>
  <si>
    <t>MP0255</t>
  </si>
  <si>
    <t>TMVI0108</t>
  </si>
  <si>
    <t>MF1461_2</t>
  </si>
  <si>
    <t>MF1462_2</t>
  </si>
  <si>
    <t>MF1463_2</t>
  </si>
  <si>
    <t>MP0100</t>
  </si>
  <si>
    <t>TMVI0112</t>
  </si>
  <si>
    <t>MF1466_2</t>
  </si>
  <si>
    <t>MF1467_2</t>
  </si>
  <si>
    <t>MP0497</t>
  </si>
  <si>
    <t>TMVI0208</t>
  </si>
  <si>
    <t>MF1465_2</t>
  </si>
  <si>
    <t>MP0101</t>
  </si>
  <si>
    <t>TMVL0109</t>
  </si>
  <si>
    <t>MF0621_1</t>
  </si>
  <si>
    <t>MF0622_1</t>
  </si>
  <si>
    <t>MP0188</t>
  </si>
  <si>
    <t>TMVL0209</t>
  </si>
  <si>
    <t>MF0127_2</t>
  </si>
  <si>
    <t>MF0128_2</t>
  </si>
  <si>
    <t>MF0129_2</t>
  </si>
  <si>
    <t>MP0190</t>
  </si>
  <si>
    <t>TMVL0309</t>
  </si>
  <si>
    <t>MF0124_2</t>
  </si>
  <si>
    <t>MF0125_2</t>
  </si>
  <si>
    <t>MF0126_2</t>
  </si>
  <si>
    <t>MP0196</t>
  </si>
  <si>
    <t>TMVL0409</t>
  </si>
  <si>
    <t>MF0123_2</t>
  </si>
  <si>
    <t>MF0625_2</t>
  </si>
  <si>
    <t>MP0197</t>
  </si>
  <si>
    <t>TMVL0509</t>
  </si>
  <si>
    <t>MF0122_2</t>
  </si>
  <si>
    <t>MP0198</t>
  </si>
  <si>
    <t>TMVL0609</t>
  </si>
  <si>
    <t>MF0134_3</t>
  </si>
  <si>
    <t>MF0135_3</t>
  </si>
  <si>
    <t>MF0136_3</t>
  </si>
  <si>
    <t>MP0263</t>
  </si>
  <si>
    <t>TMVO0109</t>
  </si>
  <si>
    <t>MF1315_1</t>
  </si>
  <si>
    <t>MF1316_1</t>
  </si>
  <si>
    <t>MP0199</t>
  </si>
  <si>
    <t>TMVO0111</t>
  </si>
  <si>
    <t>MF0809_3</t>
  </si>
  <si>
    <t>MF2000_3</t>
  </si>
  <si>
    <t>MF2001_3</t>
  </si>
  <si>
    <t>MF2002_3</t>
  </si>
  <si>
    <t>MF2004_3</t>
  </si>
  <si>
    <t>MP0033</t>
  </si>
  <si>
    <t>TMVO0112</t>
  </si>
  <si>
    <t>MF2209_1</t>
  </si>
  <si>
    <t>MF2210_1</t>
  </si>
  <si>
    <t>MF2211_1</t>
  </si>
  <si>
    <t>MF2212_1</t>
  </si>
  <si>
    <t>MP0534</t>
  </si>
  <si>
    <t>TMVO0212</t>
  </si>
  <si>
    <t>MF2213_2</t>
  </si>
  <si>
    <t>MF2214_2</t>
  </si>
  <si>
    <t>MF2215_2</t>
  </si>
  <si>
    <t>MF2216_2</t>
  </si>
  <si>
    <t>MF2217_2</t>
  </si>
  <si>
    <t>MP0563</t>
  </si>
  <si>
    <t>TMVU0110</t>
  </si>
  <si>
    <t>MF1458_1</t>
  </si>
  <si>
    <t>MF1459_1</t>
  </si>
  <si>
    <t>MF1460_1</t>
  </si>
  <si>
    <t>MP0345</t>
  </si>
  <si>
    <t>TMVU0111</t>
  </si>
  <si>
    <t>MF1841_2</t>
  </si>
  <si>
    <t>MF1842_2</t>
  </si>
  <si>
    <t>MF1843_2</t>
  </si>
  <si>
    <t>MF1844_2</t>
  </si>
  <si>
    <t>MP0474</t>
  </si>
  <si>
    <t>TMVU0112</t>
  </si>
  <si>
    <t>MF1835_2</t>
  </si>
  <si>
    <t>MF1836_2</t>
  </si>
  <si>
    <t>MF1837_2</t>
  </si>
  <si>
    <t>MP0507</t>
  </si>
  <si>
    <t>TMVU0210</t>
  </si>
  <si>
    <t>MF1455_1</t>
  </si>
  <si>
    <t>MF1456_1</t>
  </si>
  <si>
    <t>MF1457_1</t>
  </si>
  <si>
    <t>MP0346</t>
  </si>
  <si>
    <t>TMVU0211</t>
  </si>
  <si>
    <t>MF1840_2</t>
  </si>
  <si>
    <t>MF1838_2</t>
  </si>
  <si>
    <t>MF1839_2</t>
  </si>
  <si>
    <t>MP0476</t>
  </si>
  <si>
    <t>TMVU0212</t>
  </si>
  <si>
    <t>MF1831_2</t>
  </si>
  <si>
    <t>MF1832_2</t>
  </si>
  <si>
    <t>MF1833_2</t>
  </si>
  <si>
    <t>MF1834_2</t>
  </si>
  <si>
    <t>MP0513</t>
  </si>
  <si>
    <t>TMVU0311</t>
  </si>
  <si>
    <t>MF1827_2</t>
  </si>
  <si>
    <t>MF1828_2</t>
  </si>
  <si>
    <t>MF1829_2</t>
  </si>
  <si>
    <t>MF1830_2</t>
  </si>
  <si>
    <t>MP0479</t>
  </si>
  <si>
    <t>TMVU0312</t>
  </si>
  <si>
    <t>MF1993_3</t>
  </si>
  <si>
    <t>MF1996_3</t>
  </si>
  <si>
    <t>MF1997_3</t>
  </si>
  <si>
    <t>MF1998_3</t>
  </si>
  <si>
    <t>MF1999_3</t>
  </si>
  <si>
    <t>MP0525</t>
  </si>
  <si>
    <t>TMVU0412</t>
  </si>
  <si>
    <t>MF1994_3</t>
  </si>
  <si>
    <t>MF1995_3</t>
  </si>
  <si>
    <t>MP0556</t>
  </si>
  <si>
    <t>TMVU0512</t>
  </si>
  <si>
    <t>MF1990_3</t>
  </si>
  <si>
    <t>MF1991_3</t>
  </si>
  <si>
    <t>MF1992_3</t>
  </si>
  <si>
    <t>MP0581</t>
  </si>
  <si>
    <t>VICF0109</t>
  </si>
  <si>
    <t>MF0646_1</t>
  </si>
  <si>
    <t>MF0647_1</t>
  </si>
  <si>
    <t>MF0648_1</t>
  </si>
  <si>
    <t>MP0222</t>
  </si>
  <si>
    <t>VICF0110</t>
  </si>
  <si>
    <t>MF0653_2</t>
  </si>
  <si>
    <t>MF0654_2</t>
  </si>
  <si>
    <t>MF0655_2</t>
  </si>
  <si>
    <t>MF0656_2</t>
  </si>
  <si>
    <t>MP0301</t>
  </si>
  <si>
    <t>VICF0111</t>
  </si>
  <si>
    <t>MF0662_3</t>
  </si>
  <si>
    <t>MF0663_3</t>
  </si>
  <si>
    <t>MF0664_3</t>
  </si>
  <si>
    <t>MF0665_3</t>
  </si>
  <si>
    <t>MP0412</t>
  </si>
  <si>
    <t>VICF0209</t>
  </si>
  <si>
    <t>MF0649_1</t>
  </si>
  <si>
    <t>MF0650_1</t>
  </si>
  <si>
    <t>MF0651_1</t>
  </si>
  <si>
    <t>MF0652_1</t>
  </si>
  <si>
    <t>MP0223</t>
  </si>
  <si>
    <t>VICF0210</t>
  </si>
  <si>
    <t>MF0657_2</t>
  </si>
  <si>
    <t>MF0658_2</t>
  </si>
  <si>
    <t>MF0659_2</t>
  </si>
  <si>
    <t>MF0660_2</t>
  </si>
  <si>
    <t>MF0661_2</t>
  </si>
  <si>
    <t>MP0302</t>
  </si>
  <si>
    <t>VICF0211</t>
  </si>
  <si>
    <t>MF0666_3</t>
  </si>
  <si>
    <t>MF0667_3</t>
  </si>
  <si>
    <t>MF0668_3</t>
  </si>
  <si>
    <t>MP0413</t>
  </si>
  <si>
    <t>VICF0311</t>
  </si>
  <si>
    <t>MF0155_3</t>
  </si>
  <si>
    <t>MF0156_3</t>
  </si>
  <si>
    <t>MP0415</t>
  </si>
  <si>
    <t>VICF0411</t>
  </si>
  <si>
    <t>MF0148_2</t>
  </si>
  <si>
    <t>MF0149_2</t>
  </si>
  <si>
    <t>MF0150_2</t>
  </si>
  <si>
    <t>MP0433</t>
  </si>
  <si>
    <t>VICI0109</t>
  </si>
  <si>
    <t>MF0643_1</t>
  </si>
  <si>
    <t>MF0644_1</t>
  </si>
  <si>
    <t>MF0645_1</t>
  </si>
  <si>
    <t>MP0259</t>
  </si>
  <si>
    <t>VICI0110</t>
  </si>
  <si>
    <t>MF0144_1</t>
  </si>
  <si>
    <t>MF0145_1</t>
  </si>
  <si>
    <t>MF0146_1</t>
  </si>
  <si>
    <t>MF0147_1</t>
  </si>
  <si>
    <t>MP0266</t>
  </si>
  <si>
    <t>VICI0112</t>
  </si>
  <si>
    <t>MF2053_2</t>
  </si>
  <si>
    <t>MF2054_2</t>
  </si>
  <si>
    <t>MF2055_2</t>
  </si>
  <si>
    <t>MP0512</t>
  </si>
  <si>
    <t>VICI0212</t>
  </si>
  <si>
    <t>MF0672_3</t>
  </si>
  <si>
    <t>MF0673_3</t>
  </si>
  <si>
    <t>MF0674_3</t>
  </si>
  <si>
    <t>MP0519</t>
  </si>
  <si>
    <t>VICI0312</t>
  </si>
  <si>
    <t>MF0669_3</t>
  </si>
  <si>
    <t>MF0670_3</t>
  </si>
  <si>
    <t>MF0671_3</t>
  </si>
  <si>
    <t>MP0528</t>
  </si>
  <si>
    <t>VICI0412</t>
  </si>
  <si>
    <t>MF0151_2</t>
  </si>
  <si>
    <t>MF0152_2</t>
  </si>
  <si>
    <t>MF0153_2</t>
  </si>
  <si>
    <t>MF0154_2</t>
  </si>
  <si>
    <t>MP0533</t>
  </si>
  <si>
    <t>MF0118_2</t>
  </si>
  <si>
    <t>Andalucía</t>
  </si>
  <si>
    <t>Albacete</t>
  </si>
  <si>
    <t>Asturias, Principado de</t>
  </si>
  <si>
    <t>Balears, Illes</t>
  </si>
  <si>
    <t>Cantabria</t>
  </si>
  <si>
    <t>Madrid, Comunidad de</t>
  </si>
  <si>
    <t>Murcia, Región de</t>
  </si>
  <si>
    <t>Navarra, Comunidad Foral de</t>
  </si>
  <si>
    <t>Rioja, La</t>
  </si>
  <si>
    <t>Ceuta</t>
  </si>
  <si>
    <t>Melilla</t>
  </si>
  <si>
    <t>Canarias</t>
  </si>
  <si>
    <t>Extremadura</t>
  </si>
  <si>
    <t>Aragón</t>
  </si>
  <si>
    <t>Comunitat Valenciana</t>
  </si>
  <si>
    <t>País Vasco</t>
  </si>
  <si>
    <t>Cataluña</t>
  </si>
  <si>
    <t>Galicia</t>
  </si>
  <si>
    <t>Castilla - La Mancha</t>
  </si>
  <si>
    <t>Castilla y León</t>
  </si>
  <si>
    <t>Alicante/Alacant</t>
  </si>
  <si>
    <t>Asturias</t>
  </si>
  <si>
    <t>Madrid</t>
  </si>
  <si>
    <t>Murcia</t>
  </si>
  <si>
    <t>Navarra</t>
  </si>
  <si>
    <t>Palmas, Las</t>
  </si>
  <si>
    <t>Badajoz</t>
  </si>
  <si>
    <t>Huesca</t>
  </si>
  <si>
    <t>Araba/Álava</t>
  </si>
  <si>
    <t>Barcelona</t>
  </si>
  <si>
    <t>Coruña, A</t>
  </si>
  <si>
    <t>Almería</t>
  </si>
  <si>
    <t>Ávila</t>
  </si>
  <si>
    <t>Santa Cruz de Tenerife</t>
  </si>
  <si>
    <t>Cáceres</t>
  </si>
  <si>
    <t>Zaragoza</t>
  </si>
  <si>
    <t>Castellón/Castelló</t>
  </si>
  <si>
    <t>Bizkaia</t>
  </si>
  <si>
    <t>Girona</t>
  </si>
  <si>
    <t>Lugo</t>
  </si>
  <si>
    <t>Ciudad Real</t>
  </si>
  <si>
    <t>Cádiz</t>
  </si>
  <si>
    <t>Burgos</t>
  </si>
  <si>
    <t>Teruel</t>
  </si>
  <si>
    <t>Valencia/València</t>
  </si>
  <si>
    <t>Gipuzkoa</t>
  </si>
  <si>
    <t>Lleida</t>
  </si>
  <si>
    <t>Ourense</t>
  </si>
  <si>
    <t>Cuenca</t>
  </si>
  <si>
    <t>Córdoba</t>
  </si>
  <si>
    <t>León</t>
  </si>
  <si>
    <t>Tarragona</t>
  </si>
  <si>
    <t>Pontevedra</t>
  </si>
  <si>
    <t>Guadalajara</t>
  </si>
  <si>
    <t>Granada</t>
  </si>
  <si>
    <t>Palencia</t>
  </si>
  <si>
    <t>Toledo</t>
  </si>
  <si>
    <t>Huelva</t>
  </si>
  <si>
    <t>Salamanca</t>
  </si>
  <si>
    <t>Jaén</t>
  </si>
  <si>
    <t>Segovia</t>
  </si>
  <si>
    <t>Málaga</t>
  </si>
  <si>
    <t>Soria</t>
  </si>
  <si>
    <t>Sevilla</t>
  </si>
  <si>
    <t>Valladolid</t>
  </si>
  <si>
    <t>Zamora</t>
  </si>
  <si>
    <t>Convalidado</t>
  </si>
  <si>
    <t>ESTANCIA DE FORMACIÓN EN EMPRESA</t>
  </si>
  <si>
    <t xml:space="preserve">Esta acta comprende un total de </t>
  </si>
  <si>
    <t>Vº Bº Director/Directora</t>
  </si>
  <si>
    <t>Profesor/profesora Formador/formadora Experta/experto</t>
  </si>
  <si>
    <t>(En su caso) Tutor/tutora en la empresa u organismo equiparado</t>
  </si>
  <si>
    <t>SEA_C_001_4B</t>
  </si>
  <si>
    <t>SEA_C_003_4B</t>
  </si>
  <si>
    <t xml:space="preserve">SEA_C_002_4B </t>
  </si>
  <si>
    <t>SSC_C_017_5B</t>
  </si>
  <si>
    <t>IMA_C_002_3B</t>
  </si>
  <si>
    <t>HOT_C_004_4B</t>
  </si>
  <si>
    <t>HOT_C_006_4B</t>
  </si>
  <si>
    <t>SEA_C_006_4B</t>
  </si>
  <si>
    <t>alumnas y alumnos.</t>
  </si>
  <si>
    <t>SISTEMA DE CALIFICACIÓN</t>
  </si>
  <si>
    <t>Según el artículo 78 del Real Decreto 659/2023, de 18 de julio, por el que se desarrolla la ordenación del Sistema de Formación Profesional.</t>
  </si>
  <si>
    <r>
      <t>1</t>
    </r>
    <r>
      <rPr>
        <sz val="8"/>
        <color theme="1"/>
        <rFont val="Arial"/>
        <family val="2"/>
      </rPr>
      <t xml:space="preserve"> Calificación numérica de módulos profesionales. Sin decimales: S - Calificación (Superado) / NS - Calificación (No Superado).</t>
    </r>
  </si>
  <si>
    <r>
      <t>2</t>
    </r>
    <r>
      <rPr>
        <sz val="8"/>
        <color theme="1"/>
        <rFont val="Arial"/>
        <family val="2"/>
      </rPr>
      <t xml:space="preserve"> Calificación numérica de certificado profesional: media aritmética expresada con dos decimales.</t>
    </r>
  </si>
  <si>
    <t>SEA_C_004_4B</t>
  </si>
  <si>
    <r>
      <t xml:space="preserve">PROPUESTA DE CERTIFICACIÓN DE CERTIFICADO PROFESIONAL
</t>
    </r>
    <r>
      <rPr>
        <b/>
        <i/>
        <sz val="4"/>
        <color theme="1"/>
        <rFont val="Arial"/>
        <family val="2"/>
      </rPr>
      <t>(SÍ/NO)
Solo para alumnado con todos los módulos superados</t>
    </r>
  </si>
  <si>
    <t>GESTIÓN CONTABLE Y GESTIÓN ADMINISTRATIVA PARA AUDITORÍA</t>
  </si>
  <si>
    <t>ASISTENCIA EN LA GESTIÓN DE LOS PROCEDIMIENTOS TRIBUTARIOS</t>
  </si>
  <si>
    <t>GESTIÓN INTEGRADA DE RECURSOS HUMANOS</t>
  </si>
  <si>
    <t>CREACIÓN Y GESTIÓN DE MICROEMPRESAS</t>
  </si>
  <si>
    <t>ACTIVIDADES DE GESTIÓN ADMINISTRATIVA</t>
  </si>
  <si>
    <t>ASISTENCIA A LA DIRECCIÓN</t>
  </si>
  <si>
    <t>ACTIVIDADES ADMINISTRATIVAS EN LA RELACIÓN CON EL CLIENTE</t>
  </si>
  <si>
    <t>ASISTENCIA DOCUMENTAL Y DE GESTIÓN EN DESPACHOS Y OFICINAS</t>
  </si>
  <si>
    <t>OPERACIONES AUXILIARES DE SERVICIOS ADMINISTRATIVOS Y GENERALES</t>
  </si>
  <si>
    <t>OPERACIONES DE GRABACIÓN Y TRATAMIENTO DE DATOS Y DOCUMENTOS</t>
  </si>
  <si>
    <t>FINANCIACIÓN DE EMPRESAS</t>
  </si>
  <si>
    <t>GESTIÓN COMERCIAL Y TÉCNICA DE SEGUROS Y REASEGUROS PRIVADOS</t>
  </si>
  <si>
    <t>COMERCIALIZACIÓN Y ADMINISTRACIÓN DE PRODUCTOS Y SERVICIOS FINANCIEROS</t>
  </si>
  <si>
    <t>MEDIACIÓN DE SEGUROS Y REASEGUROS PRIVADOS Y ACTIVIDADES AUXILIARES</t>
  </si>
  <si>
    <t>GUÍA POR ITINERARIOS EN BICICLETA</t>
  </si>
  <si>
    <t>ACONDICIONAMIENTO FÍSICO EN GRUPO CON SOPORTE MUSICAL</t>
  </si>
  <si>
    <t>FITNESS ACUÁTICO E HIDROCINESIA</t>
  </si>
  <si>
    <t>GUÍA POR BARRANCOS SECOS O ACUÁTICOS</t>
  </si>
  <si>
    <t>GUÍA POR ITINERARIOS ECUESTRES EN EL MEDIO NATURAL</t>
  </si>
  <si>
    <t>ACONDICIONAMIENTO FÍSICO EN SALA DE ENTRENAMIENTO POLIVALENTE</t>
  </si>
  <si>
    <t>ANIMACIÓN FÍSICO-DEPORTIVA Y RECREATIVA</t>
  </si>
  <si>
    <t>GUÍA DE ESPELEOLOGÍA</t>
  </si>
  <si>
    <t>ACTIVIDADES DE NATACIÓN</t>
  </si>
  <si>
    <t>INSTRUCCIÓN EN YOGA</t>
  </si>
  <si>
    <t>ANIMACIÓN FÍSICO-DEPORTIVA Y RECREATIVA PARA PERSONAS CON DISCAPACIDAD</t>
  </si>
  <si>
    <t>OPERACIONES AUXILIARES EN LA ORGANIZACIÓN DE ACTIVIDADES Y FUNCIONAMIENTO DE INSTALACIONES DEPORTIVAS</t>
  </si>
  <si>
    <t>GUÍA POR ITINERARIOS DE BAJA Y MEDIA MONTAÑA</t>
  </si>
  <si>
    <t>DINAMIZACIÓN DE ACTIVIDADES RECREATIVAS EN PARQUES DE AVENTURAS EN ALTURA</t>
  </si>
  <si>
    <t>SOCORRISMO EN INSTALACIONES ACUÁTICAS</t>
  </si>
  <si>
    <t>BALIZAMIENTO DE PISTAS, SEÑALIZACIÓN Y SOCORRISMO EN ESPACIOS ESQUIABLES</t>
  </si>
  <si>
    <t>SOCORRISMO EN ESPACIOS ACUÁTICOS NATURALES</t>
  </si>
  <si>
    <t>COORDINACIÓN DE SERVICIOS DE SOCORRISMO EN INSTALACIONES Y ESPACIOS NATURALES ACUÁTICOS</t>
  </si>
  <si>
    <t>CULTIVOS HERBÁCEOS</t>
  </si>
  <si>
    <t>FRUTICULTURA</t>
  </si>
  <si>
    <t>PRODUCCIÓN AVÍCOLA INTENSIVA</t>
  </si>
  <si>
    <t>PRODUCCIÓN CUNÍCULA INTENSIVA</t>
  </si>
  <si>
    <t>HORTICULTURA Y FLORICULTURA</t>
  </si>
  <si>
    <t>ACTIVIDADES AUXILIARES EN FLORISTERÍA</t>
  </si>
  <si>
    <t>GESTIÓN Y MANTENIMIENTO DE ÁRBOLES Y PALMERAS ORNAMENTALES</t>
  </si>
  <si>
    <t>ACTIVIDADES DE FLORISTERÍA</t>
  </si>
  <si>
    <t>ARTE FLORAL Y GESTIÓN DE LAS ACTIVIDADES DE FLORISTERÍA</t>
  </si>
  <si>
    <t>GESTIÓN DE LA INSTALACIÓN Y MANTENIMIENTO DE CÉSPEDES EN CAMPOS DEPORTIVOS</t>
  </si>
  <si>
    <t>GANADERÍA ECOLÓGICA</t>
  </si>
  <si>
    <t>CUIDADOS Y MANEJO DEL CABALLO</t>
  </si>
  <si>
    <t>DOMA BÁSICA DEL CABALLO</t>
  </si>
  <si>
    <t>CUIDADOS Y MANTENIMIENTO DE ANIMALES UTILIZADOS PARA INVESTIGACIÓN Y OTROS FINES CIENTÍFICOS</t>
  </si>
  <si>
    <t>ASISTENCIA EN LOS CONTROLES SANITARIOS EN MATADEROS, ESTABLECIMIENTOS DE MANIPULACIÓN DE CAZA Y SALAS DE DESPIECE</t>
  </si>
  <si>
    <t>CRÍA DE CABALLOS</t>
  </si>
  <si>
    <t>HERRADO DE EQUINOS</t>
  </si>
  <si>
    <t>APICULTURA</t>
  </si>
  <si>
    <t>REALIZACIÓN DE PROCEDIMIENTOS EXPERIMENTALES CON ANIMALES PARA INVESTIGACIÓN Y OTROS FINES CIENTÍFICOS</t>
  </si>
  <si>
    <t>GESTIÓN DE LA PRODUCCIÓN GANADERA</t>
  </si>
  <si>
    <t>CUIDADOS DE ANIMALES SALVAJES, DE ZOOLÓGICOS Y ACUARIOS</t>
  </si>
  <si>
    <t>PRODUCCIÓN DE ANIMALES CINEGÉTICOS</t>
  </si>
  <si>
    <t>GESTIÓN DE LA PRODUCCIÓN DE ANIMALES CINEGÉTICOS</t>
  </si>
  <si>
    <t>ACTIVIDADES AUXILIARES EN VIVEROS, JARDINES Y CENTROS DE JARDINERÍA</t>
  </si>
  <si>
    <t>INSTALACIÓN Y MANTENIMIENTO DE JARDINES Y ZONAS VERDES</t>
  </si>
  <si>
    <t>JARDINERÍA Y RESTAURACIÓN DEL PAISAJE</t>
  </si>
  <si>
    <t>PRODUCCIÓN PORCINA DE REPRODUCCIÓN Y CRÍA</t>
  </si>
  <si>
    <t>PRODUCCIÓN PORCINA DE RECRÍA Y CEBO</t>
  </si>
  <si>
    <t>APROVECHAMIENTOS FORESTALES</t>
  </si>
  <si>
    <t>GESTIÓN DE REPOBLACIONES FORESTALES Y DE TRATAMIENTOS SILVÍCOLAS</t>
  </si>
  <si>
    <t>GESTIÓN DE APROVECHAMIENTOS FORESTALES</t>
  </si>
  <si>
    <t>MANTENIMIENTO Y MEJORA DEL HÁBITAT CINEGÉTICO-PISCÍCOLA</t>
  </si>
  <si>
    <t>REPOBLACIONES FORESTALES Y TRATAMIENTOS SILVÍCOLAS</t>
  </si>
  <si>
    <t>ACTIVIDADES AUXILIARES EN APROVECHAMIENTOS FORESTALES</t>
  </si>
  <si>
    <t>GESTIÓN DE LOS APROVECHAMIENTOS CINEGÉTICO-PISCÍCOLAS</t>
  </si>
  <si>
    <t>ACTIVIDADES AUXILIARES EN CONSERVACIÓN Y MEJORA DE MONTES</t>
  </si>
  <si>
    <t>AGRICULTURA ECOLÓGICA</t>
  </si>
  <si>
    <t>PRODUCCIÓN DE SEMILLAS Y PLANTAS EN VIVERO</t>
  </si>
  <si>
    <t>MANEJO Y MANTENIMIENTO DE MAQUINARIA AGRARIA</t>
  </si>
  <si>
    <t>PRODUCCIÓN Y RECOLECCIÓN DE SETAS Y TRUFAS</t>
  </si>
  <si>
    <t>GESTIÓN DE LA PRODUCCIÓN AGRÍCOLA</t>
  </si>
  <si>
    <t>GESTIÓN DE LA PRODUCCIÓN DE SEMILLAS Y PLANTAS EN VIVERO</t>
  </si>
  <si>
    <t>GESTIÓN DE LA PRODUCCIÓN Y RECOLECCIÓN DE SETAS Y TRUFAS</t>
  </si>
  <si>
    <t>ACTIVIDADES AUXILIARES EN GANADERÍA</t>
  </si>
  <si>
    <t>ACTIVIDADES AUXILIARES EN AGRICULTURA</t>
  </si>
  <si>
    <t>GRABADO CALCOGRÁFICO Y XILOGRÁFICO</t>
  </si>
  <si>
    <t>LITOGRAFÍA</t>
  </si>
  <si>
    <t>GRABADO Y TÉCNICAS DE ESTAMPACIÓN</t>
  </si>
  <si>
    <t>ENCUADERNACIÓN ARTÍSTICA</t>
  </si>
  <si>
    <t>SERIGRAFÍA ARTÍSTICA</t>
  </si>
  <si>
    <t>GUILLOTINADO Y PLEGADO</t>
  </si>
  <si>
    <t>OPERACIONES DE ENCUADERNACIÓN INDUSTRIAL EN RÚSTICA Y TAPA DURA</t>
  </si>
  <si>
    <t>GESTIÓN DE LA PRODUCCIÓN EN ENCUADERNACIÓN INDUSTRIAL</t>
  </si>
  <si>
    <t>OPERACIONES EN TRENES DE COSIDO</t>
  </si>
  <si>
    <t>DISEÑO DE PRODUCTOS GRÁFICOS</t>
  </si>
  <si>
    <t>DISEÑO ESTRUCTURAL DE ENVASES Y EMBALAJES DE PAPEL, CARTÓN Y OTROS SOPORTES GRÁFICOS</t>
  </si>
  <si>
    <t>ILUSTRACIÓN</t>
  </si>
  <si>
    <t>IMPRESIÓN EN OFFSET</t>
  </si>
  <si>
    <t>IMPRESIÓN EN FLEXOGRAFÍA</t>
  </si>
  <si>
    <t>GESTIÓN DE LA PRODUCCIÓN EN PROCESOS DE IMPRESIÓN</t>
  </si>
  <si>
    <t>IMPRESIÓN DIGITAL</t>
  </si>
  <si>
    <t>IMPRESIÓN EN HUECOGRABADO</t>
  </si>
  <si>
    <t>REPROGRAFÍA</t>
  </si>
  <si>
    <t>IMPRESIÓN EN SERIGRAFÍA Y TAMPOGRAFÍA</t>
  </si>
  <si>
    <t>PRODUCCIÓN EDITORIAL</t>
  </si>
  <si>
    <t>DESARROLLO DE PRODUCTOS EDITORIALES MULTIMEDIA</t>
  </si>
  <si>
    <t>ASISTENCIA A LA EDICIÓN</t>
  </si>
  <si>
    <t>TRATAMIENTO Y MAQUETACIÓN DE ELEMENTOS GRÁFICOS EN PREIMPRESIÓN</t>
  </si>
  <si>
    <t>GESTIÓN DE LA PRODUCCIÓN EN PROCESOS DE PREIMPRESIÓN</t>
  </si>
  <si>
    <t>IMPOSICIÓN Y OBTENCIÓN DE LA FORMA IMPRESORA</t>
  </si>
  <si>
    <t>TROQUELADO</t>
  </si>
  <si>
    <t>OPERACIONES DE MANIPULADO Y FINALIZACIÓN DE PRODUCTOS GRÁFICOS</t>
  </si>
  <si>
    <t>GESTIÓN DE LA PRODUCCIÓN EN TRANSFORMADOS DE PAPEL, CARTÓN Y OTROS SOPORTES GRÁFICOS</t>
  </si>
  <si>
    <t>OPERACIONES AUXILIARES EN INDUSTRIAS GRÁFICAS</t>
  </si>
  <si>
    <t>ELABORACIÓN DE CARTÓN ONDULADO</t>
  </si>
  <si>
    <t>FABRICACIÓN DE COMPLEJOS, ENVASES, EMBALAJES Y OTROS ARTÍCULOS DE PAPEL Y CARTÓN</t>
  </si>
  <si>
    <t>TALLA DE ELEMENTOS DECORATIVOS EN MADERA</t>
  </si>
  <si>
    <t>ELABORACIÓN DE OBRAS DE FORJA ARTESANAL</t>
  </si>
  <si>
    <t>ELABORACIÓN DE ARTÍCULOS DE PLATERÍA</t>
  </si>
  <si>
    <t>REPOSICIÓN, MONTAJE Y MANTENIMIENTO DE ELEMENTOS DE RELOJERÍA FINA</t>
  </si>
  <si>
    <t>REPARACIÓN DE JOYERÍA</t>
  </si>
  <si>
    <t>MANTENIMIENTO Y REPARACIÓN DE INSTRUMENTOS DE VIENTO-METAL</t>
  </si>
  <si>
    <t>MANTENIMIENTO Y REPARACIÓN DE INSTRUMENTOS DE VIENTO-MADERA</t>
  </si>
  <si>
    <t>MANTENIMIENTO Y REPARACIÓN DE INSTRUMENTOS MUSICALES DE CUERDA</t>
  </si>
  <si>
    <t>AFINACIÓN Y ARMONIZACIÓN DE PIANOS</t>
  </si>
  <si>
    <t>REGULACIÓN DE PIANOS VERTICALES Y DE COLA</t>
  </si>
  <si>
    <t>ELABORACIÓN ARTESANAL DE PRODUCTOS DE VIDRIO EN CALIENTE</t>
  </si>
  <si>
    <t>REPRODUCCIONES DE MOLDES Y PIEZAS CERÁMICAS ARTESANALES</t>
  </si>
  <si>
    <t>MOLDES Y MATRICERÍAS ARTESANALES PARA CERÁMICA</t>
  </si>
  <si>
    <t>ALFARERÍA ARTESANAL</t>
  </si>
  <si>
    <t>DECORACIÓN ARTESANAL DE VIDRIO MEDIANTE APLICACIÓN DE COLOR</t>
  </si>
  <si>
    <t>TRANSFORMACIÓN ARTESANAL DE VIDRIO EN FRÍO</t>
  </si>
  <si>
    <t>RESTAURACIÓN Y REPARACIÓN DE RELOJES DE ÉPOCA, HISTÓRICOS Y AUTÓMATAS</t>
  </si>
  <si>
    <t>MAQUINARIA ESCÉNICA PARA EL ESPECTÁCULO</t>
  </si>
  <si>
    <t>UTILERÍA PARA EL ESPECTÁCULO EN VIVO</t>
  </si>
  <si>
    <t>CONSTRUCCIÓN DE DECORADOS PARA LA ESCENOGRAFÍA DE ESPECTÁCULOS EN VIVO, EVENTOS Y AUDIOVISUALES</t>
  </si>
  <si>
    <t>ASISTENCIA A LA DIRECCIÓN TÉCNICA DE ESPECTÁCULOS EN VIVO Y EVENTOS</t>
  </si>
  <si>
    <t>SERVICIO DE ENTREGA Y RECOGIDA DOMICILIARIA</t>
  </si>
  <si>
    <t>TRÁFICO DE MERCANCÍAS POR CARRETERA</t>
  </si>
  <si>
    <t>ACTIVIDADES AUXILIARES DE ALMACÉN</t>
  </si>
  <si>
    <t>TRÁFICO DE VIAJEROS POR CARRETERA</t>
  </si>
  <si>
    <t>ORGANIZACIÓN DEL TRANSPORTE Y LA DISTRIBUCIÓN</t>
  </si>
  <si>
    <t>GESTIÓN Y CONTROL DEL APROVISIONAMIENTO</t>
  </si>
  <si>
    <t>GESTIÓN COMERCIAL Y FINANCIERA DEL TRANSPORTE POR CARRETERA</t>
  </si>
  <si>
    <t>ORGANIZACIÓN Y GESTIÓN DE ALMACENES</t>
  </si>
  <si>
    <t>MARKETING Y COMPRAVENTA INTERNACIONAL</t>
  </si>
  <si>
    <t>ASISTENCIA A LA INVESTIGACIÓN DE MERCADOS</t>
  </si>
  <si>
    <t>GESTIÓN DE MARKETING Y COMUNICACIÓN</t>
  </si>
  <si>
    <t>IMPLANTACIÓN Y ANIMACIÓN DE ESPACIOS COMERCIALES</t>
  </si>
  <si>
    <t>ATENCIÓN AL CLIENTE, CONSUMIDOR O USUARIO</t>
  </si>
  <si>
    <t>GESTIÓN COMERCIAL INMOBILIARIA</t>
  </si>
  <si>
    <t>ACTIVIDADES DE GESTIÓN DEL PEQUEÑO COMERCIO</t>
  </si>
  <si>
    <t>GESTIÓN ADMINISTRATIVA Y FINANCIERA DEL COMERCIO INTERNACIONAL</t>
  </si>
  <si>
    <t>ACTIVIDADES AUXILIARES DE COMERCIO</t>
  </si>
  <si>
    <t>CONTROL Y FORMACIÓN EN CONSUMO</t>
  </si>
  <si>
    <t>GESTIÓN COMERCIAL DE VENTAS</t>
  </si>
  <si>
    <t>ACTIVIDADES DE VENTA</t>
  </si>
  <si>
    <t>OPERACIONES AUXILIARES DE MONTAJE DE REDES ELÉCTRICAS</t>
  </si>
  <si>
    <t>MONTAJE Y MANTENIMIENTO DE INSTALACIONES ELÉCTRICAS DE BAJA TENSIÓN</t>
  </si>
  <si>
    <t>DESARROLLO DE PROYECTOS DE INSTALACIONES ELÉCTRICAS EN EL ENTORNO DE EDIFICIOS Y CON FINES ESPECIALES</t>
  </si>
  <si>
    <t>MONTAJE Y MANTENIMIENTO DE REDES ELÉCTRICAS DE ALTA TENSIÓN DE SEGUNDA Y TERCERA CATEGORÍA Y CENTROS DE TRANSFORMACIÓN</t>
  </si>
  <si>
    <t>DESARROLLO DE PROYECTOS DE REDES ELÉCTRICAS DE BAJA Y ALTA TENSIÓN</t>
  </si>
  <si>
    <t>GESTIÓN Y SUPERVISIÓN DEL MONTAJE Y MANTENIMIENTO DE INSTALACIONES ELÉCTRICAS EN EL ENTORNO DE EDIFICIOS</t>
  </si>
  <si>
    <t>GESTIÓN Y SUPERVISIÓN DEL MONTAJE Y MANTENIMIENTO DE REDES ELÉCTRICAS AÉREAS DE ALTA TENSIÓN DE SEGUNDA Y TERCERA CATEGORÍA, Y CENTROS DE TRANSFORMACIÓN DE INTEMPERIE</t>
  </si>
  <si>
    <t>GESTIÓN Y SUPERVISIÓN DEL MONTAJE Y MANTENIMIENTO DE REDES ELÉCTRICAS SUBTERRÁNEAS DE ALTA TENSIÓN DE SEGUNDA Y TERCERA CATEGORÍA Y CENTROS DE TRANSFORMACIÓN DE INTERIOR</t>
  </si>
  <si>
    <t>GESTIÓN Y SUPERVISIÓN DEL MONTAJE Y MANTENIMIENTO DE REDES ELÉCTRICAS DE BAJA TENSIÓN Y ALUMBRADO EXTERIOR</t>
  </si>
  <si>
    <t>DESARROLLO DE PROYECTOS DE SISTEMAS DE AUTOMATIZACIÓN INDUSTRIAL</t>
  </si>
  <si>
    <t>MONTAJE Y MANTENIMIENTO DE SISTEMAS DOMÓTICOS E INMÓTICOS</t>
  </si>
  <si>
    <t>GESTIÓN Y SUPERVISIÓN DEL MONTAJE Y MANTENIMIENTO DE SISTEMAS DE AUTOMATIZACIÓN INDUSTRIAL</t>
  </si>
  <si>
    <t>GESTIÓN Y SUPERVISIÓN DEL MONTAJE Y MANTENIMIENTO DE SISTEMAS DOMÓTICOS E INMÓTICOS</t>
  </si>
  <si>
    <t>MONTAJE Y MANTENIMIENTO DE SISTEMAS DE AUTOMATIZACIÓN INDUSTRIAL</t>
  </si>
  <si>
    <t>MANTENIMIENTO DE ELECTRODOMÉSTICOS</t>
  </si>
  <si>
    <t>DESARROLLO DE PROYECTOS DE SISTEMAS DOMÓTICOS E INMÓTICOS</t>
  </si>
  <si>
    <t>INSTALACIÓN Y MANTENIMIENTO DE SISTEMAS DE ELECTROMEDICINA</t>
  </si>
  <si>
    <t>OPERACIONES AUXILIARES DE MONTAJE Y MANTENIMIENTO DE EQUIPOS ELÉCTRICOS Y ELECTRÓNICOS</t>
  </si>
  <si>
    <t>GESTIÓN Y SUPERVISIÓN DE LA INSTALACIÓN Y MANTENIMIENTO DE SISTEMAS DE ELECTROMEDICINA</t>
  </si>
  <si>
    <t>REPARACIÓN DE EQUIPOS ELECTRÓNICOS DE AUDIO Y VIDEO</t>
  </si>
  <si>
    <t>MANTENIMIENTO DE EQUIPOS ELECTRÓNICOS</t>
  </si>
  <si>
    <t>MONTAJE Y MANTENIMIENTO DE INFRAESTRUCTURAS DE TELECOMUNICACIONES EN EDIFICIOS</t>
  </si>
  <si>
    <t>MONTAJE Y MANTENIMIENTO DE INSTALACIONES DE MEGAFONÍA, SONORIZACIÓN DE LOCALES Y CIRCUITO CERRADO DE TELEVISIÓN</t>
  </si>
  <si>
    <t>DESARROLLO DE PROYECTOS DE INFRAESTRUCTURAS DE TELECOMUNICACIÓN Y DE REDES DE VOZ Y DATOS EN EL ENTORNO DE EDIFICIOS</t>
  </si>
  <si>
    <t>MONTAJE Y MANTENIMIENTO DE EQUIPAMIENTO DE RED Y ESTACIONES BASE DE TELEFONÍA</t>
  </si>
  <si>
    <t>OPERACIONES AUXILIARES DE MONTAJE DE INSTALACIONES ELECTROTÉCNICAS Y DE TELECOMUNICACIONES EN EDIFICIOS</t>
  </si>
  <si>
    <t>MONTAJE Y MANTENIMIENTO DE SISTEMAS DE TELEFONÍA E INFRAESTRUCTURAS DE REDES LOCALES DE DATOS</t>
  </si>
  <si>
    <t>GESTIÓN Y SUPERVISIÓN DEL MONTAJE Y MANTENIMIENTO DE LAS INFRAESTRUCTURAS DE TELECOMUNICACIÓN Y DE REDES DE VOZ Y DATOS EN EL ENTORNO DE EDIFICIOS</t>
  </si>
  <si>
    <t>MONTAJE Y MANTENIMIENTO DE SISTEMAS DE PRODUCCIÓN AUDIOVISUAL Y DE RADIODIFUSIÓN</t>
  </si>
  <si>
    <t>GESTIÓN Y SUPERVISIÓN DEL MONTAJE Y MANTENIMIENTO DE SISTEMAS DE PRODUCCIÓN AUDIOVISUAL Y DE RADIODIFUSIÓN</t>
  </si>
  <si>
    <t>GESTIÓN Y SUPERVISIÓN DEL MONTAJE Y MANTENIMIENTO DE EQUIPAMIENTO DE RED Y ESTACIONES BASE DE TELEFONÍA</t>
  </si>
  <si>
    <t>ORGANIZACIÓN Y CONTROL DEL MONTAJE Y MANTENIMIENTO DE REDES E INSTALACIONES DE AGUA Y SANEAMIENTO</t>
  </si>
  <si>
    <t>GESTIÓN DEL USO EFICIENTE DEL AGUA</t>
  </si>
  <si>
    <t>EFICIENCIA ENERGÉTICA DE EDIFICIOS</t>
  </si>
  <si>
    <t>MONTAJE Y MANTENIMIENTO DE INSTALACIONES SOLARES FOTOVOLTAICAS</t>
  </si>
  <si>
    <t>OPERACIONES BÁSICAS EN EL MONTAJE Y MANTENIMIENTO DE INSTALACIONES DE ENERGÍAS RENOVABLES</t>
  </si>
  <si>
    <t>MONTAJE Y MANTENIMIENTO DE INSTALACIONES SOLARES TÉRMICAS</t>
  </si>
  <si>
    <t>ORGANIZACIÓN Y PROYECTOS DE INSTALACIONES SOLARES TÉRMICAS</t>
  </si>
  <si>
    <t>GESTIÓN DEL MONTAJE Y MANTENIMIENTO DE PARQUES EÓLICOS</t>
  </si>
  <si>
    <t>ORGANIZACIÓN Y PROYECTOS DE INSTALACIONES SOLARES FOTOVOLTAICAS</t>
  </si>
  <si>
    <t>GESTIÓN DE LA OPERACIÓN EN CENTRALES TERMOELÉCTRICAS</t>
  </si>
  <si>
    <t>GESTIÓN DE LA OPERACIÓN EN CENTRALES HIDROELÉCTRICAS</t>
  </si>
  <si>
    <t>GESTIÓN DEL MONTAJE Y MANTENIMIENTO DE SUBESTACIONES ELÉCTRICAS</t>
  </si>
  <si>
    <t>MONTAJE Y MANTENIMIENTO DE REDES DE GAS</t>
  </si>
  <si>
    <t>MONTAJE, PUESTA EN SERVICIO, MANTENIMIENTO, INSPECCIÓN Y REVISIÓN DE INSTALACIONES RECEPTORAS Y APARATOS DE GAS</t>
  </si>
  <si>
    <t>GESTIÓN DEL MONTAJE Y MANTENIMIENTO DE REDES DE GAS</t>
  </si>
  <si>
    <t>MONTAJE Y MANTENIMIENTO DE REDES DE AGUA</t>
  </si>
  <si>
    <t>FÁBRICAS DE ALBAÑILERÍA</t>
  </si>
  <si>
    <t>OPERACIONES AUXILIARES DE REVESTIMIENTOS CONTINUOS EN CONSTRUCCIÓN</t>
  </si>
  <si>
    <t>PINTURA DECORATIVA EN CONSTRUCCIÓN</t>
  </si>
  <si>
    <t>CUBIERTAS INCLINADAS</t>
  </si>
  <si>
    <t>OPERACIONES AUXILIARES DE ALBAÑILERÍA DE FÁBRICAS Y CUBIERTAS</t>
  </si>
  <si>
    <t>OPERACIONES AUXILIARES DE ACABADOS RÍGIDOS Y URBANIZACIÓN</t>
  </si>
  <si>
    <t>REVESTIMIENTOS CON PASTAS Y MORTEROS EN CONSTRUCCIÓN</t>
  </si>
  <si>
    <t>PAVIMENTOS Y ALBAÑILERÍA DE URBANIZACIÓN</t>
  </si>
  <si>
    <t>REVESTIMIENTOS CON PIEZAS RÍGIDAS POR ADHERENCIA EN CONSTRUCCIÓN</t>
  </si>
  <si>
    <t>PINTURA INDUSTRIAL EN CONSTRUCCIÓN</t>
  </si>
  <si>
    <t>LEVANTAMIENTOS Y REPLANTEOS</t>
  </si>
  <si>
    <t>ARMADURAS PASIVAS PARA HORMIGÓN</t>
  </si>
  <si>
    <t>ENCOFRADOS</t>
  </si>
  <si>
    <t>OPERACIONES DE HORMIGÓN</t>
  </si>
  <si>
    <t>MONTAJE DE ANDAMIOS TUBULARES</t>
  </si>
  <si>
    <t>INSTALACIÓN DE PLACAS DE YESO LAMINADO Y FALSOS TECHOS</t>
  </si>
  <si>
    <t>IMPERMEABILIZACIÓN MEDIANTE MEMBRANAS FORMADAS CON LÁMINAS</t>
  </si>
  <si>
    <t>INSTALACIÓN DE SISTEMAS TÉCNICOS DE PAVIMENTOS, EMPANELADOS Y MAMPARAS</t>
  </si>
  <si>
    <t>OPERACIONES BÁSICAS DE REVESTIMIENTOS LIGEROS Y TÉCNICOS EN CONSTRUCCIÓN</t>
  </si>
  <si>
    <t>REPRESENTACIÓN DE PROYECTOS DE EDIFICACIÓN</t>
  </si>
  <si>
    <t>CONTROL DE PROYECTOS Y OBRAS DE CONSTRUCCIÓN</t>
  </si>
  <si>
    <t>CONTROL DE EJECUCIÓN DE OBRAS DE EDIFICACIÓN</t>
  </si>
  <si>
    <t>REPRESENTACIÓN DE PROYECTOS DE OBRA CIVIL</t>
  </si>
  <si>
    <t>CONTROL DE EJECUCIÓN DE OBRAS CIVILES</t>
  </si>
  <si>
    <t>MONTAJE DE ESTRUCTURAS E INSTALACIÓN DE SISTEMAS Y EQUIPOS DE AERONAVES</t>
  </si>
  <si>
    <t>FABRICACIÓN DE ELEMENTOS AEROESPACIALES CON MATERIALES COMPUESTOS</t>
  </si>
  <si>
    <t>FABRICACIÓN Y MONTAJE DE INSTALACIONES DE TUBERÍA INDUSTRIAL</t>
  </si>
  <si>
    <t>PRODUCCIÓN EN CONSTRUCCIONES METÁLICAS</t>
  </si>
  <si>
    <t>SOLDADURA CON ELECTRODO REVESTIDO Y TIG - DEROGADO. SUSTITUIDO POR EL FMEC0219_2 (REAL DECRETO 143/2024, DE 6 DE FEBRERO)</t>
  </si>
  <si>
    <t>SOLDADURA POR ARCO BAJO GAS PROTECTOR CON ELECTRODO CONSUMIBLE, SOLDEO "MIG/MAG"</t>
  </si>
  <si>
    <t>SOLDADURA POR ARCO BAJO GAS PROTECTOR CON ELECTRODO NO CONSUMIBLE, SOLDEO "TIG"</t>
  </si>
  <si>
    <t>SOLDADURA POR ARCO CON ELECTRODO REVESTIDO</t>
  </si>
  <si>
    <t>DISEÑO DE CALDERERÍA Y ESTRUCTURAS METÁLICAS</t>
  </si>
  <si>
    <t>DISEÑO DE TUBERÍA INDUSTRIAL</t>
  </si>
  <si>
    <t>SOLDADURA OXIGÁS Y SOLDADURA MIG/MAG - DEROGADO. SUSTITUIDO POR EL FMEC0119_2  (REAL DECRETO 143/2024, DE 6 DE FEBRERO)</t>
  </si>
  <si>
    <t>DISEÑO EN LA INDUSTRIA NAVAL</t>
  </si>
  <si>
    <t>OPERACIONES AUXILIARES DE FABRICACIÓN MECÁNICA</t>
  </si>
  <si>
    <t>MONTAJE Y PUESTA EN MARCHA DE BIENES DE EQUIPO Y MAQUINARIA INDUSTRIAL</t>
  </si>
  <si>
    <t>DISEÑO DE PRODUCTOS DE FABRICACIÓN MECÁNICA</t>
  </si>
  <si>
    <t>FUSIÓN Y COLADA</t>
  </si>
  <si>
    <t>MOLDEO Y MACHERÍA</t>
  </si>
  <si>
    <t>PRODUCCIÓN EN FUNDICIÓN Y PULVIMETALURGIA</t>
  </si>
  <si>
    <t>MECANIZADO POR ARRANQUE DE VIRUTA</t>
  </si>
  <si>
    <t>TRATAMIENTOS TÉRMICOS EN FABRICACIÓN MECÁNICA</t>
  </si>
  <si>
    <t>MECANIZADO POR CORTE Y CONFORMADO</t>
  </si>
  <si>
    <t>TRATAMIENTOS SUPERFICIALES</t>
  </si>
  <si>
    <t>MECANIZADO POR ABRASIÓN, ELECTROEROSIÓN Y PROCEDIMIENTOS ESPECIALES</t>
  </si>
  <si>
    <t>GESTIÓN DE LA PRODUCCIÓN EN FABRICACIÓN MECÁNICA</t>
  </si>
  <si>
    <t>FABRICACIÓN POR DECOLETAJE</t>
  </si>
  <si>
    <t>PRODUCCIÓN EN MECANIZADO, CONFORMADO Y MONTAJE MECÁNICO</t>
  </si>
  <si>
    <t>FABRICACIÓN POR MECANIZADO A ALTA VELOCIDAD Y ALTO RENDIMIENTO</t>
  </si>
  <si>
    <t>DISEÑO DE ÚTILES DE PROCESADO DE CHAPA</t>
  </si>
  <si>
    <t>FABRICACIÓN DE TROQUELES PARA LA PRODUCCIÓN DE PIEZAS DE CHAPA METÁLICA</t>
  </si>
  <si>
    <t>DISEÑO DE MOLDES Y MODELOS PARA FUNDICIÓN O FORJA</t>
  </si>
  <si>
    <t>FABRICACIÓN DE MOLDES PARA LA PRODUCCIÓN DE PIEZAS POLIMÉRICAS Y DE ALEACIONES LIGERAS</t>
  </si>
  <si>
    <t>SERVICIOS EN RESTAURANTE</t>
  </si>
  <si>
    <t>SERVICIOS EN BAR Y CAFETERÍA</t>
  </si>
  <si>
    <t>OPERACIONES BÁSICAS DE PISOS EN ALOJAMIENTOS</t>
  </si>
  <si>
    <t>GESTIÓN DE PISOS Y LIMPIEZA EN ALOJAMIENTOS</t>
  </si>
  <si>
    <t>RECEPCIÓN EN ALOJAMIENTOS</t>
  </si>
  <si>
    <t>CREACIÓN Y GESTIÓN DE VIAJES COMBINADOS Y EVENTOS</t>
  </si>
  <si>
    <t>VENTA DE PRODUCTOS Y SERVICIOS TURÍSTICOS</t>
  </si>
  <si>
    <t>PROMOCIÓN TURÍSTICA LOCAL E INFORMACIÓN AL VISITANTE</t>
  </si>
  <si>
    <t>ACTIVIDADES PARA EL JUEGO EN MESAS DE CASINOS</t>
  </si>
  <si>
    <t>OPERACIONES PARA EL JUEGO EN ESTABLECIMIENTOS DE BINGO</t>
  </si>
  <si>
    <t>OPERACIONES BÁSICAS DE COCINA</t>
  </si>
  <si>
    <t>OPERACIONES BÁSICAS DE PASTELERÍA</t>
  </si>
  <si>
    <t>DIRECCIÓN Y PRODUCCIÓN EN COCINA</t>
  </si>
  <si>
    <t>OPERACIONES BÁSICAS DE RESTAURANTE Y BAR</t>
  </si>
  <si>
    <t>SUMILLERÍA</t>
  </si>
  <si>
    <t>DIRECCIÓN Y PRODUCCIÓN EN PASTELERÍA</t>
  </si>
  <si>
    <t>OPERACIONES BÁSICAS DE CATERING</t>
  </si>
  <si>
    <t>DIRECCIÓN EN RESTAURACIÓN</t>
  </si>
  <si>
    <t>COCINA</t>
  </si>
  <si>
    <t>GESTIÓN DE PROCESOS DE SERVICIO EN RESTAURACIÓN</t>
  </si>
  <si>
    <t>SERVICIOS DE BAR Y CAFETERÍA</t>
  </si>
  <si>
    <t>REPOSTERÍA</t>
  </si>
  <si>
    <t>SERVICIOS DE RESTAURANTE</t>
  </si>
  <si>
    <t>ATENCIÓN A PASAJEROS EN TRANSPORTE FERROVIARIO</t>
  </si>
  <si>
    <t>ALOJAMIENTO RURAL</t>
  </si>
  <si>
    <t>GUARDA DE REFUGIOS Y ALBERGUES DE MONTAÑA</t>
  </si>
  <si>
    <t>ELABORACIÓN DE LA PIEDRA NATURAL</t>
  </si>
  <si>
    <t>DISEÑO Y COORDINACIÓN DE PROYECTOS EN PIEDRA NATURAL</t>
  </si>
  <si>
    <t>EXTRACCIÓN DE LA PIEDRA NATURAL</t>
  </si>
  <si>
    <t>OBRAS DE ARTESANÍA Y RESTAURACIÓN EN PIEDRA NATURAL</t>
  </si>
  <si>
    <t>OPERACIONES AUXILIARES EN PLANTAS DE ELABORACIÓN DE PIEDRA NATURAL Y DE TRATAMIENTO Y BENEFICIO DE MINERALES Y ROCAS</t>
  </si>
  <si>
    <t>DESARROLLO Y SUPERVISIÓN DE OBRAS DE RESTAURACIÓN EN PIEDRA NATURAL</t>
  </si>
  <si>
    <t>COLOCACIÓN DE PIEDRA NATURAL</t>
  </si>
  <si>
    <t>OPERACIONES AUXILIARES EN EXCAVACIONES SUBTERRÁNEAS Y A CIELO ABIERTO</t>
  </si>
  <si>
    <t>EXCAVACIÓN SUBTERRÁNEA MECANIZADA DE ARRANQUE SELECTIVO</t>
  </si>
  <si>
    <t>SONDEOS</t>
  </si>
  <si>
    <t>EXCAVACIÓN SUBTERRÁNEA MECANIZADA DIRIGIDA DE PEQUEÑA SECCIÓN</t>
  </si>
  <si>
    <t>TRATAMIENTO Y BENEFICIO DE MINERALES, ROCAS Y OTROS MATERIALES</t>
  </si>
  <si>
    <t>EXCAVACIÓN SUBTERRÁNEA MECANIZADA A SECCIÓN COMPLETA CON TUNELADORAS</t>
  </si>
  <si>
    <t>EXCAVACIÓN SUBTERRÁNEA CON EXPLOSIVOS</t>
  </si>
  <si>
    <t>OPERACIONES EN INSTALACIONES DE TRANSPORTE SUBTERRÁNEAS EN INDUSTRIAS EXTRACTIVAS</t>
  </si>
  <si>
    <t>OPERACIONES AUXILIARES EN EL MONTAJE Y MANTENIMIENTO MECÁNICO DE INSTALACIONES Y EQUIPOS DE EXCAVACIONES Y PLANTAS</t>
  </si>
  <si>
    <t>MONTAJE Y MANTENIMIENTO MECÁNICO DE INSTALACIONES Y EQUIPOS SEMIMÓVILES EN EXCAVACIONES Y PLANTAS</t>
  </si>
  <si>
    <t>EXCAVACIÓN A CIELO ABIERTO CON EXPLOSIVOS</t>
  </si>
  <si>
    <t>CONFECCIÓN Y PUBLICACIÓN DE PÁGINAS WEB</t>
  </si>
  <si>
    <t>PROGRAMACIÓN EN LENGUAJES ESTRUCTURADOS DE APLICACIONES DE GESTIÓN</t>
  </si>
  <si>
    <t>PROGRAMACIÓN CON LENGUAJES ORIENTADOS A OBJETOS Y BASES DE DATOS RELACIONALES</t>
  </si>
  <si>
    <t>DESARROLLO DE APLICACIONES CON TECNOLOGÍAS WEB</t>
  </si>
  <si>
    <t>SISTEMAS DE GESTIÓN DE INFORMACIÓN</t>
  </si>
  <si>
    <t>OPERACIÓN EN SISTEMAS DE COMUNICACIONES DE VOZ Y DATOS</t>
  </si>
  <si>
    <t>MANTENIMIENTO DE SEGUNDO NIVEL EN SISTEMAS DE RADIOCOMUNICACIONES</t>
  </si>
  <si>
    <t>MANTENIMIENTO DE PRIMER NIVEL EN SISTEMAS DE RADIOCOMUNICACIONES</t>
  </si>
  <si>
    <t>GESTIÓN DE REDES DE VOZ Y DATOS</t>
  </si>
  <si>
    <t>GESTIÓN Y SUPERVISIÓN DE ALARMAS EN REDES DE COMUNICACIONES</t>
  </si>
  <si>
    <t>OPERACIONES AUXILIARES DE MONTAJE Y MANTENIMIENTO DE SISTEMAS MICROINFORMÁTICOS</t>
  </si>
  <si>
    <t>SEGURIDAD INFORMÁTICA</t>
  </si>
  <si>
    <t>OPERACIÓN DE REDES DEPARTAMENTALES</t>
  </si>
  <si>
    <t>SISTEMAS MICROINFORMÁTICOS</t>
  </si>
  <si>
    <t>OPERACIÓN DE SISTEMAS INFORMÁTICOS</t>
  </si>
  <si>
    <t>MONTAJE Y REPARACIÓN DE SISTEMAS MICROINFORMÁTICOS</t>
  </si>
  <si>
    <t>ADMINISTRACIÓN DE BASES DE DATOS</t>
  </si>
  <si>
    <t>IMPLANTACIÓN Y GESTIÓN DE ELEMENTOS INFORMÁTICOS EN SISTEMAS DOMÓTICOS/INMÓTICOS, DE CONTROL DE ACCESOS Y PRESENCIA, Y DE VIDEOVIGILANCIA</t>
  </si>
  <si>
    <t>ADMINISTRACIÓN Y DISEÑO DE REDES DEPARTAMENTALES</t>
  </si>
  <si>
    <t>ADMINISTRACIÓN DE SERVICIOS DE INTERNET</t>
  </si>
  <si>
    <t>GESTIÓN DE SISTEMAS INFORMÁTICOS</t>
  </si>
  <si>
    <t>PROGRAMACIÓN DE SISTEMAS INFORMÁTICOS</t>
  </si>
  <si>
    <t>ADMINISTRACIÓN Y PROGRAMACIÓN EN SISTEMAS DE PLANIFICACIÓN DE RECURSOS EMPRESARIALES Y DE GESTIÓN DE RELACIONES CON CLIENTES</t>
  </si>
  <si>
    <t>OPERACIONES DE FONTANERÍA Y CALEFACCIÓN-CLIMATIZACIÓN DOMÉSTICA</t>
  </si>
  <si>
    <t>INSTALACIÓN Y MANTENIMIENTO DE SISTEMAS DE AISLAMIENTO TÉRMICO, ACÚSTICO Y PROTECCIÓN PASIVA CONTRA EL FUEGO</t>
  </si>
  <si>
    <t>PLANIFICACIÓN, GESTIÓN Y REALIZACIÓN DEL MANTENIMIENTO Y SUPERVISIÓN DEL MONTAJE DE REDES Y SISTEMAS DE DISTRIBUCIÓN DE FLUIDOS</t>
  </si>
  <si>
    <t>GESTIÓN Y SUPERVISIÓN DEL MONTAJE Y EL MANTENIMIENTO DE SISTEMAS DE AISLAMIENTO TÉRMICO, ACÚSTICO Y CONTRA EL FUEGO</t>
  </si>
  <si>
    <t>MANTENIMIENTO Y MONTAJE MECÁNICO DE EQUIPO INDUSTRIAL</t>
  </si>
  <si>
    <t>INSTALACIÓN Y MANTENIMIENTO DE ASCENSORES Y OTROS EQUIPOS FIJOS DE ELEVACIÓN Y TRANSPORTE</t>
  </si>
  <si>
    <t>PLANIFICACIÓN, GESTIÓN Y REALIZACIÓN DEL MANTENIMIENTO Y SUPERVISIÓN DEL MONTAJE DE MAQUINARIA, EQUIPO INDUSTRIAL Y LÍNEAS AUTOMATIZADAS DE PRODUCCIÓN</t>
  </si>
  <si>
    <t>DESARROLLO DE PROYECTOS DE INSTALACIONES DE MANUTENCIÓN, ELEVACIÓN Y TRANSPORTE</t>
  </si>
  <si>
    <t>MONTAJE Y MANTENIMIENTO DE INSTALACIONES FRIGORÍFICAS</t>
  </si>
  <si>
    <t>DESARROLLO DE PROYECTOS DE INSTALACIONES DE CLIMATIZACIÓN Y VENTILACIÓN-EXTRACCIÓN</t>
  </si>
  <si>
    <t>MONTAJE Y MANTENIMIENTO DE INSTALACIONES DE CLIMATIZACIÓN Y VENTILACIÓN-EXTRACCIÓN</t>
  </si>
  <si>
    <t>DESARROLLO DE PROYECTOS DE INSTALACIONES FRIGORÍFICAS</t>
  </si>
  <si>
    <t>DESARROLLO DE PROYECTOS DE REDES Y SISTEMAS DE DISTRIBUCIÓN DE FLUIDOS</t>
  </si>
  <si>
    <t>PLANIFICACIÓN, GESTIÓN Y REALIZACIÓN DEL MANTENIMIENTO Y SUPERVISIÓN DEL MONTAJE DE INSTALACIONES FRIGORÍFICAS</t>
  </si>
  <si>
    <t>MONTAJE Y MANTENIMIENTO DE INSTALACIONES CALORÍFICAS</t>
  </si>
  <si>
    <t>PLANIFICACIÓN, GESTIÓN Y REALIZACIÓN DEL MANTENIMIENTO Y SUPERVISIÓN DEL MONTAJE DE INSTALACIONES DE CLIMATIZACIÓN Y VENTILACIÓN-EXTRACCIÓN</t>
  </si>
  <si>
    <t>DESARROLLO DE PROYECTOS DE INSTALACIONES CALORÍFICAS</t>
  </si>
  <si>
    <t>PLANIFICACIÓN, GESTIÓN Y REALIZACIÓN DEL MANTENIMIENTO Y SUPERVISIÓN DEL MONTAJE DE INSTALACIONES CALORÍFICAS</t>
  </si>
  <si>
    <t>SERVICIOS AUXILIARES DE ESTÉTICA</t>
  </si>
  <si>
    <t>BRONCEADO, MAQUILLAJE Y DEPILACIÓN AVANZADA</t>
  </si>
  <si>
    <t>MASAJES ESTÉTICOS Y TÉCNICAS SENSORIALES ASOCIADAS</t>
  </si>
  <si>
    <t>ASESORÍA INTEGRAL DE IMAGEN PERSONAL</t>
  </si>
  <si>
    <t>MAQUILLAJE INTEGRAL</t>
  </si>
  <si>
    <t>TRATAMIENTOS ESTÉTICOS</t>
  </si>
  <si>
    <t>CARACTERIZACIÓN DE PERSONAJES</t>
  </si>
  <si>
    <t>CUIDADOS ESTÉTICOS DE MANOS Y PIES</t>
  </si>
  <si>
    <t>SERVICIOS ESTÉTICOS DE HIGIENE, DEPILACIÓN Y MAQUILLAJE</t>
  </si>
  <si>
    <t>HIDROTERMAL</t>
  </si>
  <si>
    <t>SERVICIOS AUXILIARES DE PELUQUERÍA</t>
  </si>
  <si>
    <t>PELUQUERÍA TÉCNICO-ARTÍSTICA</t>
  </si>
  <si>
    <t>PELUQUERÍA</t>
  </si>
  <si>
    <t>TRATAMIENTOS CAPILARES ESTÉTICOS</t>
  </si>
  <si>
    <t>ASISTENCIA A LA REALIZACIÓN EN TELEVISIÓN</t>
  </si>
  <si>
    <t>LUMINOTECNIA PARA EL ESPECTÁCULO EN VIVO</t>
  </si>
  <si>
    <t>ANIMACIÓN MUSICAL Y VISUAL EN VIVO Y EN DIRECTO</t>
  </si>
  <si>
    <t>PRODUCCIÓN FOTOGRÁFICA</t>
  </si>
  <si>
    <t>OPERACIONES DE PRODUCCIÓN DE LABORATORIO DE IMAGEN</t>
  </si>
  <si>
    <t>PRODUCCIÓN EN LABORATORIO DE IMAGEN</t>
  </si>
  <si>
    <t>ASISTENCIA A LA PRODUCCIÓN CINEMATOGRÁFICA Y DE OBRAS AUDIOVISUALES</t>
  </si>
  <si>
    <t>MONTAJE Y POSTPRODUCCIÓN DE AUDIOVISUALES</t>
  </si>
  <si>
    <t>ASISTENCIA A LA PRODUCCIÓN EN TELEVISIÓN</t>
  </si>
  <si>
    <t>DESARROLLO DE PRODUCTOS AUDIOVISUALES MULTIMEDIA INTERACTIVOS</t>
  </si>
  <si>
    <t>CÁMARA DE CINE, VÍDEO Y TELEVISIÓN</t>
  </si>
  <si>
    <t>ASISTENCIA A LA DIRECCIÓN CINEMATOGRÁFICA Y DE OBRAS AUDIOVISUALES</t>
  </si>
  <si>
    <t>OPERACIONES AUXILIARES DE ELABORACIÓN EN LA INDUSTRIA ALIMENTARIA</t>
  </si>
  <si>
    <t>ELABORACIÓN DE AZÚCAR</t>
  </si>
  <si>
    <t>FABRICACIÓN DE PRODUCTOS DE CAFÉS Y SUCEDÁNEOS DE CAFÉ</t>
  </si>
  <si>
    <t>ELABORACIÓN DE PRODUCTOS PARA LA ALIMENTACIÓN ANIMAL</t>
  </si>
  <si>
    <t>FABRICACIÓN DE PRODUCTOS DE TUESTE Y DE APERITIVOS EXTRUSIONADOS</t>
  </si>
  <si>
    <t>QUESERÍA</t>
  </si>
  <si>
    <t>INDUSTRIAS LÁCTEAS</t>
  </si>
  <si>
    <t>ELABORACIÓN DE LECHES DE CONSUMO Y PRODUCTOS LÁCTEOS</t>
  </si>
  <si>
    <t>PANADERÍA Y BOLLERÍA</t>
  </si>
  <si>
    <t>PASTELERÍA Y CONFITERÍA</t>
  </si>
  <si>
    <t>INDUSTRIAS DE DERIVADOS DE CEREALES Y DE DULCES</t>
  </si>
  <si>
    <t>ELABORACIÓN DE VINOS Y LICORES</t>
  </si>
  <si>
    <t>INDUSTRIAS DERIVADAS DE LA UVA Y DEL VINO</t>
  </si>
  <si>
    <t>ENOTECNIA</t>
  </si>
  <si>
    <t>ELABORACIÓN DE CERVEZA</t>
  </si>
  <si>
    <t>ELABORACIÓN DE REFRESCOS Y AGUAS DE BEBIDA ENVASADAS</t>
  </si>
  <si>
    <t>CARNICERÍA Y ELABORACIÓN DE PRODUCTOS CÁRNICOS</t>
  </si>
  <si>
    <t>INDUSTRIAS CÁRNICAS</t>
  </si>
  <si>
    <t>SACRIFICIO, FAENADO Y DESPIECE DE ANIMALES</t>
  </si>
  <si>
    <t>PESCADERÍA Y ELABORACIÓN DE PRODUCTOS DE LA PESCA Y ACUICULTURA</t>
  </si>
  <si>
    <t>INDUSTRIAS DE PRODUCTOS DE LA PESCA Y DE LA ACUICULTURA</t>
  </si>
  <si>
    <t>OBTENCIÓN DE ACEITES DE OLIVA</t>
  </si>
  <si>
    <t>INDUSTRIAS DEL ACEITE Y GRASAS COMESTIBLES</t>
  </si>
  <si>
    <t>OBTENCIÓN DE ACEITES DE SEMILLAS Y GRASAS</t>
  </si>
  <si>
    <t>OPERACIONES AUXILIARES DE MANTENIMIENTO Y TRANSPORTE INTERNO EN LA INDUSTRIA ALIMENTARIA</t>
  </si>
  <si>
    <t>FABRICACIÓN DE CONSERVAS VEGETALES</t>
  </si>
  <si>
    <t>INDUSTRIAS DE CONSERVAS Y JUGOS VEGETALES</t>
  </si>
  <si>
    <t>FABRICACIÓN DE TAPONES DE CORCHO</t>
  </si>
  <si>
    <t>OBTENCIÓN DE CHAPAS, TABLEROS CONTRACHAPADOS Y RECHAPADOS</t>
  </si>
  <si>
    <t>ASERRADO DE MADERA</t>
  </si>
  <si>
    <t>FABRICACIÓN DE TABLEROS DE PARTÍCULAS Y FIBRAS DE MADERA</t>
  </si>
  <si>
    <t>FABRICACIÓN DE OBJETOS DE CORCHO</t>
  </si>
  <si>
    <t>PREPARACIÓN DE LA MADERA</t>
  </si>
  <si>
    <t>PROYECTOS DE INSTALACIÓN Y AMUEBLAMIENTO</t>
  </si>
  <si>
    <t>MONTAJE E INSTALACIÓN DE CONSTRUCCIONES DE MADERA</t>
  </si>
  <si>
    <t>APLICACIÓN DE BARNICES Y LACAS EN ELEMENTOS DE CARPINTERÍA Y MUEBLE</t>
  </si>
  <si>
    <t>ORGANIZACIÓN Y GESTIÓN DE LA PRODUCCIÓN EN INDUSTRIAS DEL MUEBLE Y DE CARPINTERÍA</t>
  </si>
  <si>
    <t>TRABAJOS DE CARPINTERÍA Y MUEBLE</t>
  </si>
  <si>
    <t>PLANIFICACIÓN Y GESTIÓN DE LA FABRICACIÓN EN INDUSTRIAS DE MADERA Y CORCHO</t>
  </si>
  <si>
    <t>PROYECTOS DE CARPINTERÍA Y MUEBLE</t>
  </si>
  <si>
    <t>MONTAJE DE MUEBLES Y ELEMENTOS DE CARPINTERÍA</t>
  </si>
  <si>
    <t>ACABADO DE CARPINTERÍA Y MUEBLE</t>
  </si>
  <si>
    <t>MECANIZADO DE MADERA Y DERIVADOS</t>
  </si>
  <si>
    <t>INSTALACIÓN DE MUEBLES</t>
  </si>
  <si>
    <t>INSTALACIÓN DE ELEMENTOS DE CARPINTERÍA</t>
  </si>
  <si>
    <t>ACTIVIDADES SUBACUÁTICAS PARA INSTALACIONES ACUÍCOLAS Y RECOLECCIÓN DE RECURSOS</t>
  </si>
  <si>
    <t>CONFECCIÓN Y MANTENIMIENTO DE ARTES Y APAREJOS</t>
  </si>
  <si>
    <t>ACTIVIDADES AUXILIARES Y DE APOYO AL BUQUE EN PUERTO</t>
  </si>
  <si>
    <t>ACTIVIDADES EN PESCA CON ARTES DE ENMALLE Y MARISQUEO, Y EN TRANSPORTE MARÍTIMO</t>
  </si>
  <si>
    <t>PESCA LOCAL</t>
  </si>
  <si>
    <t>ACTIVIDADES DE EXTRACCIÓN Y RECOGIDA DE CRUSTÁCEOS ADHERIDOS A LAS ROCAS</t>
  </si>
  <si>
    <t>ORGANIZACIÓN DE LONJAS</t>
  </si>
  <si>
    <t>ACTIVIDADES EN PESCA EN PALANGRE, ARRASTRE Y CERCO, Y EN TRANSPORTE MARÍTIMO</t>
  </si>
  <si>
    <t>OPERACIONES DE COORDINACIÓN EN CUBIERTA Y PARQUE DE PESCA</t>
  </si>
  <si>
    <t>GOBIERNO DE EMBARCACIONES Y MOTOS NÁUTICAS DESTINADAS AL SOCORRISMO ACUÁTICO</t>
  </si>
  <si>
    <t>AMARRE DE PUERTO Y MONOBOYAS</t>
  </si>
  <si>
    <t>MANIPULACIÓN Y CONSERVACIÓN EN PESCA Y ACUICULTURA</t>
  </si>
  <si>
    <t>OPERACIONES EN TRANSPORTE MARÍTIMO Y PESCA DE BAJURA</t>
  </si>
  <si>
    <t>OPERACIONES DE BOMBEO PARA CARGA Y DESCARGA DEL BUQUE</t>
  </si>
  <si>
    <t>NAVEGACIÓN EN AGUAS INTERIORES Y PRÓXIMAS A LA COSTA</t>
  </si>
  <si>
    <t>ACTIVIDADES AUXILIARES DE MANTENIMIENTO DE MÁQUINAS, EQUIPOS E INSTALACIONES DEL BUQUE</t>
  </si>
  <si>
    <t>DOCUMENTACIÓN PESQUERA</t>
  </si>
  <si>
    <t>MANTENIMIENTO DE LOS EQUIPOS DE UN PARQUE DE PESCA Y DE LA INSTALACIÓN FRIGORÍFICA</t>
  </si>
  <si>
    <t>OBSERVACIÓN DE LA ACTIVIDAD Y CONTROL DE LAS CAPTURAS DE UN BUQUE PESQUERO</t>
  </si>
  <si>
    <t>OPERACIONES PORTUARIAS DE CARGA, ESTIBA, DESCARGA, DESESTIBA Y TRANSBORDO</t>
  </si>
  <si>
    <t>ENGORDE DE PECES, CRUSTÁCEOS Y CEFALÓPODOS</t>
  </si>
  <si>
    <t>ENGORDE DE MOLUSCOS BIVALVOS</t>
  </si>
  <si>
    <t>PRODUCCIÓN EN CRIADERO DE ACUICULTURA</t>
  </si>
  <si>
    <t>GESTIÓN DE LA PRODUCCIÓN DE CRIADERO EN ACUICULTURA</t>
  </si>
  <si>
    <t>MANTENIMIENTO DE INSTALACIONES EN ACUICULTURA</t>
  </si>
  <si>
    <t>ACTIVIDADES DE ENGORDE DE ESPECIES ACUÍCOLAS</t>
  </si>
  <si>
    <t>GESTIÓN DE LA PRODUCCIÓN DE ENGORDE EN ACUICULTURA</t>
  </si>
  <si>
    <t>ACTIVIDADES DE CULTIVO DE PLANCTON Y CRÍA DE ESPECIES ACUÍCOLAS</t>
  </si>
  <si>
    <t>PRODUCCIÓN DE ALIMENTO VIVO</t>
  </si>
  <si>
    <t>ENSAYOS FÍSICOS Y FISICOQUÍMICOS</t>
  </si>
  <si>
    <t>ORGANIZACIÓN Y CONTROL DE ENSAYOS NO DESTRUCTIVOS</t>
  </si>
  <si>
    <t>ANÁLISIS BIOTECNOLÓGICO</t>
  </si>
  <si>
    <t>ORGANIZACIÓN Y CONTROL DE ENSAYOS DESTRUCTIVOS DE CARACTERIZACIÓN DE MATERIALES Y PRODUCTOS</t>
  </si>
  <si>
    <t>ENSAYOS MICROBIOLÓGICOS Y BIOTECNOLÓGICOS</t>
  </si>
  <si>
    <t>GESTIÓN Y CONTROL DE PLANTA QUÍMICA</t>
  </si>
  <si>
    <t>OPERACIONES BÁSICAS EN PLANTA QUÍMICA</t>
  </si>
  <si>
    <t>ORGANIZACIÓN Y CONTROL DE LOS PROCESOS DE QUÍMICA TRANSFORMADORA</t>
  </si>
  <si>
    <t>ORGANIZACIÓN Y CONTROL DE PROCESOS Y REALIZACIÓN DE SERVICIOS BIOTECNOLÓGICOS</t>
  </si>
  <si>
    <t>OPERACIONES EN INSTALACIONES DE ENERGÍA Y DE SERVICIOS AUXILIARES</t>
  </si>
  <si>
    <t>OPERACIONES AUXILIARES Y DE ALMACÉN EN INDUSTRIAS Y LABORATORIOS QUÍMICOS</t>
  </si>
  <si>
    <t>OPERACIONES DE MOVIMIENTOS Y ENTREGA DE PRODUCTOS EN LA INDUSTRIA QUÍMICA</t>
  </si>
  <si>
    <t>ANÁLISIS QUÍMICO</t>
  </si>
  <si>
    <t>ELABORACIÓN DE PRODUCTOS FARMACÉUTICOS Y AFINES</t>
  </si>
  <si>
    <t>ORGANIZACIÓN Y CONTROL DE LA FABRICACIÓN DE PRODUCTOS FARMACÉUTICOS Y AFINES</t>
  </si>
  <si>
    <t>ORGANIZACIÓN Y CONTROL DEL ACONDICIONADO DE PRODUCTOS FARMACÉUTICOS Y AFINES</t>
  </si>
  <si>
    <t>OPERACIONES DE ACONDICIONADO DE PRODUCTOS FARMACÉUTICOS Y AFINES</t>
  </si>
  <si>
    <t>PREPARACIÓN DE PASTAS PAPELERAS</t>
  </si>
  <si>
    <t>RECUPERACIÓN DE LEJÍAS NEGRAS Y ENERGÍA</t>
  </si>
  <si>
    <t>FABRICACIÓN DE PASTAS QUÍMICAS Y/O SEMIQUÍMICAS</t>
  </si>
  <si>
    <t>CONTROL DEL PRODUCTO PASTERO-PAPELERO</t>
  </si>
  <si>
    <t>OPERACIONES DE TRANSFORMACIÓN DE POLÍMEROS TERMOESTABLES Y SUS COMPUESTOS</t>
  </si>
  <si>
    <t>ORGANIZACIÓN Y CONTROL DE LA TRANSFORMACIÓN DE POLÍMEROS TERMOESTABLES Y SUS COMPUESTOS</t>
  </si>
  <si>
    <t>OPERACIONES DE TRANSFORMACIÓN DE POLÍMEROS TERMOPLÁSTICOS</t>
  </si>
  <si>
    <t>OPERACIONES DE TRANSFORMACIÓN DE CAUCHO</t>
  </si>
  <si>
    <t>ORGANIZACIÓN Y CONTROL DE LA TRANSFORMACIÓN DE CAUCHO</t>
  </si>
  <si>
    <t>ORGANIZACIÓN Y CONTROL DE LA TRANSFORMACIÓN DE POLÍMEROS TERMOPLÁSTICOS</t>
  </si>
  <si>
    <t>TANATOPRAXIA</t>
  </si>
  <si>
    <t>ATENCIÓN SANITARIA A MÚLTIPLES VÍCTIMAS Y CATÁSTROFES</t>
  </si>
  <si>
    <t>TRANSPORTE SANITARIO</t>
  </si>
  <si>
    <t>SERVICIOS DE CONTROL DE PLAGAS/ORGANISMOS NOCIVOS</t>
  </si>
  <si>
    <t>MANTENIMIENTO HIGIÉNICO-SANITARIO DE INSTALACIONES</t>
  </si>
  <si>
    <t>EXTINCIÓN DE INCENDIOS Y SALVAMENTO</t>
  </si>
  <si>
    <t>VIGILANCIA, SEGURIDAD PRIVADA Y PROTECCIÓN DE PERSONAS</t>
  </si>
  <si>
    <t>PREVENCIÓN DE INCENDIOS Y MANTENIMIENTO</t>
  </si>
  <si>
    <t>VIGILANCIA, SEGURIDAD PRIVADA Y PROTECCIÓN DE EXPLOSIVOS</t>
  </si>
  <si>
    <t>GESTIÓN Y COORDINACIÓN EN PROTECCIÓN CIVIL Y EMERGENCIAS</t>
  </si>
  <si>
    <t>TELEOPERACIONES DE ATENCIÓN, GESTIÓN Y COORDINACIÓN DE EMERGENCIAS</t>
  </si>
  <si>
    <t>OPERACIONES DE VIGILANCIA Y EXTINCIÓN DE INCENDIOS FORESTALES Y APOYO A CONTINGENCIAS EN EL MEDIO NATURAL Y RURAL</t>
  </si>
  <si>
    <t>ADIESTRAMIENTO DE BASE Y EDUCACIÓN CANINA</t>
  </si>
  <si>
    <t>COORDINACIÓN DE OPERACIONES EN INCENDIOS FORESTALES Y APOYO A CONTINGENCIAS EN EL MEDIO NATURAL Y RURAL</t>
  </si>
  <si>
    <t>INSTRUCCIÓN CANINA EN OPERACIONES DE SEGURIDAD Y PROTECCIÓN CIVIL</t>
  </si>
  <si>
    <t>GESTIÓN DE RESIDUOS URBANOS E INDUSTRIALES</t>
  </si>
  <si>
    <t>INTERPRETACIÓN Y EDUCACIÓN AMBIENTAL</t>
  </si>
  <si>
    <t>SERVICIOS PARA EL CONTROL DE PLAGAS</t>
  </si>
  <si>
    <t>CONTROL DE LA CONTAMINACIÓN ATMOSFÉRICA</t>
  </si>
  <si>
    <t>CONTROL DE RUIDOS, VIBRACIONES Y AISLAMIENTO ACÚSTICO</t>
  </si>
  <si>
    <t>LIMPIEZA EN ESPACIOS ABIERTOS E INSTALACIONES INDUSTRIALES</t>
  </si>
  <si>
    <t>OPERACIÓN DE ESTACIONES DE TRATAMIENTO DE AGUAS</t>
  </si>
  <si>
    <t>GESTIÓN AMBIENTAL</t>
  </si>
  <si>
    <t>MANTENIMIENTO HIGIÉNICO-SANITARIO DE INSTALACIONES SUSCEPTIBLES DE PROLIFERACIÓN DE MICROORGANISMOS NOCIVOS Y SU DISEMINACIÓN POR AEROSOLIZACIÓN</t>
  </si>
  <si>
    <t>CONTROL Y PROTECCIÓN DEL MEDIO NATURAL</t>
  </si>
  <si>
    <t>GESTIÓN DE SERVICIOS PARA EL CONTROL DE ORGANISMOS NOCIVOS</t>
  </si>
  <si>
    <t>HABILITACIÓN PARA LA DOCENCIA EN GRADOS A, B Y C DEL SISTEMA DE FORMACIÓN PROFESIONAL</t>
  </si>
  <si>
    <t>DINAMIZACIÓN COMUNITARIA</t>
  </si>
  <si>
    <t>DINAMIZACIÓN, PROGRAMACIÓN Y DESARROLLO DE ACCIONES CULTURALES</t>
  </si>
  <si>
    <t>PRESTACIÓN DE SERVICIOS BIBLIOTECARIOS</t>
  </si>
  <si>
    <t>DINAMIZACIÓN DE ACTIVIDADES DE TIEMPO LIBRE EDUCATIVO INFANTIL Y JUVENIL</t>
  </si>
  <si>
    <t>DIRECCIÓN Y COORDINACIÓN DE ACTIVIDADES DE TIEMPO LIBRE EDUCATIVO INFANTIL Y JUVENIL</t>
  </si>
  <si>
    <t>INFORMACIÓN JUVENIL</t>
  </si>
  <si>
    <t>DOCENCIA DE LA FORMACIÓN PROFESIONAL PARA EL EMPLEO</t>
  </si>
  <si>
    <t>PROMOCIÓN E INTERVENCIÓN SOCIOEDUCATIVA CON PERSONAS CON DISCAPACIDAD</t>
  </si>
  <si>
    <t>ATENCIÓN AL ALUMNADO CON NECESIDADES EDUCATIVAS ESPECIALES (ACNEE) EN CENTROS EDUCATIVOS</t>
  </si>
  <si>
    <t>PROMOCIÓN PARA LA IGUALDAD EFECTIVA DE MUJERES Y HOMBRES</t>
  </si>
  <si>
    <t>INSERCIÓN LABORAL DE PERSONAS CON DISCAPACIDAD</t>
  </si>
  <si>
    <t>GESTIÓN DE LLAMADAS DE TELEASISTENCIA</t>
  </si>
  <si>
    <t>PROMOCIÓN Y PARTICIPACIÓN DE LA COMUNIDAD SORDA</t>
  </si>
  <si>
    <t>MEDIACIÓN COMUNITARIA</t>
  </si>
  <si>
    <t>MEDIACIÓN ENTRE LA PERSONA SORDOCIEGA Y LA COMUNIDAD</t>
  </si>
  <si>
    <t>EMPLEO DOMÉSTICO</t>
  </si>
  <si>
    <t>INSTRUCCIÓN DE PERROS DE ASISTENCIA</t>
  </si>
  <si>
    <t>GESTIÓN Y ORGANIZACIÓN DE EQUIPOS DE LIMPIEZA</t>
  </si>
  <si>
    <t>ACTIVIDADES FUNERARIAS Y DE MANTENIMIENTO EN CEMENTERIOS</t>
  </si>
  <si>
    <t>ATENCIÓN AL CLIENTE Y ORGANIZACIÓN DE ACTOS DE PROTOCOLO EN SERVICIOS FUNERARIOS</t>
  </si>
  <si>
    <t>OPERACIONES EN SERVICIOS FUNERARIOS</t>
  </si>
  <si>
    <t>LIMPIEZA DE SUPERFICIES Y MOBILIARIO EN EDIFICIOS Y LOCALES</t>
  </si>
  <si>
    <t>ATENCIÓN SOCIOSANITARIA A PERSONAS EN EL DOMICILIO</t>
  </si>
  <si>
    <t>ATENCIÓN SOCIOSANITARIA A PERSONAS DEPENDIENTES EN INSTITUCIONES SOCIALES</t>
  </si>
  <si>
    <t>REPARACIÓN DE CALZADO Y MARROQUINERÍA</t>
  </si>
  <si>
    <t>PATRONAJE DE CALZADO Y MARROQUINERÍA</t>
  </si>
  <si>
    <t>FABRICACIÓN DE CALZADO A MEDIDA Y ORTOPÉDICO</t>
  </si>
  <si>
    <t>ARREGLOS Y ADAPTACIONES DE PRENDAS Y ARTÍCULOS EN TEXTIL Y PIEL</t>
  </si>
  <si>
    <t>OPERACIONES AUXILIARES DE GUARNICIONERÍA</t>
  </si>
  <si>
    <t>OPERACIONES AUXILIARES DE CURTIDOS</t>
  </si>
  <si>
    <t>CORTE, MONTADO Y ACABADO EN PELETERÍA</t>
  </si>
  <si>
    <t>OPERACIONES AUXILIARES DE TAPIZADO DE MOBILIARIO Y MURAL</t>
  </si>
  <si>
    <t>CONFECCIÓN DE VESTUARIO A MEDIDA EN TEXTIL Y PIEL</t>
  </si>
  <si>
    <t>CORTINAJE Y COMPLEMENTOS DE DECORACIÓN</t>
  </si>
  <si>
    <t>CONTROL DE CALIDAD DE PRODUCTOS EN TEXTIL Y PIEL</t>
  </si>
  <si>
    <t>ASISTENCIA TÉCNICA EN LA LOGÍSTICA DE LOS PROCESOS DE EXTERNALIZACIÓN DE LA PRODUCCIÓN TEXTIL, PIEL Y CONFECCIÓN</t>
  </si>
  <si>
    <t>CORTE DE MATERIALES</t>
  </si>
  <si>
    <t>ENSAMBLAJE DE MATERIALES</t>
  </si>
  <si>
    <t>PATRONAJE DE ARTÍCULOS DE CONFECCIÓN EN TEXTIL Y PIEL</t>
  </si>
  <si>
    <t>GESTIÓN DE SASTRERÍA DEL ESPECTÁCULO EN VIVO</t>
  </si>
  <si>
    <t>REALIZACIÓN DE VESTUARIO PARA EL ESPECTÁCULO</t>
  </si>
  <si>
    <t>OPERACIONES AUXILIARES DE ENNOBLECIMIENTO TEXTIL</t>
  </si>
  <si>
    <t>BLANQUEO Y TINTURA DE MATERIAS TEXTILES</t>
  </si>
  <si>
    <t>APRESTOS Y ACABADOS DE MATERIAS Y ARTÍCULOS TEXTILES</t>
  </si>
  <si>
    <t>OPERACIONES AUXILIARES DE LAVANDERÍA INDUSTRIAL Y DE PROXIMIDAD</t>
  </si>
  <si>
    <t>DISEÑO TÉCNICO DE ESTAMPACIÓN TEXTIL</t>
  </si>
  <si>
    <t>ACABADO DE PIELES</t>
  </si>
  <si>
    <t>TINTURA Y ENGRASE DE PIELES</t>
  </si>
  <si>
    <t>OPERACIONES AUXILIARES DE PROCESOS TEXTILES</t>
  </si>
  <si>
    <t>DESARROLLO DE TEXTILES TÉCNICOS</t>
  </si>
  <si>
    <t>TEJEDURÍA DE PUNTO POR URDIMBRE</t>
  </si>
  <si>
    <t>HILATURA Y TELAS NO TEJIDAS</t>
  </si>
  <si>
    <t>ASISTENCIA A LA CONSERVACIÓN Y RESTAURACIÓN DE TAPICES Y ALFOMBRAS</t>
  </si>
  <si>
    <t>GESTIÓN DE LA PRODUCCIÓN Y CALIDAD DE TEJEDURÍA DE PUNTO</t>
  </si>
  <si>
    <t>TEJEDURÍA DE CALADA</t>
  </si>
  <si>
    <t>TEJEDURÍA DE PUNTO POR TRAMA O RECOGIDA</t>
  </si>
  <si>
    <t>GESTIÓN DE LA PRODUCCIÓN Y CALIDAD DE HILATURA, TELAS NO TEJIDAS Y TEJEDURÍA DE CALADA</t>
  </si>
  <si>
    <t>MANTENIMIENTO DE LOS SISTEMAS MECÁNICOS DE MATERIAL RODANTE FERROVIARIO</t>
  </si>
  <si>
    <t>MANTENIMIENTO DE SISTEMAS ELÉCTRICOS Y ELECTRÓNICOS DE MATERIAL RODANTE FERROVIARIO</t>
  </si>
  <si>
    <t>OPERACIONES AUXILIARES DE MANTENIMIENTO EN ELECTROMECÁNICA DE VEHÍCULOS</t>
  </si>
  <si>
    <t>PLANIFICACIÓN Y CONTROL DEL ÁREA DE ELECTROMECÁNICA</t>
  </si>
  <si>
    <t>MANTENIMIENTO DE LOS SISTEMAS ELÉCTRICOS Y ELECTRÓNICOS DE VEHÍCULOS</t>
  </si>
  <si>
    <t>MANTENIMIENTO DE SISTEMAS DE RODAJE Y TRANSMISIÓN DE MAQUINARIA AGRÍCOLA, DE INDUSTRIAS EXTRACTIVAS Y DE EDIFICACIÓN Y OBRA CIVIL, SUS EQUIPOS Y APEROS</t>
  </si>
  <si>
    <t>MANTENIMIENTO DE SISTEMAS DE TRANSMISIÓN DE FUERZA Y TRENES DE RODAJE DE VEHÍCULOS AUTOMÓVILES</t>
  </si>
  <si>
    <t>MANTENIMIENTO DEL MOTOR Y DE LOS SISTEMAS ELÉCTRICOS, DE SEGURIDAD Y CONFORTABILIDAD DE MAQUINARIA AGRÍCOLA, DE INDUSTRIAS EXTRACTIVAS Y DE EDIFICACIÓN Y OBRA CIVIL</t>
  </si>
  <si>
    <t>MANTENIMIENTO DEL MOTOR Y SUS SISTEMAS AUXILIARES</t>
  </si>
  <si>
    <t>CONDUCCIÓN DE AUTOBUSES</t>
  </si>
  <si>
    <t>CONDUCCIÓN PROFESIONAL DE VEHÍCULOS TURISMOS Y FURGONETAS</t>
  </si>
  <si>
    <t>CONDUCCIÓN DE VEHÍCULOS PESADOS DE TRANSPORTE DE MERCANCÍAS POR CARRETERA</t>
  </si>
  <si>
    <t>OPERACIONES AUXILIARES DE MANTENIMIENTO DE CARROCERÍAS DE VEHÍCULOS</t>
  </si>
  <si>
    <t>MANTENIMIENTO DE ELEMENTOS NO ESTRUCTURALES DE CARROCERÍAS DE VEHÍCULOS</t>
  </si>
  <si>
    <t>MANTENIMIENTO DE ESTRUCTURAS DE CARROCERÍAS DE VEHÍCULOS</t>
  </si>
  <si>
    <t>EMBELLECIMIENTO Y DECORACIÓN DE SUPERFICIES DE VEHÍCULOS</t>
  </si>
  <si>
    <t>PINTURA DE VEHÍCULOS</t>
  </si>
  <si>
    <t>PLANIFICACIÓN Y CONTROL DEL ÁREA DE CARROCERÍA</t>
  </si>
  <si>
    <t>OPERACIONES AUXILIARES DE MANTENIMIENTO AERONÁUTICO</t>
  </si>
  <si>
    <t>TRIPULACIÓN DE CABINA DE PASAJEROS</t>
  </si>
  <si>
    <t>OPERACIONES AUXILIARES DE ASISTENCIA A PASAJEROS, EQUIPAJES, MERCANCÍAS Y AERONAVES EN AEROPUERTOS</t>
  </si>
  <si>
    <t>ASISTENCIA A PASAJEROS, TRIPULACIONES, AERONAVES Y MERCANCÍAS EN AEROPUERTOS</t>
  </si>
  <si>
    <t>OPERACIONES AUXILIARES DE MANTENIMIENTO DE SISTEMAS Y EQUIPOS DE EMBARCACIONES DEPORTIVAS Y DE RECREO</t>
  </si>
  <si>
    <t>PINTURA, REPARACIÓN Y CONSTRUCCIÓN DE ELEMENTOS DE PLÁSTICO REFORZADO CON FIBRA DE EMBARCACIONES DEPORTIVAS Y DE RECREO</t>
  </si>
  <si>
    <t>MANTENIMIENTO DE LA PLANTA PROPULSORA, MÁQUINAS Y EQUIPOS AUXILIARES DE EMBARCACIONES DEPORTIVAS Y DE RECREO</t>
  </si>
  <si>
    <t>OPERACIONES AUXILIARES DE MANTENIMIENTO DE ELEMENTOS ESTRUCTURALES Y DE RECUBRIMIENTO DE SUPERFICIES DE EMBARCACIONES DEPORTIVAS Y DE RECREO</t>
  </si>
  <si>
    <t>OPERACIONES DE MANTENIMIENTO DE ELEMENTOS DE MADERA DE EMBARCACIONES DEPORTIVAS Y DE RECREO</t>
  </si>
  <si>
    <t>MANTENIMIENTO E INSTALACIÓN DE SISTEMAS ELÉCTRICOS Y ELECTRÓNICOS DE EMBARCACIONES DEPORTIVAS Y DE RECREO</t>
  </si>
  <si>
    <t>MANTENIMIENTO DE APAREJOS DE EMBARCACIONES DEPORTIVAS Y DE RECREO</t>
  </si>
  <si>
    <t>ORGANIZACIÓN Y SUPERVISIÓN DEL MANTENIMIENTO DE LOS SISTEMAS Y EQUIPOS DE EMBARCACIONES DEPORTIVAS Y DE RECREO</t>
  </si>
  <si>
    <t>ORGANIZACIÓN Y SUPERVISIÓN DEL MANTENIMIENTO DEL APAREJO DE EMBARCACIONES DEPORTIVAS Y DE RECREO</t>
  </si>
  <si>
    <t>ORGANIZACIÓN Y SUPERVISIÓN DEL MANTENIMIENTO DE ELEMENTOS ESTRUCTURALES Y DE RECUBRIMIENTO DE SUPERFICIES DE EMBARCACIONES DEPORTIVAS Y DE RECREO</t>
  </si>
  <si>
    <t>OPERACIONES BÁSICAS CON EQUIPOS AUTOMÁTICOS EN PLANTA CERÁMICA</t>
  </si>
  <si>
    <t>OPERACIONES DE FABRICACIÓN DE FRITAS, ESMALTES Y PIGMENTOS CERÁMICOS</t>
  </si>
  <si>
    <t>ORGANIZACIÓN DE LA FABRICACIÓN DE FRITAS, ESMALTES Y PIGMENTOS CERÁMICOS</t>
  </si>
  <si>
    <t>OPERACIONES DE REPRODUCCIÓN MANUAL O SEMIAUTOMÁTICA DE PRODUCTOS CERÁMICOS</t>
  </si>
  <si>
    <t>OPERACIONES DE FABRICACIÓN DE PRODUCTOS CERÁMICOS CONFORMADOS</t>
  </si>
  <si>
    <t>ORGANIZACIÓN DE LA FABRICACIÓN DE PRODUCTOS CERÁMICOS</t>
  </si>
  <si>
    <t>DESARROLLO DE COMPOSICIONES CERÁMICAS</t>
  </si>
  <si>
    <t>CONTROL DE MATERIALES, PROCESOS Y PRODUCTOS EN LABORATORIO CERÁMICO</t>
  </si>
  <si>
    <t>FABRICACIÓN Y TRANSFORMACIÓN MANUAL Y SEMIAUTOMÁTICA DE PRODUCTOS DE VIDRIO</t>
  </si>
  <si>
    <t>DECORACIÓN Y MOLDEADO DE VIDRIO</t>
  </si>
  <si>
    <t>ENSAYOS DE CALIDAD EN INDUSTRIAS DEL VIDRIO</t>
  </si>
  <si>
    <t>ORGANIZACIÓN DE LA FABRICACIÓN EN LA TRANSFORMACIÓN DE PRODUCTOS DE VIDRIO</t>
  </si>
  <si>
    <t>ORGANIZACIÓN DE LA FABRICACIÓN DE PRODUCTOS DE VIDRIO</t>
  </si>
  <si>
    <t xml:space="preserve"> PROGRAMACIÓN DIDÁCTICA DE LOS GRADOS A, B Y C DEL SISTEMA DE FORMACIÓN PROFESIO</t>
  </si>
  <si>
    <t xml:space="preserve"> GESTIÓN DE MATERIALES, MEDIOS Y RECURSOS DIDÁCTICOS DE LOS GRADOS A, B Y C DEL </t>
  </si>
  <si>
    <t xml:space="preserve"> ORIENTACIÓN PROFESIONAL EN LOS GRADOS A, B Y C DEL SISTEMA DE FORMACIÓN PROFESI</t>
  </si>
  <si>
    <t xml:space="preserve"> EVALUACIÓN DEL PROCESO DE ENSEÑANZA-APRENDIZAJE DE LOS GRADOS A, B Y C DEL SIST</t>
  </si>
  <si>
    <t xml:space="preserve"> PROCESOS PARA IMPARTIR ACCIONES FORMATIVAS DE LOS GRADOS A, B Y C DEL SISTEMA D</t>
  </si>
  <si>
    <t xml:space="preserve">PRODUCCIÓN DE CERDAS DE RENUEVO, REPRODUCTORES Y CERDOS LACTANTES </t>
  </si>
  <si>
    <t>PRODUCCIÓN DE CERDOS DE RECRÍA Y CEBO</t>
  </si>
  <si>
    <t>INSTALACIONES, MAQUINARIA Y EQUIPOS DE LA EXPLOTACIÓN GANADERA</t>
  </si>
  <si>
    <t xml:space="preserve">INSTALACIÓN DE PARQUES Y JARDINES Y RESTAURACIÓN DEL PAISAJE </t>
  </si>
  <si>
    <t xml:space="preserve">MANTENIMIENTO Y CONSERVACIÓN DE PARQUES Y JARDINES </t>
  </si>
  <si>
    <t>GESTIÓN DE LA MAQUINARIA, EQUIPOS E INSTALACIONES DE JARDINERÍA</t>
  </si>
  <si>
    <t>LABORES DE CUBIERTA EN BUQUE DE PESCA</t>
  </si>
  <si>
    <t>GUARDIA DE NAVEGACIÓN Y GOBIERNO DEL BUQUE</t>
  </si>
  <si>
    <t>EXTRACCIÓN DE LA PESCA CON PALANGRE, ARRASTRE Y CERCO</t>
  </si>
  <si>
    <t>MONTAJE DE ARTES Y APAREJOS DE PESCA</t>
  </si>
  <si>
    <t>MANTENIMIENTO DE ARTES Y APAREJOS DE PESCA</t>
  </si>
  <si>
    <t>RECEPCIÓN Y PROCESADO DE PESCADOS Y MARISCOS</t>
  </si>
  <si>
    <t>ENVASADO Y CONSERVACIÓN DE PESCADOS Y MARISCOS</t>
  </si>
  <si>
    <t>PRODUCCIÓN DE FITOPLANCTON</t>
  </si>
  <si>
    <t>PRODUCCIÓN DE ZOOPLANCTON</t>
  </si>
  <si>
    <t>ENGORDE EN JAULAS</t>
  </si>
  <si>
    <t>ENGORDE EN INSTALACIONES EN TIERRA</t>
  </si>
  <si>
    <t xml:space="preserve">RECEPCIÓN, ALMACENAMIENTO Y TRATAMIENTOS PREVIOS DE LA LECHE </t>
  </si>
  <si>
    <t xml:space="preserve">ELABORACIÓN DE QUESOS </t>
  </si>
  <si>
    <t>OPERACIONES DE PROCESO DE EXTRACCIÓN DE ACEITES DE OLIVA</t>
  </si>
  <si>
    <t>TRASIEGO Y ALMACENAMIENTO DE ACEITES DE OLIVA</t>
  </si>
  <si>
    <t>SACRIFICIO Y FAENADO DE ANIMALES</t>
  </si>
  <si>
    <t xml:space="preserve">DESPIECE Y TECNOLOGÍA DE LA CARNE </t>
  </si>
  <si>
    <t xml:space="preserve">OPERACIONES Y CONTROL DE ALMACÉN DE PRODUCTOS CÁRNICOS </t>
  </si>
  <si>
    <t>ELABORACIONES BÁSICAS DE PANADERÍA Y BOLLERÍA</t>
  </si>
  <si>
    <t>ELABORACIONES CODECORACIÓN Y ENVASADO EN PANADERÍA Y BOLLERÍA</t>
  </si>
  <si>
    <t>SEGURIDAD E HIGIENE EN UN OBRADOR DE PANADERÍA Y BOLLERÍA</t>
  </si>
  <si>
    <t>PRODUCCIÓN VITÍCOLA Y VINIFICACIONES</t>
  </si>
  <si>
    <t>ANÁLISIS ENOLÓGICO Y CATA</t>
  </si>
  <si>
    <t>ESTABILIZACIÓN Y CRIANZA DE VINOS</t>
  </si>
  <si>
    <t>INSTALACIONES ENOLÓGICAS</t>
  </si>
  <si>
    <t>SERVICIOS AUXILIARES PARA EL PROCESO PAPELERO</t>
  </si>
  <si>
    <t>CONTROL LOCAL EN PLANTAS PASTERO PAPELERAS</t>
  </si>
  <si>
    <t xml:space="preserve">OPERACIONES BÁSICA DE PROCESO QUÍMICO </t>
  </si>
  <si>
    <t xml:space="preserve">OPERACIONES DE MÁQUINAS, EQUIPOS E INSTALACIONES DE PLANTA QUÍMICA </t>
  </si>
  <si>
    <t xml:space="preserve">CONTROL LOCAL EN PLANTA QUÍMICA </t>
  </si>
  <si>
    <t xml:space="preserve">SEGURIDAD Y MEDIO AMBIENTE EN PLANTA QUÍMICA </t>
  </si>
  <si>
    <t>DISPENSADO DE MATERIALES</t>
  </si>
  <si>
    <t>INSTALACIONES, SERVICIOS Y EQUIPOS DE FABRICACIÓN DE PRODUCTOS FARMACÉUTICOS Y AFINES</t>
  </si>
  <si>
    <t>FABRICACIÓN DE LOTES FARMACÉUTICOS</t>
  </si>
  <si>
    <t>CALIDAD EN EL LABORATORIO</t>
  </si>
  <si>
    <t xml:space="preserve">MUESTREO PARA ENSAYOS Y ANÁLISIS </t>
  </si>
  <si>
    <t xml:space="preserve">ENSAYOS MICROBIOLÓGICOS </t>
  </si>
  <si>
    <t xml:space="preserve">ENSAYOS BIOTECNOLÓGICOS </t>
  </si>
  <si>
    <t xml:space="preserve">ENSAYOS FÍSICOS DE MATERIALES </t>
  </si>
  <si>
    <t xml:space="preserve">ENSAYOS FÍSICOQUÍMICOS </t>
  </si>
  <si>
    <t>HIGIENE Y ASEPSIA APLICADAS A PELUQUERÍA</t>
  </si>
  <si>
    <t>MONTAJES PARA CAMBIOS DE FORMA E INICIO DEL PEINADO</t>
  </si>
  <si>
    <t>APLICACIÓN DE COSMÉTICOS PARA LOS CAMBIOS DE COLOR DEL CABELLO</t>
  </si>
  <si>
    <t>TÉCNICAS HIDROTERMALES</t>
  </si>
  <si>
    <t>COSMÉTICA TERMAL</t>
  </si>
  <si>
    <t>MASAJE ESTÉTICO MANUAL Y MECÁNICO</t>
  </si>
  <si>
    <t>SEGURIDAD Y SALUD EN MAQUILLAJE INTEGRAL</t>
  </si>
  <si>
    <t>MAQUILLAJE SOCIAL</t>
  </si>
  <si>
    <t>MAQUILLAJE PARA MEDIOS ESCÉNICOS Y PRODUCCIONES AUDIOVISUALES</t>
  </si>
  <si>
    <t>MICROPIGMENTACIÓN</t>
  </si>
  <si>
    <t>TATUAJE</t>
  </si>
  <si>
    <t>OPERACIONES DE MANTENIMIENTO PREVENTIVO DEL VEHÍCULO Y CONTROL DE SU DOTACIÓN MATERIAL</t>
  </si>
  <si>
    <t>TÉCNICAS DE SOPORTE VITAL BÁSICO Y DE APOYO AL SOPORTE VITAL AVANZADO</t>
  </si>
  <si>
    <t>TÉCNICAS DE INMOVILIZACIÓN, MOVILIZACIÓN Y TRASLADO DEL PACIENTE</t>
  </si>
  <si>
    <t>TÉCNICAS DE APOYO PSICOLÓGICO Y SOCIAL EN SITUACIONES DE CRISIS</t>
  </si>
  <si>
    <t>FUNCIONAMIENTO Y OPERACIÓN DE LOS PROCESOS DE DEPURACIÓN Y TRATAMIENTO DEL AGUA</t>
  </si>
  <si>
    <t>MANTENIMIENTO DE LOS EQUIPOS E INSTALACIONES DE UNA PLANTA DE TRATAMIENTO DE AGUAS Y DE UNA PLANTA DEPURADORA</t>
  </si>
  <si>
    <t>SEGURIDAD Y SALUD</t>
  </si>
  <si>
    <t>GESTIÓN DE RESIDUOS URBANOS</t>
  </si>
  <si>
    <t>GESTIÓN DE RESIDUOS INDUSTRIALES</t>
  </si>
  <si>
    <t>PREPARACIÓN DE PRODUCTOS BIOCIDAS Y FITOSANITARIOS</t>
  </si>
  <si>
    <t>APLICACIÓN DE MEDIOS Y PRODUCTOS PARA EL CONTROL DE PLAGAS</t>
  </si>
  <si>
    <t>VIGILANCIA Y PROTECCIÓN EN SEGURIDAD PRIVADA</t>
  </si>
  <si>
    <t>PROTECCIÓN DE PERSONAS</t>
  </si>
  <si>
    <t>VIGILANCIA, TRANSPORTE Y DISTRIBUCIÓN DE OBJETOS VALIOSOS O PELIGROSOS Y EXPLOSIVOS</t>
  </si>
  <si>
    <t>ACTIVIDADES DE USO PÚBLICO Y PROTECCIÓN DEL MEDIO NATURAL</t>
  </si>
  <si>
    <t>CONTROL Y VIGILANCIA DE LOS APROVECHAMIENTOS DE LOS RECURSOS NATURALES</t>
  </si>
  <si>
    <t>CONTROL Y VIGILANCIA DEL APROVECHAMIENTO DE LOS RECURSOS CINEGÉTICOS Y PISCÍCOLAS</t>
  </si>
  <si>
    <t>CONTROL Y VIGILANCIA DE LA RESTAURACIÓN, MANTENIMIENTO, ORDENACIÓN Y DEFENSA DE LOS ESPACIOS NATURALES</t>
  </si>
  <si>
    <t>OPERACIONES DE FABRICACIÓN</t>
  </si>
  <si>
    <t>OPERACIONES DE MONTAJE</t>
  </si>
  <si>
    <t>PROCESOS POR ARRANQUE DE VIRUTA</t>
  </si>
  <si>
    <t>PREPARACIÓN Y PROGRAMACIÓN DE MÁQUINAS Y SISTEMAS DE ARRANQUE DE VIRUTA</t>
  </si>
  <si>
    <t>PROCEDIMIENTOS DE MECANIZADO POR ABRASIÓN, ELECTROEROSIÓN Y PROCEDIMIENTOS ESPECIALES</t>
  </si>
  <si>
    <t>PREPARACIÓN Y PROGRAMACIÓN DE MÁQUINAS Y SISTEMAS DE ABRASIÓN, ELECTROEROSIÓN Y ESPECIALES</t>
  </si>
  <si>
    <t xml:space="preserve">PROCEDIMIENTOS DE MECANIZADO POR CORTE Y CONFORMADO </t>
  </si>
  <si>
    <t xml:space="preserve">MECANIZADO POR CORTE, CONFORMADO Y PROCEDIMIENTOS ESPECIALES  </t>
  </si>
  <si>
    <t xml:space="preserve">SOLDADURA Y PROYECCIÓN TÉRMICA POR OXIGÁS  </t>
  </si>
  <si>
    <t xml:space="preserve">SOLDADURA CON ARCO ELÉCTRICO CON ELECTRODOS REVESTIDOS  </t>
  </si>
  <si>
    <t xml:space="preserve">SOLDADURA CON ARCO BAJO GAS PROTECTOR CON ELECTRODO NO CONSUMIBLE  </t>
  </si>
  <si>
    <t xml:space="preserve">SOLDADURA CON ARCO BAJO GAS PROTECTOR CON ELECTRODO CONSUMIBLE  </t>
  </si>
  <si>
    <t xml:space="preserve">TRATAMIENTOS SUPERFICIALES </t>
  </si>
  <si>
    <t xml:space="preserve">PINTURA Y ACABADOS </t>
  </si>
  <si>
    <t>SISTEMAS AUXILIARES EN TRATAMIENTOS TÉRMICOS Y SUPERFICIALES DE METALES</t>
  </si>
  <si>
    <t>DISEÑO DE PRODUCTOS</t>
  </si>
  <si>
    <t>AUTOMATIZACIÓN DE LOS PRODUCTOS</t>
  </si>
  <si>
    <t>DOCUMENTACIÓN TÉCNICA PARA PRODUCTOS</t>
  </si>
  <si>
    <t>DESARROLLO DE PROYECTOS DE ÚTILES DE PROCESADO DE CHAPA</t>
  </si>
  <si>
    <t>AUTOMATIZACIÓN DE LOS ÚTILES DE PROCESADO DE CHAPA</t>
  </si>
  <si>
    <t>DOCUMENTACIÓN TÉCNICA PARA ÚTILES DE PROCESADO DE CHAPA</t>
  </si>
  <si>
    <t xml:space="preserve">DESARROLLO DE MOLDES Y MODELOS </t>
  </si>
  <si>
    <t xml:space="preserve">AUTOMATIZACIÓN DEL PROCESO DE MOLDEO </t>
  </si>
  <si>
    <t xml:space="preserve">DOCUMENTACIÓN TÉCNICA PARA MOLDES Y MODELOS </t>
  </si>
  <si>
    <t>MONTAJE DE INSTALACIONES FRIGORÍFICAS</t>
  </si>
  <si>
    <t>MANTENIMIENTO DE INSTALACIONES FRIGORÍFICAS</t>
  </si>
  <si>
    <t xml:space="preserve">MONTAJE Y MANTENIMIENTO MECÁNICO </t>
  </si>
  <si>
    <t xml:space="preserve">MANTENIMIENTO MECÁNICO DE LÍNEAS AUTOMATIZADAS </t>
  </si>
  <si>
    <t>REPARACIÓN DE EQUIPOS ELECTRÓNICOS DE AUDIO</t>
  </si>
  <si>
    <t>REPARACIÓN DE EQUIPOS ELECTRÓNICOS DE VÍDEO</t>
  </si>
  <si>
    <t>MONTAJE Y MANTENIMIENTO DE INSTALACIONES DE ANTENAS COLECTIVAS E INDIVIDUALES</t>
  </si>
  <si>
    <t>MONTAJE Y MANTENIMIENTO DE INSTALACIONES DE TELEFONÍA Y COMUNICACIÓN INTERIOR</t>
  </si>
  <si>
    <t>PREPARACIÓN DE SUPERFICIES</t>
  </si>
  <si>
    <t>EMBELLECIMIENTO DE SUPERFICIES</t>
  </si>
  <si>
    <t>ELEMENTOS FIJOS</t>
  </si>
  <si>
    <t>ELEMENTOS ESTRUCTURALES DEL VEHÍCULO</t>
  </si>
  <si>
    <t>CONFORMADO ELEMENTOS METÁLICOS</t>
  </si>
  <si>
    <t>ELEMENTOS AMOVIBLES</t>
  </si>
  <si>
    <t>ELEMENTOS METÁLICOS Y SINTÉTICOS</t>
  </si>
  <si>
    <t>ELEMENTOS FIJOS NO ESTRUCTURALES</t>
  </si>
  <si>
    <t>SISTEMAS DE DIRECCIÓN Y SUSPENSIÓN</t>
  </si>
  <si>
    <t>SISTEMAS DE TRANSMISIÓN Y FRENOS</t>
  </si>
  <si>
    <t>MOTORES</t>
  </si>
  <si>
    <t>SISTEMAS AUXILIARES DEL MOTOR</t>
  </si>
  <si>
    <t>ELEMENTOS AMOVIBLES Y FIJOS NO ESTRUCTURALES</t>
  </si>
  <si>
    <t>ESTRUCTURAS DE VEHÍCULOS</t>
  </si>
  <si>
    <t>PREPARACIÓN Y EMBELLECIMIENTO DE SUPERFICIES</t>
  </si>
  <si>
    <t>GESTIÓN Y LOGÍSTICA EN EL MANTENIMIENTO DE VEHÍCULOS</t>
  </si>
  <si>
    <t>SISTEMAS ELÉCTRICOS, ELECTRÓNICOS DE SEGURIDAD Y CONFORTABILIDAD</t>
  </si>
  <si>
    <t>SISTEMAS DE TRANSMISIÓN DE FUERZA Y TRENES DE RODAJE</t>
  </si>
  <si>
    <t>MOTORES TÉRMICOS Y SUS SISTEMAS AUXILIARES</t>
  </si>
  <si>
    <t>TRABAJOS DE ALBAÑILERÍA</t>
  </si>
  <si>
    <t>OBRAS DE FÁBRICA PARA REVESTIR</t>
  </si>
  <si>
    <t>OBRAS DE FÁBRICA VISTA</t>
  </si>
  <si>
    <t>MECANIZADOS MANUALES EN PRODUCTOS DE VIDRIO</t>
  </si>
  <si>
    <t>APLICACIONES SUPERFICIALES</t>
  </si>
  <si>
    <t>TERMOFORMADO Y “FUSING”</t>
  </si>
  <si>
    <t>VIDRIERAS</t>
  </si>
  <si>
    <t>CARACTERIZACIÓN Y CONTROL DE MATERIALES Y PROCESOS CERÁMICOS</t>
  </si>
  <si>
    <t>NORMATIVA CERÁMICA</t>
  </si>
  <si>
    <t>PRUEBAS Y ENSAYOS DE DESARROLLO DE PRODUCTOS</t>
  </si>
  <si>
    <t>OPERACIONES DE FUSIÓN Y CONFORMADO DE PRODUCTOS DE VIDRIO</t>
  </si>
  <si>
    <t>TECURVADO Y LAMINADO INDUSTRIAL DE VIDRIO</t>
  </si>
  <si>
    <t>DOBLE ACRISTALAMIENTO</t>
  </si>
  <si>
    <t>TRATAMIENTOS SUPERFICIALES SOBRE PRODUCTOS DE VIDRIO</t>
  </si>
  <si>
    <t>DESARROLLO DE PASTAS CERÁMICAS</t>
  </si>
  <si>
    <t>DESARROLLO DE FRITAS, ESMALTES Y PIGMENTOS CERÁMICOS</t>
  </si>
  <si>
    <t>FABRICACIÓN DE TAPONES Y DISCOS DE CORCHO NATURAL</t>
  </si>
  <si>
    <t>FABRICACIÓN DE TAPONES DE CORCHO AGLOMERADO</t>
  </si>
  <si>
    <t>TERMINACIÓN DE TAPONES DE CORCHO</t>
  </si>
  <si>
    <t>AJUSTE DE MÁQUINAS Y EQUIPOS DE TALLER</t>
  </si>
  <si>
    <t>AJUSTE DE MÁQUINAS Y EQUIPOS INDUSTRIALES</t>
  </si>
  <si>
    <t>PROYECTOS INSTALACIÓN DE MOBILIARIO</t>
  </si>
  <si>
    <t>INSTALACIONES DE MOBILIARIO</t>
  </si>
  <si>
    <t>AJUSTE Y ACABADO DE INSTALACIONES DE MOBILIARIO</t>
  </si>
  <si>
    <t>PREPARACIÓN DE SOPORTES Y PRODUCTOS PARA LA APLICACIÓN DEL ACABADO</t>
  </si>
  <si>
    <t>APLICACIÓN DE PRODUCTOS SUPERFICIALES DE ACABADO EN CARPINTERÍA Y MUEBLE</t>
  </si>
  <si>
    <t>TINTADOS, ACABADOS ESPECIALES Y DECORATIVOS</t>
  </si>
  <si>
    <t>RECEPCIÓN, CLASIFICADO Y PREPARACIÓN DE LA MADERA</t>
  </si>
  <si>
    <t>ASERRADO Y CLASIFICACIÓN DE LA MADERA</t>
  </si>
  <si>
    <t>CONTROL DE RECEPCIÓN, COMPONENTES Y ACCESORIOS</t>
  </si>
  <si>
    <t>AJUSTE Y EMBALADO DE MUEBLES Y ELEMENTOS DE CARPINTERÍA</t>
  </si>
  <si>
    <t>DEFINICIÓN Y DESARROLLO DE PRODUCTOS DE CARPINTERÍA Y MUEBLE</t>
  </si>
  <si>
    <t>DESARROLLO DE DOCUMENTACIÓN TÉCNICA EN PROYECTOS DE CARPINTERÍA Y MUEBLE</t>
  </si>
  <si>
    <t>CONTROL Y DIRECCIÓN DE LA REALIZACIÓN DE PROTOTIPOS DE CARPINTERÍA Y MUEBLE</t>
  </si>
  <si>
    <t>INICIACIÓN EN MATERIALES, PRODUCTOS Y PROCESOS TEXTILES</t>
  </si>
  <si>
    <t>TÉCNICAS DE CONFECCIÓN DE CORTINAS Y ESTORES</t>
  </si>
  <si>
    <t>TÉCNICAS DE CONFECCIÓN DE COJINES, FUNDAS Y ACCESORIOS</t>
  </si>
  <si>
    <t>TECNOLOGÍA TEXTIL BÁSICA</t>
  </si>
  <si>
    <t>PRODUCCIÓN DE HILATURA</t>
  </si>
  <si>
    <t>PRODUCCIÓN DE TELAS NO TEJIDAS</t>
  </si>
  <si>
    <t>PRODUCCIÓN DE TEJIDOS DE CALADA CONVENCIONALES Y JACQUARD</t>
  </si>
  <si>
    <t>PRODUCCIÓN DE TEJIDOS DE CALADA ESPECIALES</t>
  </si>
  <si>
    <t>QUÍMICA APLICADA A PROCESOS TEXTILES</t>
  </si>
  <si>
    <t>PREPARACIÓN Y BLANQUEO DE MATERIAS TEXTILES</t>
  </si>
  <si>
    <t>TINTURA DE MATERIAS TEXTILES</t>
  </si>
  <si>
    <t>QUÍMICA APLICADA AL PROCESO DE CURTIDOS</t>
  </si>
  <si>
    <t>PROCESOS PREVIOS A LA TINTURA</t>
  </si>
  <si>
    <t>PROCESOS DE TINTURA Y ENGRASE DE PIELES</t>
  </si>
  <si>
    <t>CLASIFICACIÓN DE PIELES</t>
  </si>
  <si>
    <t>MATERIAS Y PROCESOS DE TEXTIL, CONFECCIÓN Y PIEL</t>
  </si>
  <si>
    <t>TÉCNICAS DE ENSAMBLAJE DE TEJIDOS Y LAMINADOS</t>
  </si>
  <si>
    <t>TÉCNICAS DE ENSAMBLAJE DE PIEL Y CUERO</t>
  </si>
  <si>
    <t>TÉCNICAS DE CORTE DE TEJIDOS Y LAMINADOS</t>
  </si>
  <si>
    <t>TÉCNICAS DE CORTE DE PIELES Y CUEROS</t>
  </si>
  <si>
    <t>PROCESOS EN ARTES GRÁFICAS</t>
  </si>
  <si>
    <t>MATERIAS Y PRODUCTOS EN IMPRESIÓN</t>
  </si>
  <si>
    <t>PREPARACIÓN DE LA IMPRESIÓN OFFSET</t>
  </si>
  <si>
    <t>IMPRESIÓN OFFSET</t>
  </si>
  <si>
    <t>PLANIFICACIÓN DE LA PRODUCCIÓN EDITORIAL</t>
  </si>
  <si>
    <t>GESTIÓN Y CONTROL DE LA CALIDAD</t>
  </si>
  <si>
    <t>GESTIÓN DE LA FABRICACIÓN DEL PRODUCTO GRÁFICO</t>
  </si>
  <si>
    <t>PRODUCCIÓN DE PROYECTOS DE TELEVISIÓN</t>
  </si>
  <si>
    <t>GESTIÓN DE LOS RECURSOS DE PRODUCCIÓN EN TELEVISIÓN</t>
  </si>
  <si>
    <t>CONTROL DE LOS PROCESOS DE TRABAJO DEL PRODUCTO TELEVISIVO</t>
  </si>
  <si>
    <t>ILUMINACIÓN EN EL ESPECTÁCULO EN VIVO</t>
  </si>
  <si>
    <t>PROCESOS DE LUMINOTECNIA APLICADOS AL ESPECTÁCULO EN VIVO</t>
  </si>
  <si>
    <t>ENSAYOS Y FUNCIONES DE LUMINOTECNIA</t>
  </si>
  <si>
    <t>PUESTA EN ESCENA Y PROCESOS DE PREPRODUCCIÓN EN LA REALIZACIÓN TELEVISIVA</t>
  </si>
  <si>
    <t>TÉCNICAS DE REALIZACIÓN EN CONTROL</t>
  </si>
  <si>
    <t>REALIZACIÓN DE LA POSTPRODUCCIÓN TELEVISIVA</t>
  </si>
  <si>
    <t>INSTALACIÓN Y CONFIGURACIÓN DE SISTEMAS OPERATIVOS</t>
  </si>
  <si>
    <t>IMPLANTACIÓN DE LOS ELEMENTOS DE LA RED LOCAL</t>
  </si>
  <si>
    <t>INSTALACIÓN Y CONFIGURACIÓN DE APLICACIONES INFORMÁTICAS</t>
  </si>
  <si>
    <t>APLICACIONES MICROINFORMÁTICAS</t>
  </si>
  <si>
    <t>SISTEMAS OPERATIVOS Y APLICACIONES INFORMÁTICAS</t>
  </si>
  <si>
    <t>ADMINISTRACIÓN DE SISTEMAS GESTORES DE BASES DE DATOS</t>
  </si>
  <si>
    <t>GESTIÓN DE BASES DE DATOS</t>
  </si>
  <si>
    <t>PROGRAMACIÓN DE BASES DE DATOS RELACIONALES</t>
  </si>
  <si>
    <t>PROGRAMACIÓN ORIENTADA A OBJETOS</t>
  </si>
  <si>
    <t>DISEÑO DE REDES TELEMÁTICAS</t>
  </si>
  <si>
    <t>GESTIÓN DE LA IMPLANTACIÓN DE REDES TELEMÁTICAS</t>
  </si>
  <si>
    <t>ADMINISTRACIÓN DE REDES TELEMÁTICAS</t>
  </si>
  <si>
    <t>CONTABILIDAD Y FISCALIDAD</t>
  </si>
  <si>
    <t>AUDITORÍA</t>
  </si>
  <si>
    <t>OFIMÁTICA</t>
  </si>
  <si>
    <t>GESTIÓN ADMINISTRATIVA DE LAS RELACIONES LABORALES</t>
  </si>
  <si>
    <t>GESTIÓN DE RECURSOS HUMANOS</t>
  </si>
  <si>
    <t>OPERACIONES DE VENTA</t>
  </si>
  <si>
    <t xml:space="preserve">OPERACIONES AUXILIARES A LA VENTA </t>
  </si>
  <si>
    <t>INFORMACIÓN Y ATENCIÓN AL CLIENTE/CONSUMIDOR/USUARIO</t>
  </si>
  <si>
    <t>GESTIÓN ADMINISTRATIVA DEL COMERCIO INTERNACIONAL</t>
  </si>
  <si>
    <t>FINANCIACIÓN INTERNACIONAL</t>
  </si>
  <si>
    <t>MEDIOS DE PAGO INTERNACIONALES</t>
  </si>
  <si>
    <t>GESTIÓN DE QUEJAS Y RECLAMACIONES EN MATERIA DE CONSUMO</t>
  </si>
  <si>
    <t>ORGANIZACIÓN DE UN SISTEMA DE INFORMACIÓN DE CONSUMO</t>
  </si>
  <si>
    <t>ORGANIZACIÓN DEL TRÁFICO DE MERCANCÍAS</t>
  </si>
  <si>
    <t>PLANIFICACIÓN DEL TRÁFICO DE MERCANCÍAS</t>
  </si>
  <si>
    <t>HIGIENE Y ATENCIÓN SANITARIA DOMICILIARIA</t>
  </si>
  <si>
    <t xml:space="preserve">ATENCIÓN Y APOYO PSICOSOCIAL DOMICILIARIO </t>
  </si>
  <si>
    <t xml:space="preserve">APOYO DOMICILIARIO Y ALIMENTACIÓN FAMILIAR </t>
  </si>
  <si>
    <t>APROVISIONAMIENTO, PREELABORACIÓN Y CONSERVACIÓN CULINARIOS</t>
  </si>
  <si>
    <t>ELABORACIÓN CULINARIA BÁSICA</t>
  </si>
  <si>
    <t>SERVICIO BÁSICO DE RESTAURANTE-BAR</t>
  </si>
  <si>
    <t>APROVISIONAMIENTO, BEBIDAS Y COMIDAS RÁPIDAS</t>
  </si>
  <si>
    <t xml:space="preserve">OFERTAS GASTRONÓMICAS SENCILLAS Y SISTEMAS DE APROVISIONAMIENTO </t>
  </si>
  <si>
    <t xml:space="preserve">PREELABORACIÓN Y CONSERVACIÓN DE ALIMENTOS </t>
  </si>
  <si>
    <t>TÉCNICAS CULINARIAS</t>
  </si>
  <si>
    <t xml:space="preserve">PRODUCTOS CULINARIOS </t>
  </si>
  <si>
    <t xml:space="preserve">ACCIONES COMERCIALES Y RESERVAS </t>
  </si>
  <si>
    <t xml:space="preserve">RECEPCIÓN Y ATENCIÓN AL CLIENTE </t>
  </si>
  <si>
    <t xml:space="preserve">GESTIÓN DE DEPARTAMENTOS DEL ÁREA DE ALOJAMIENTO </t>
  </si>
  <si>
    <t xml:space="preserve">PROMOCIÓN Y VENTA DE SERVICIOS TURÍSTICOS </t>
  </si>
  <si>
    <t xml:space="preserve">PROCESOS ECONÓMICO-ADMINISTRATIVOS EN AGENCIAS DE VIAJES </t>
  </si>
  <si>
    <t xml:space="preserve">GESTIÓN DE UNIDADES DE INFORMACIÓN Y DISTRIBUCIÓN TURÍSTICAS </t>
  </si>
  <si>
    <t>NATACIÓN</t>
  </si>
  <si>
    <t xml:space="preserve">PREVENCIÓN DE ACCIDENTES EN INSTALACIONES ACUÁTICAS </t>
  </si>
  <si>
    <t>RESCATE DE ACCIDENTADOS EN INSTALACIONES ACUÁTICAS</t>
  </si>
  <si>
    <t>PRIMEROS AUXILIOS</t>
  </si>
  <si>
    <t>VALORACIÓN DE LAS CAPACIDADES FÍSICAS</t>
  </si>
  <si>
    <t>PROGRAMACIÓN ESPECÍFICA SEP</t>
  </si>
  <si>
    <t>ACTIVIDADES DE ACONDICIONAMIENTO FÍSICO</t>
  </si>
  <si>
    <t>LABORES AUXILIARES DE OBRA</t>
  </si>
  <si>
    <t>OPERACIONES PREVIAS AL HORMIGONADO</t>
  </si>
  <si>
    <t>PUESTA EN OBRA DE HORMIGONES</t>
  </si>
  <si>
    <t>PRODUCCIÓN DE AVES PARA REPRODUCCIÓN Y OBTENCIÓN DE CARNES Y HUEVOS</t>
  </si>
  <si>
    <t xml:space="preserve">PRODUCCIÓN DE CONEJOS PARA REPRODUCCIÓN Y OBTENCIÓN DE CARNE </t>
  </si>
  <si>
    <t>ENGORDE DE MOLUSCOS BIVALVOS EN ESTRUCTURAS FLOTANTES O SUMERGIDAS</t>
  </si>
  <si>
    <t>ENGORDE DE MOLUSCOS EN PARQUE DE CULTIVO</t>
  </si>
  <si>
    <t>REPRODUCCIÓN E INCUBACIÓN DE ESPECIES ACUÍCOLAS</t>
  </si>
  <si>
    <t>CULTIVO LARVARIO DE ESPECIES ACUÍCOLAS</t>
  </si>
  <si>
    <t>CULTIVO POSTLARVARIO, DE SEMILLA Y ALEVINES DE ESPECIES ACUÍCOLAS</t>
  </si>
  <si>
    <t>GESTIÓN DE LONJAS</t>
  </si>
  <si>
    <t>CONTROL DE PRODUCTOS EN LONJA</t>
  </si>
  <si>
    <t>ALMACENAMIENTO Y EXPOSICIÓN DE PRODUCTOS EN LONJA</t>
  </si>
  <si>
    <t>OPERACIONES Y CONTROL DE ALMACÉN DE CONSERVAS VEGETALES</t>
  </si>
  <si>
    <t>PREPARACIÓN DE MATERIAS PRIMAS Y ELABORACIÓN DE PRODUCTOS VEGETALES</t>
  </si>
  <si>
    <t>ENVASADO DE CONSERVAS VEGETALES</t>
  </si>
  <si>
    <t>TRATAMIENTOS FINALES DE CONSERVAS ALIMENTARIAS</t>
  </si>
  <si>
    <t>ALMACENAJE Y EXPEDICIÓN DE CARNE Y PRODUCTOS CÁRNICOS</t>
  </si>
  <si>
    <t>ACONDICIONAMIENTO Y TECNOLOGÍA DE LA CARNE</t>
  </si>
  <si>
    <t>ELABORACIÓN DE PREPARADOS CÁRNICOS FRESCOS</t>
  </si>
  <si>
    <t>ELABORACIÓN Y TRAZABILIDAD DE PRODUCTOS CÁRNICOS INDUSTRIALES</t>
  </si>
  <si>
    <t>OPERACIONES BÁSICAS DE ELABORACIÓN DE AZÚCAR</t>
  </si>
  <si>
    <t>OPERACIONES AUXILIARES EN LA ELABORACIÓN DE AZÚCAR</t>
  </si>
  <si>
    <t>OPERACIONES Y CONTROL DE ENVASADO DE AZÚCAR</t>
  </si>
  <si>
    <t>ELABORACIÓN DE LECHES, MANTEQUILLAS Y HELADOS</t>
  </si>
  <si>
    <t>POSTRES LÁCTEOS, YOGURES Y LECHES FERMENTADAS</t>
  </si>
  <si>
    <t>ENVASADO Y ACONDICIONAMIENTO DE PRODUCTOS LÁCTEOS</t>
  </si>
  <si>
    <t xml:space="preserve">ALMACENAJE Y OPERACIONES AUXILIARES EN PASTELERÍA Y CONFITERÍA </t>
  </si>
  <si>
    <t>ELABORACIONES BÁSICAS PARA PASTELERÍA-REPOSTERÍA</t>
  </si>
  <si>
    <t xml:space="preserve">PRODUCTOS DE CONFITERÍA Y OTRAS ESPECIALIDADES </t>
  </si>
  <si>
    <t xml:space="preserve">ACABADO Y DECORACIÓN DE PRODUCTOS DE PASTELERÍA Y CONFITERÍA </t>
  </si>
  <si>
    <t xml:space="preserve">ENVASADO Y PRESENTACIÓN DE PRODUCTOS DE PASTELERÍA Y CONFITERÍA </t>
  </si>
  <si>
    <t xml:space="preserve">SEGURIDAD E HIGIENE EN PASTELERÍA Y CONFITERÍA </t>
  </si>
  <si>
    <t>ELABORACIÓN DE MALTA</t>
  </si>
  <si>
    <t>ELABORACIÓN DE MOSTO</t>
  </si>
  <si>
    <t>FERMENTACIÓN, MADURACIÓN Y ACABADO DE LA CERVEZA</t>
  </si>
  <si>
    <t xml:space="preserve">ENVASADO Y ACONDICIONAMIENTO DE BEBIDAS </t>
  </si>
  <si>
    <t>RECEPCIÓN, ALMACENAJE Y EXPEDICIÓN DE PRODUCTOS DE LA PESCA</t>
  </si>
  <si>
    <t>ACONDICIONAMIENTO Y TECNOLOGÍA DE PESCADOS</t>
  </si>
  <si>
    <t>PREPARACIÓN Y VENTA DE PESCADOS</t>
  </si>
  <si>
    <t>ELABORACIÓN DE CONSERVAS Y SALAZONES DE PESCADO</t>
  </si>
  <si>
    <t>ELABORACIÓN DE CONGELADOS Y COCINADOS DE PESCADO</t>
  </si>
  <si>
    <t xml:space="preserve">PREPARACIÓN DE MÁQUINAS, EQUIPOS E INSTALACIONES DE ENERGÍA Y SERVICIOS AUXILIARES </t>
  </si>
  <si>
    <t xml:space="preserve">OPERACIONES BÁSICAS DE MÁQUINAS, EQUIPOS E INSTALACIONES DE PRODUCCIÓN Y DISTRIBUCIÓN DE ENERGÍA Y SERVICIOS AUXILIARES </t>
  </si>
  <si>
    <t xml:space="preserve">CONTROL LOCAL EN INSTALACIONES DE ENERGÍA Y SERVICIOS AUXILIARES </t>
  </si>
  <si>
    <t>ACONDICIONADO DE PRODUCTOS FARMACÉUTICOS Y AFINES</t>
  </si>
  <si>
    <t>CONTROLES EN PROCESO DE ACONDICIONADO DE PRODUCTOS FARMACÉUTICOS Y AFINES</t>
  </si>
  <si>
    <t>ELABORACIÓN DE MEZCLAS DE CAUCHO Y LÁTEX</t>
  </si>
  <si>
    <t>PREPARACIÓN DE MÁQUINAS E INSTALACIONES PARA LA TRANSFORMACIÓN DE POLÍMEROS</t>
  </si>
  <si>
    <t>OPERACIONES DE TRANSFORMACIÓN DE MEZCLAS DE CAUCHO Y LÁTEX</t>
  </si>
  <si>
    <t>OPERACIONES AUXILIARES Y DE ACABADO DE LOS TRANSFORMADOS DE CAUCHO Y LÁTEX</t>
  </si>
  <si>
    <t>ACONDICIONADO DE MATERIALES TERMOPLÁSTICOS PARA SU TRANSFORMACIÓN</t>
  </si>
  <si>
    <t>OPERACIONES DE TRANSFORMACIÓN DE TERMOPLÁSTICOS</t>
  </si>
  <si>
    <t>ACABADOS DE TRANSFORMADOS POLIMÉRICOS</t>
  </si>
  <si>
    <t>TRANSFORMACIÓN DE MATERIALES CODE MATRIZ POLIMÉRICA Y TERMOESTABLES</t>
  </si>
  <si>
    <t>CONSTRUCCIÓN Y ACONDICIONAMIENTO DE MODELOS Y MOLDES PARA POLÍMEROS TERMOESTABLES</t>
  </si>
  <si>
    <t>ORGANIZACIÓN EN INDUSTRIAS FARMACÉUTICAS Y AFINES</t>
  </si>
  <si>
    <t>ÁREAS Y SERVICIOS DE LAS PLANTAS FARMACÉUTICAS Y AFINES</t>
  </si>
  <si>
    <t>COORDINACIÓN Y CONTROL EN EL ACONDICIONADO DE PRODUCTOS FARMACÉUTICOS Y AFINES</t>
  </si>
  <si>
    <t>GARANTÍA DE CALIDAD EN EL ACONDICIONADO DE PRODUCTOS FARMACÉUTICOS Y AFINES</t>
  </si>
  <si>
    <t>NORMAS DE SEGURIDAD Y AMBIENTALES DEL PROCESO FARMACÉUTICO Y AFINES</t>
  </si>
  <si>
    <t>COORDINACIÓN Y CONTROL EN FABRICACIÓN FARMACÉUTICA Y AFINES</t>
  </si>
  <si>
    <t>GARANTÍA DE CALIDAD EN LA TRANSFORMACIÓN DE PRODUCTOS FARMACÉUTICOS Y AFINES</t>
  </si>
  <si>
    <t xml:space="preserve">MÉTODOS DE ANÁLISIS QUÍMICOS </t>
  </si>
  <si>
    <t xml:space="preserve">MÉTODOS INSTRUMENTALES DE ANÁLISIS QUÍMICO </t>
  </si>
  <si>
    <t>HIGIENE Y SEGURIDAD APLICADAS EN CENTROS DE BELLEZA</t>
  </si>
  <si>
    <t>CUIDADOS ESTÉTICOS BÁSICOS DE UÑAS</t>
  </si>
  <si>
    <t>DEPILACIÓN MECÁNICA Y DECOLORACIÓN DEL VELLO</t>
  </si>
  <si>
    <t>MAQUILLAJE DE DÍA</t>
  </si>
  <si>
    <t>ANÁLISIS DEL CUERO CABELLUDO Y CABELLO, PROTOCOLOS DE TRABAJOS TÉCNICOS Y CUIDADOS CAPILARES ESTÉTICOS</t>
  </si>
  <si>
    <t>COLOR EN PELUQUERÍA</t>
  </si>
  <si>
    <t>PEINADOS, ACABADOS Y RECOGIDOS</t>
  </si>
  <si>
    <t>CAMBIOS DE FORMA PERMANENTE DEL CABELLO</t>
  </si>
  <si>
    <t>CORTE DE CABELLO Y TÉCNICAS COMPLEMENTARIAS</t>
  </si>
  <si>
    <t>ASESORAMIENTO Y VENTA DE PRODUCTOS Y SERVICIOS PARA LA IMAGEN PERSONAL</t>
  </si>
  <si>
    <t>ITINERARIOS PARA BICICLETA</t>
  </si>
  <si>
    <t>SEGURIDAD Y SALUD EN SERVICIOS ESTÉTICOS DE HIGIENE, DEPILACIÓN Y MAQUILLAJE</t>
  </si>
  <si>
    <t>HIGIENE E HIDRATACIÓN FACIAL Y CORPORAL</t>
  </si>
  <si>
    <t>SEGURIDAD Y SALUD EN LOS CUIDADOS ESTÉTICOS DE MANOS Y PIES</t>
  </si>
  <si>
    <t>TÉCNICAS ESTÉTICAS PARA EL CUIDADO Y EMBELLECIMIENTO DE LAS UÑAS</t>
  </si>
  <si>
    <t>UÑAS ARTIFICIALES</t>
  </si>
  <si>
    <t>TRATAMIENTOS ESTÉTICOS DE MANOS Y PIES</t>
  </si>
  <si>
    <t>LOGÍSTICA SANITARIA EN SITUACIONES DE ATENCIÓN A MÚLTIPLES VÍCTIMAS Y CATÁSTROFES</t>
  </si>
  <si>
    <t>ATENCIÓN SANITARIA INICIAL A MÚLTIPLES VÍCTIMAS</t>
  </si>
  <si>
    <t>EMERGENCIAS SANITARIAS Y DISPOSITIVOS DE RIESGO PREVISIBLE</t>
  </si>
  <si>
    <t>OPERACIONES DE SALVAMENTO</t>
  </si>
  <si>
    <t>CONTROL Y EXTINCIÓN DE INCENDIOS</t>
  </si>
  <si>
    <t>FENÓMENOS NATURALES Y ANTRÓPICOS</t>
  </si>
  <si>
    <t>OPERACIONES DE AYUDAS TÉCNICAS</t>
  </si>
  <si>
    <t xml:space="preserve">PREPARACIÓN DEL SONDEO </t>
  </si>
  <si>
    <t xml:space="preserve">REALIZACIÓN DE SONDEOS </t>
  </si>
  <si>
    <t xml:space="preserve">TOMA DE MUESTRAS Y ENSAYOS Y MEDICIONES GEOTÉCNICAS E HIDROGEOLÓGICAS </t>
  </si>
  <si>
    <t xml:space="preserve">PERFORACIÓN SUBTERRÁNEA </t>
  </si>
  <si>
    <t xml:space="preserve">VOLADURAS SUBTERRÁNEAS </t>
  </si>
  <si>
    <t>SOSTENIMIENTO CON CUADROS, CERCHAS Y ANCLAJES</t>
  </si>
  <si>
    <t xml:space="preserve">PROYECCIÓN DE HORMIGONES </t>
  </si>
  <si>
    <t xml:space="preserve">OPERACIÓN Y CONTROL DE PLANTAS DE TRATAMIENTO DE MINERALES, ROCAS Y OTROS MATERIALES </t>
  </si>
  <si>
    <t xml:space="preserve">TRITURACIÓN Y MOLIENDA DE MINERALES, ROCAS Y OTROS MATERIALES </t>
  </si>
  <si>
    <t xml:space="preserve">CLASIFICACIÓN POR TAMAÑOS DE MINERALES, ROCAS Y OTROS MATERIALES </t>
  </si>
  <si>
    <t xml:space="preserve">CONCENTRACIÓN DE MINERALES </t>
  </si>
  <si>
    <t>ARRANQUE DE BLOQUES DE PIEDRA NATURAL</t>
  </si>
  <si>
    <t>VOLADURAS A CIELO ABIERTO</t>
  </si>
  <si>
    <t>CONFORMADO DE BLOQUES DE PIEDRA NATURAL</t>
  </si>
  <si>
    <t>MATERIALES Y SERVICIOS EN TAPICERÍA</t>
  </si>
  <si>
    <t>TAPIZADO DE MOBILIARIO</t>
  </si>
  <si>
    <t>ENTELADO DE PAREDES Y TAPIZADO DE PANELES MURALES</t>
  </si>
  <si>
    <t>MATERIALES, PRODUCTOS Y PROCESOS BÁSICOS TEXTILES</t>
  </si>
  <si>
    <t>MANIPULACIÓN DE CARGAS CON CARRETILLAS ELEVADORAS</t>
  </si>
  <si>
    <t>TÉCNICAS BÁSICAS DE PRODUCCIÓN EN HILATURA, TEJEDURÍA Y TELAS NO TEJIDAS</t>
  </si>
  <si>
    <t>MATERIALES Y ARTÍCULOS TEXTILES</t>
  </si>
  <si>
    <t>LAVADO ACUOSO DE ROPA</t>
  </si>
  <si>
    <t>LAVADO EN SECO DE ROPA</t>
  </si>
  <si>
    <t>SECADO, PLANCHADO Y EMBOLSADO DE ROPA</t>
  </si>
  <si>
    <t>MATERIALES Y SERVICIOS EN REPARACIÓN DE CALZADO Y MARROQUINERÍA</t>
  </si>
  <si>
    <t>REPARACIÓN DE ARTÍCULOS DE MARROQUINERÍA</t>
  </si>
  <si>
    <t>REPARACIÓN DE CALZADO</t>
  </si>
  <si>
    <t>MATERIAS Y PROCESOS DE CONFECCIÓN Y PRODUCTOS DE PELETERÍA</t>
  </si>
  <si>
    <t>CORTE DE PIELES PARA PELETERÍA</t>
  </si>
  <si>
    <t>ENSAMBLAJE Y MONTADO DE PRENDAS Y ARTÍCULOS DE PELETERÍA</t>
  </si>
  <si>
    <t>ACABADO DE ARTÍCULOS Y PRENDAS DE PELETERÍA</t>
  </si>
  <si>
    <t>MATERIAS, PRODUCTOS Y PROCESOS TEXTILES</t>
  </si>
  <si>
    <t>ORGANIZACIÓN Y GESTIÓN DE LA PRODUCCIÓN EN TEJIDOS DE PUNTO</t>
  </si>
  <si>
    <t>GESTIÓN DE LA CALIDAD EN TEJIDOS DE PUNTO</t>
  </si>
  <si>
    <t>FABRICACIÓN DE TEJIDOS DE PUNTO POR TRAMA</t>
  </si>
  <si>
    <t>FABRICACIÓN DE TEJIDOS DE PUNTO POR URDIMBRE</t>
  </si>
  <si>
    <t>ORGANIZACIÓN DE LA PRODUCCIÓN EN HILATURA, TELAS NO TEJIDAS Y TEJEDURÍA DE CALADA</t>
  </si>
  <si>
    <t>GESTIÓN DE LA CALIDAD EN HILATURA, TELAS NO TEJIDAS Y TEJEDURÍA DE CALADA</t>
  </si>
  <si>
    <t>FABRICACIÓN DE HILATURA</t>
  </si>
  <si>
    <t>FABRICACIÓN DE TELAS NO TEJIDAS</t>
  </si>
  <si>
    <t>FABRICACIÓN DE TEJIDOS DE CALADA</t>
  </si>
  <si>
    <t>MATERIAS, PRODUCTOS Y PROCESOS EN CONFECCIÓN, CALZADO Y MARROQUINERÍA</t>
  </si>
  <si>
    <t>PREPARACIÓN DE ARCHIVOS PARA IMPRESIÓN DIGITAL</t>
  </si>
  <si>
    <t>IMPRESIÓN CON DISPOSITIVOS DIGITALES</t>
  </si>
  <si>
    <t>ADMINISTRACIÓN HARDWARE DE UN SISTEMA INFORMÁTICO</t>
  </si>
  <si>
    <t>ADMINISTRACIÓN SOFTWARE DE UN SISTEMA INFORMÁTICO</t>
  </si>
  <si>
    <t>SEGURIDAD EN EQUIPOS INFORMÁTICOS</t>
  </si>
  <si>
    <t>AUDITORÍA DE SEGURIDAD INFORMÁTICA</t>
  </si>
  <si>
    <t>GESTIÓN DE INCIDENTES DE SEGURIDAD INFORMÁTICA</t>
  </si>
  <si>
    <t>SISTEMAS SEGUROS DE ACCESO Y TRANSMISIÓN DE DATOS</t>
  </si>
  <si>
    <t>GESTIÓN DE SERVICIOS EN EL SISTEMA INFORMÁTICO</t>
  </si>
  <si>
    <t>PROGRAMACIÓN WEB EN EL ENTORNO CLIENTE</t>
  </si>
  <si>
    <t>PROGRAMACIÓN WEB EN EL ENTORNO SERVIDOR</t>
  </si>
  <si>
    <t>IMPLANTACIÓN DE APLICACIONES WEB EN ENTORNOS INTERNET, INTRANET Y EXTRANET</t>
  </si>
  <si>
    <t>PROGRAMACIÓN EN LENGUAJES ESTRUCTURADOS</t>
  </si>
  <si>
    <t>ADMINISTRACIÓN DE SERVICIOS WEB</t>
  </si>
  <si>
    <t>ADMINISTRACIÓN DE SERVICIOS DE MENSAJERÍA ELECTRÓNICA</t>
  </si>
  <si>
    <t>ADMINISTRACIÓN DE SERVICIOS DE TRANSFERENCIA DE ARCHIVOS Y CONTENIDOS MULTIMEDIA</t>
  </si>
  <si>
    <t>ANÁLISIS CONTABLE Y PRESUPUESTARIO</t>
  </si>
  <si>
    <t>PRODUCTOS, SERVICIOS Y ACTIVOS FINANCIEROS</t>
  </si>
  <si>
    <t>GESTIÓN DE TESORERÍA</t>
  </si>
  <si>
    <t>IMPLANTACIÓN DE ESPACIOS COMERCIALES</t>
  </si>
  <si>
    <t>IMPLANTACIÓN DE PRODUCTOS Y SERVICIOS</t>
  </si>
  <si>
    <t>PROMOCIONES EN ESPACIOS COMERCIALES</t>
  </si>
  <si>
    <t>ESCAPARATISMO COMERCIAL</t>
  </si>
  <si>
    <t>ITINERARIOS DE BAJA Y MEDIA MONTAÑA</t>
  </si>
  <si>
    <t>TÉCNICAS DE PROGRESIÓN EN BAJA Y MEDIA MONTAÑA</t>
  </si>
  <si>
    <t>CONDUCCIÓN DE PERSONAS POR ITINERARIOS DE BAJA Y MEDIA MONTAÑA</t>
  </si>
  <si>
    <t>MANTENIMIENTO Y CONDUCCIÓN DE BICICLETAS</t>
  </si>
  <si>
    <t>CONDUCCIÓN DE PERSONAS POR ITINERARIOS EN BICICLETA</t>
  </si>
  <si>
    <t>COREOGRAFÍAS</t>
  </si>
  <si>
    <t>METODOLOGÍA Y PRÁCTICA DE ACONDICIONAMIENTO FÍSICO EN GRUPO CON SOPORTE MUSICAL</t>
  </si>
  <si>
    <t xml:space="preserve">OPERACIONES AUXILIARES DE PREPARACIÓN DEL TERRENO, PLANTACIÓN Y SIEMBRA DE CULTIVOS AGRÍCOLAS </t>
  </si>
  <si>
    <t xml:space="preserve">OPERACIONES AUXILIARES DE RIEGO, ABONADO Y APLICACIÓN DE TRATAMIENTOS EN CULTIVOS AGRÍCOLAS </t>
  </si>
  <si>
    <t xml:space="preserve">OPERACIONES AUXILIARES EN LOS CULTIVOS Y DE MANTENIMIENTO DE INSTALACIONES EN EXPLOTACIONES AGRÍCOLAS </t>
  </si>
  <si>
    <t xml:space="preserve">OPERACIONES BÁSICAS EN VIVEROS Y CENTROS DE JARDINERÍA </t>
  </si>
  <si>
    <t xml:space="preserve">OPERACIONES BÁSICAS PARA LA INSTALACIÓN DE JARDINES, PARQUES Y ZONAS VERDES </t>
  </si>
  <si>
    <t xml:space="preserve">OPERACIONES BÁSICAS PARA EL MANTENIMIENTO DE JARDINES, PARQUES Y ZONAS VERDES </t>
  </si>
  <si>
    <t>PREPARACIÓN DEL TERRENO, SIEMBRA Y/O TRASPLANTE EN CULTIVOS HERBÁCEOS</t>
  </si>
  <si>
    <t xml:space="preserve">OPERACIONES CULTURALES Y RECOLECCIÓN EN CULTIVOS HERBÁCEOS </t>
  </si>
  <si>
    <t xml:space="preserve">CONTROL FITOSANITARIO </t>
  </si>
  <si>
    <t xml:space="preserve">MECANIZACIÓN E INSTALACIONES AGRARIAS </t>
  </si>
  <si>
    <t xml:space="preserve">PREPARACIÓN DEL TERRENO Y PLANTACIÓN DE FRUTALES </t>
  </si>
  <si>
    <t xml:space="preserve">OPERACIONES CULTURALES Y RECOLECCIÓN DE LA FRUTA </t>
  </si>
  <si>
    <t xml:space="preserve">PREPARACIÓN DEL TERRENO, SIEMBRA Y/O TRASPLANTE EN HORTICULTURA Y FLOR CORTADA </t>
  </si>
  <si>
    <t xml:space="preserve">OPERACIONES CULTURALES Y RECOLECCIÓN EN CULTIVOS HORTÍCOLAS Y FLOR CORTADA </t>
  </si>
  <si>
    <t xml:space="preserve">INSTALACIÓN DE JARDINES Y ZONAS VERDES </t>
  </si>
  <si>
    <t xml:space="preserve">MANTENIMIENTO Y MEJORA DE JARDINES Y ZONAS VERDES </t>
  </si>
  <si>
    <t>CONTROL Y ORGANIZACIÓN DE LAS ACTIVIDADES CON SEMENTALES, HEMBRAS REPRODUCTORAS Y POTROS LACTANTES</t>
  </si>
  <si>
    <t>CONTROL Y ORGANIZACIÓN DE LAS ACTIVIDADES DE DESTETE Y RECRÍA DE POTROS</t>
  </si>
  <si>
    <t>SUPERVISIÓN DE LA DOMA BÁSICA DE LOS POTROS Y DEL MANEJO DE CABALLOS PARA FINES RECREATIVOS, DE TRABAJO Y DEPORTIVOS, Y EN EXHIBICIONES Y/O CONCURSOS</t>
  </si>
  <si>
    <t>GESTIÓN DE LAS INSTALACIONES, MAQUINARIA, MATERIAL Y EQUIPOS DE LA EXPLOTACIÓN GANADERA</t>
  </si>
  <si>
    <t>ADMINISTRACIÓN Y ARRANCHADO DEL BUQUE</t>
  </si>
  <si>
    <t>MANIOBRA Y ESTABILIDAD DEL BUQUE</t>
  </si>
  <si>
    <t>NAVEGACIÓN Y COMUNICACIONES DEL BUQUE</t>
  </si>
  <si>
    <t>SEGURIDAD, SUPERVIVENCIA Y PRIMEROS AUXILIOS EN LA MAR</t>
  </si>
  <si>
    <t>MOTORES DE COMBUSTIÓN INTERNA, Y MÁQUINAS Y EQUIPOS AUXILIARES DEL BUQUE</t>
  </si>
  <si>
    <t>EXTRACCIÓN, MANIPULACIÓN Y CONSERVACIÓN DE LA PESCA</t>
  </si>
  <si>
    <t xml:space="preserve">PREPARACIÓN DE MATERIAS PRIMAS </t>
  </si>
  <si>
    <t xml:space="preserve">OPERACIONES BÁSICAS DE PROCESOS DE PRODUCTOS ALIMENTARIOS </t>
  </si>
  <si>
    <t>ENVASADO Y EMPAQUETADO DE PRODUCTOS ALIMENTARIOS</t>
  </si>
  <si>
    <t>HIGIENE GENERAL EN LA INDUSTRIA ALIMENTARIA</t>
  </si>
  <si>
    <t>MANTENIMIENTO BÁSICO DE MÁQUINAS E INSTALACIONES EN LA INDUSTRIA ALIMENTARIA</t>
  </si>
  <si>
    <t xml:space="preserve">MATERIAS PRIMAS E INSTALACIONES DE BODEGA </t>
  </si>
  <si>
    <t xml:space="preserve">OPERACIONES DE VINIFICACIÓN </t>
  </si>
  <si>
    <t xml:space="preserve">VINIFICACIONES ESPECIALES </t>
  </si>
  <si>
    <t xml:space="preserve">DESTILERÍA-LICORERÍA </t>
  </si>
  <si>
    <t>RECEPCIÓN Y PREPARACIÓN DE SEMILLAS Y MATERIAS GRASAS</t>
  </si>
  <si>
    <t>EXTRACCIÓN DE ACEITES DE SEMILLAS</t>
  </si>
  <si>
    <t>ELABORACIÓN DE GRASAS Y MARGARINAS</t>
  </si>
  <si>
    <t>ENVASADO Y EMBALAJE DE ACEITES DE SEMILLAS Y GRASAS</t>
  </si>
  <si>
    <t>GESTIÓN DE ALMACÉN Y COMERCIALIZACIÓN EN LA INDUSTRIA ALIMENTARIA</t>
  </si>
  <si>
    <t>ORGANIZACIÓN DE UNA UNIDAD DE PRODUCCIÓN ALIMENTARIA</t>
  </si>
  <si>
    <t>GESTIÓN DE CALIDAD Y MEDIO AMBIENTE EN INDUSTRIA ALIMENTARIA</t>
  </si>
  <si>
    <t>PROCESOS EN LA INDUSTRIA DE CONSERVAS Y JUGOS VEGETALES</t>
  </si>
  <si>
    <t>ELABORACIÓN DE CONSERVAS Y JUGOS VEGETALES</t>
  </si>
  <si>
    <t>CONTROL ANALÍTICO Y SENSORIAL DE CONSERVAS Y JUGOS VEGETALES</t>
  </si>
  <si>
    <t>PROCESOS EN LA INDUSTRIA DE DERIVADOS DE CEREALES Y DE DULCES</t>
  </si>
  <si>
    <t>ELABORACIÓN DE DERIVADOS DE CEREALES Y DE DULCES</t>
  </si>
  <si>
    <t>CONTROL ANALÍTICO Y SENSORIAL DE PRODUCTOS DERIVADOS DE CEREALES Y DE DULCES</t>
  </si>
  <si>
    <t>PROCESOS EN LA INDUSTRIA DE PRODUCTOS DERIVADOS DE LA PESCA Y DE LA ACUICULTURA</t>
  </si>
  <si>
    <t>ELABORACIÓN DE PRODUCTOS DERIVADOS DE LA PESCA Y DE LA ACUICULTURA</t>
  </si>
  <si>
    <t>CONTROL ANALÍTICO Y SENSORIAL DE PRODUCTOS DERIVADOS DE LA PESCA Y DE LA ACUICULTURA</t>
  </si>
  <si>
    <t>PROCESOS EN LA INDUSTRIA DE ACEITES Y GRASAS COMESTIBLES</t>
  </si>
  <si>
    <t>ELABORACIÓN DE ACEITES Y GRASAS COMESTIBLES</t>
  </si>
  <si>
    <t>CONTROL ANALÍTICO Y SENSORIAL DE ACEITES Y GRASAS COMESTIBLES</t>
  </si>
  <si>
    <t>PROCESOS EN LA INDUSTRIA DE LECHES DE CONSUMO Y PRODUCTOS LÁCTEOS</t>
  </si>
  <si>
    <t>CONTROL ANALÍTICO Y SENSORIAL DE LA LECHE Y DE LOS PRODUCTOS LÁCTEOS</t>
  </si>
  <si>
    <t>ORGANIZACIÓN Y GESTIÓN EN INDUSTRIAS DE PROCESO QUÍMICO</t>
  </si>
  <si>
    <t xml:space="preserve">ACONDICIONAMIENTO DE INSTALACIONES DE PROCESO QUÍMICO, DE ENERGÍA Y AUXILIARES </t>
  </si>
  <si>
    <t xml:space="preserve">PROCESOS QUÍMICOS Y DE INSTALACIONES DE ENERGÍA Y AUXILIARES </t>
  </si>
  <si>
    <t xml:space="preserve">SISTEMAS DE CONTROL BÁSICO DE PROCESOS </t>
  </si>
  <si>
    <t xml:space="preserve">SISTEMAS DE CONTROL AVANZADO Y DE OPTIMIZACIÓN DE PROCESOS </t>
  </si>
  <si>
    <t xml:space="preserve">NORMAS DE SEGURIDAD Y AMBIENTALES DEL PROCESO QUÍMICO </t>
  </si>
  <si>
    <t>BRONCEADO ARTIFICIAL</t>
  </si>
  <si>
    <t>DEPILACIÓN DEL VELLO POR MÉTODOS TEMPORALES Y/O DEFINITIVOS</t>
  </si>
  <si>
    <t>PROCESOS DE FUSIÓN Y COLADA</t>
  </si>
  <si>
    <t xml:space="preserve">SISTEMAS AUXILIARES EN FUNDICIÓN </t>
  </si>
  <si>
    <t xml:space="preserve">PROCESOS DE MOLDEO Y MACHERÍA </t>
  </si>
  <si>
    <t xml:space="preserve">PROCESOS DE FUNDICIÓN </t>
  </si>
  <si>
    <t xml:space="preserve">PROCESOS DE PULVIMETALURGIA </t>
  </si>
  <si>
    <t xml:space="preserve">SISTEMAS AUTOMÁTICOS EN FABRICACIÓN MECÁNICA </t>
  </si>
  <si>
    <t>SUPERVISIÓN Y CONTROL DE PROCESOS DE FABRICACIÓN MECÁNICA</t>
  </si>
  <si>
    <t xml:space="preserve">PROCESOS DE MECANIZADO EN FABRICACIÓN MECÁNICA </t>
  </si>
  <si>
    <t xml:space="preserve">PROCESOS DE CONFORMADO EN FABRICACIÓN MECÁNICA </t>
  </si>
  <si>
    <t xml:space="preserve">PROCESOS DE MONTAJE EN FABRICACIÓN MECÁNICA </t>
  </si>
  <si>
    <t>CONTROL NUMÉRICO COMPUTERIZADO EN MECANIZADO Y CONFORMADO MECÁNICO</t>
  </si>
  <si>
    <t>MONTAJE Y MANTENIMIENTO DE INSTALACIONES DE MEGAFONÍA Y SONORIZACIÓN DE LOCALES</t>
  </si>
  <si>
    <t>MONTAJE Y MANTENIMIENTO DE INSTALACIONES DE CIRCUITO CERRADO DE TELEVISIÓN</t>
  </si>
  <si>
    <t xml:space="preserve">MONTAJE Y MANTENIMIENTO DE SISTEMAS TELEFÓNICOS CON CENTRALITAS DE BAJA CAPACIDAD </t>
  </si>
  <si>
    <t xml:space="preserve">MONTAJE Y MANTENIMIENTO DE INFRAESTRUCTURAS DE REDES LOCALES DE DATOS </t>
  </si>
  <si>
    <t>REPLANTEO DE INSTALACIONES SOLARES TÉRMICAS</t>
  </si>
  <si>
    <t xml:space="preserve">MONTAJE MECÁNICO E HIDRÁULICO DE INSTALACIONES SOLARES TÉRMICAS </t>
  </si>
  <si>
    <t xml:space="preserve">MONTAJE ELÉCTRICO DE INSTALACIONES SOLARES TÉRMICAS </t>
  </si>
  <si>
    <t xml:space="preserve">PUESTA EN SERVICIO Y OPERACIÓN DE INSTALACIONES SOLARES TÉRMICAS </t>
  </si>
  <si>
    <t xml:space="preserve">MANTENIMIENTO DE INSTALACIONES SOLARES TÉRMICAS </t>
  </si>
  <si>
    <t xml:space="preserve">REPLANTEO DE REDES DE DISTRIBUCIÓN DE AGUA Y SANEAMIENTO </t>
  </si>
  <si>
    <t xml:space="preserve">MONTAJE DE REDES DE DISTRIBUCIÓN DE AGUA Y SANEAMIENTO </t>
  </si>
  <si>
    <t xml:space="preserve">PUESTA EN SERVICIO Y OPERACIÓN DE REDES DE DISTRIBUCIÓN DE AGUA Y SANEAMIENTO </t>
  </si>
  <si>
    <t xml:space="preserve">MANTENIMIENTO DE REDES DE DISTRIBUCIÓN DE AGUA Y SANEAMIENTO </t>
  </si>
  <si>
    <t xml:space="preserve">REPLANTEO DE REDES DE GAS </t>
  </si>
  <si>
    <t xml:space="preserve">MONTAJE Y MANTENIMIENTO DE REDES DE GAS EN POLIETILENO </t>
  </si>
  <si>
    <t xml:space="preserve">MONTAJE Y MANTENIMIENTO DE REDES DE GAS EN TUBO DE ACERO </t>
  </si>
  <si>
    <t xml:space="preserve">PUESTA EN SERVICIO Y OPERACIÓN DE REDES DE GAS </t>
  </si>
  <si>
    <t xml:space="preserve">SEGURIDAD EN INSTALACIONES DE GAS </t>
  </si>
  <si>
    <t xml:space="preserve">PROYECTOS DE MONTAJE DE INSTALACIONES DE ENERGÍA EÓLICA </t>
  </si>
  <si>
    <t xml:space="preserve">OPERACIÓN Y PUESTA EN SERVICIO DE INSTALACIONES DE ENERGÍA EÓLICA </t>
  </si>
  <si>
    <t xml:space="preserve">GESTIÓN DEL MANTENIMIENTO DE INSTALACIONES DE ENERGÍA EÓLICA </t>
  </si>
  <si>
    <t xml:space="preserve">SEGURIDAD Y EVALUACIÓN DE RIESGOS PROFESIONALES EN PARQUES EÓLICOS </t>
  </si>
  <si>
    <t xml:space="preserve">MONTAJE Y MANTENIMIENTO DE INSTALACIONES DE ENERGÍA EÓLICA </t>
  </si>
  <si>
    <t>MECANIZADO BÁSICO</t>
  </si>
  <si>
    <t>TÉCNICAS BÁSICAS DE SUSTITUCIÓN DE ELEMENTOS AMOVIBLES</t>
  </si>
  <si>
    <t>TÉCNICAS BÁSICAS DE PREPARACIÓN DE SUPERFICIES</t>
  </si>
  <si>
    <t>TÉCNICAS BÁSICAS DE MECÁNICA DE VEHÍCULOS</t>
  </si>
  <si>
    <t>TÉCNICAS BÁSICAS DE ELECTRICIDAD DE VEHÍCULOS</t>
  </si>
  <si>
    <t>PERSONALIZACIÓN Y DECORACIÓN DE SUPERFICIES</t>
  </si>
  <si>
    <t>SISTEMAS DE CARGA Y ARRANQUE DE VEHÍCULOS Y CIRCUITOS ELECTROTÉCNICOS BÁSICOS</t>
  </si>
  <si>
    <t>CIRCUITOS ELÉCTRICOS AUXILIARES DE VEHÍCULOS</t>
  </si>
  <si>
    <t>SISTEMAS DE SEGURIDAD Y CONFORTABILIDAD DE VEHÍCULOS</t>
  </si>
  <si>
    <t>MOTORES DIESEL</t>
  </si>
  <si>
    <t>SISTEMAS DE SUSPENSIÓN, FRENOS Y CIRCUITOS DE FLUIDOS</t>
  </si>
  <si>
    <t>SISTEMAS DE TRANSMISIÓN, APOYO, RODAJE Y ELEMENTOS DE ACOPLAMIENTO</t>
  </si>
  <si>
    <t>SISTEMAS ELÉCTRICO-ELECTRÓNICOS DE ALIMENTACIÓN, TRACCIÓN, ALUMBRADO Y SEÑALIZACIÓN DE MATERIAL RODANTE FERROVIARIO</t>
  </si>
  <si>
    <t>SISTEMAS DE COMUNICACIÓN, SEGURIDAD Y CONFORTABILIDAD DE MATERIAL RODANTE FERROVIARIO</t>
  </si>
  <si>
    <t>CORTE DE BLOQUES DE PIEDRA NATURAL</t>
  </si>
  <si>
    <t>TRATAMIENTOS SUPERFICIALES EN LA PIEDRA NATURAL</t>
  </si>
  <si>
    <t>ELABORACIÓN DE PRODUCTOS FINALES EN PIEDRA NATURAL</t>
  </si>
  <si>
    <t>MANIPULACIÓN DE CARGAS CON PUENTES-GRÚA Y POLIPASTOS</t>
  </si>
  <si>
    <t>REPRESENTACIONES DE CONSTRUCCIÓN</t>
  </si>
  <si>
    <t>PROYECTOS DE EDIFICACIÓN</t>
  </si>
  <si>
    <t>INSTALACIONES DE EDIFICIOS</t>
  </si>
  <si>
    <t>PROYECTOS DE CARRETERAS Y DE URBANIZACIÓN</t>
  </si>
  <si>
    <t>SERVICIOS EN OBRA CIVIL</t>
  </si>
  <si>
    <t>CONFORMADO MANUAL Y SEMIAUTOMÁTICO DE PRODUCTOS DE VIDRIO MEDIANTE SOPLADO</t>
  </si>
  <si>
    <t>CONFORMADO MANUAL Y SEMIAUTOMÁTICO DE PRODUCTOS DE VIDRIO MEDIANTE COLADO, PRENSADO Y CENTRIFUGADO</t>
  </si>
  <si>
    <t>MOLDEADO MANUAL Y SEMIAUTOMÁTICO DE TUBOS DE VIDRIO</t>
  </si>
  <si>
    <t>OPERACIONES CON EQUIPOS AUTOMÁTICOS DE PREPARACIÓN DE PASTAS CERÁMICAS</t>
  </si>
  <si>
    <t>OPERACIONES CON EQUIPOS AUTOMÁTICOS DE PREPARACIÓN DE FRITAS, PIGMENTOS VIDRIADOS CERÁMICOS Y ENGOBES</t>
  </si>
  <si>
    <t>OPERACIONES CON EQUIPOS AUTOMÁTICOS DE FABRICACIÓN DE PRODUCTOS CERÁMICOS CONFORMADOS</t>
  </si>
  <si>
    <t xml:space="preserve">COLADO DE PRODUCTOS CERÁMICOS Y REPRODUCCIÓN DE MOLDES </t>
  </si>
  <si>
    <t xml:space="preserve">MOLDEO MANUAL Y SEMIAUTOMÁTICO DE PRODUCTOS CERÁMICOS A PARTIR DE PASTAS EN ESTADO PLÁSTICO </t>
  </si>
  <si>
    <t xml:space="preserve">ESMALTADO Y DECORACIÓN MANUAL DE PRODUCTOS CERÁMICOS </t>
  </si>
  <si>
    <t xml:space="preserve">COCCIÓN DE PRODUCTOS CERÁMICOS </t>
  </si>
  <si>
    <t>FABRICACIÓN DE FRITAS CERÁMICAS</t>
  </si>
  <si>
    <t>FABRICACIÓN DE PIGMENTOS CERÁMICOS</t>
  </si>
  <si>
    <t>FABRICACIÓN DE ESMALTES CERÁMICOS EN GRANILLA, ENGOBES, PELLETS Y POLVOS MICRONIZADOS</t>
  </si>
  <si>
    <t>PREPARACIÓN DE ESMALTES Y ENGOBES CERÁMICOS EN BARBOTINA Y TINTAS VITRIFICABLES</t>
  </si>
  <si>
    <t>FABRICACIÓN DE PASTAS CERÁMICAS</t>
  </si>
  <si>
    <t>FABRICACIÓN DE BALDOSAS CERÁMICAS</t>
  </si>
  <si>
    <t>FABRICACIÓN DE PRODUCTOS DE BARRO COCIDO PARA LA CONSTRUCCIÓN</t>
  </si>
  <si>
    <t>FABRICACIÓN DE PORCELANA SANITARIA Y ARTÍCULOS CERÁMICOS PARA EL HOGAR, LA DECORACIÓN Y APLICACIONES TÉCNICAS</t>
  </si>
  <si>
    <t>PREPARACIÓN DE ESMALTES CERÁMICOS EN BARBOTINA Y TINTAS VITRIFICABLES</t>
  </si>
  <si>
    <t>ORGANIZACIÓN Y GESTIÓN DE LA FABRICACIÓN DE FRITAS, PIGMENTOS Y ESMALTES CERÁMICOS</t>
  </si>
  <si>
    <t>FIABILIDAD Y SISTEMAS DE CONTROL EN LA FABRICACIÓN DE FRITAS, PIGMENTOS Y ESMALTES CERÁMICOS</t>
  </si>
  <si>
    <t>PROGRAMACIÓN DE LA PRODUCCIÓN EN INDUSTRIAS DE PROCESO</t>
  </si>
  <si>
    <t>GESTIÓN DE LA CALIDAD Y MEDIOAMBIENTAL EN INDUSTRIAS DE PROCESO</t>
  </si>
  <si>
    <t>ORGANIZACIÓN Y GESTIÓN DE LA FABRICACIÓN DE PASTAS CERÁMICAS</t>
  </si>
  <si>
    <t>ORGANIZACIÓN Y GESTIÓN DE LA FABRICACIÓN DE PRODUCTOS CERÁMICOS CONFORMADOS</t>
  </si>
  <si>
    <t>FIABILIDAD Y SISTEMAS DE CONTROL EN LA FABRICACIÓN DE PASTAS Y DE PRODUCTOS CERÁMICOS CONFORMADOS</t>
  </si>
  <si>
    <t>ORGANIZACIÓN Y GESTIÓN DE LA FUSIÓN DE MEZCLAS VITRIFICABLES</t>
  </si>
  <si>
    <t>ORGANIZACIÓN Y GESTIÓN DEL CONFORMADO DE VIDRIO FUNDIDO</t>
  </si>
  <si>
    <t>FIABILIDAD Y SISTEMAS DE CONTROL EN LA FABRICACIÓN DE PRODUCTOS DE VIDRIO</t>
  </si>
  <si>
    <t>ORGANIZACIÓN Y GESTIÓN DE LA TRANSFORMACIÓN DE VIDRIO PLANO PARA ACRISTALAMIENTOS Y AUTOMOCIÓN</t>
  </si>
  <si>
    <t>ORGANIZACIÓN Y GESTIÓN DE LA TRANSFORMACIÓN DE VIDRIO HUECO, TUBO DE VIDRIO Y VIDRIO ORNAMENTAL</t>
  </si>
  <si>
    <t>FIABILIDAD Y SISTEMAS DE CONTROL EN LA TRANSFORMACIÓN DE PRODUCTOS DE VIDRIO</t>
  </si>
  <si>
    <t>PREPARACIÓN DE CORCHO</t>
  </si>
  <si>
    <t>FABRICACIÓN DE GRANULADOS DE CORCHO, AGLOMERADO PURO DE CORCHO Y SUS MANUFACTURAS</t>
  </si>
  <si>
    <t>FABRICACIÓN DE PRODUCTOS DERIVADOS DE CORCHO NATURAL Y AGLOMERADO COMPUESTO</t>
  </si>
  <si>
    <t>PROCESOS DE OBTENCIÓN DE CHAPAS</t>
  </si>
  <si>
    <t>PROCESOS DE OBTENCIÓN DE CHAPEADO DECORATIVO</t>
  </si>
  <si>
    <t>ELABORACIÓN DE TABLEROS CONTRACHAPADOS, CURVADOS Y RECHAPADOS</t>
  </si>
  <si>
    <t>PREPARACIÓN DE PARTÍCULAS Y FIBRAS DE MADERA</t>
  </si>
  <si>
    <t>ELABORACIÓN DE TABLEROS DE PARTÍCULAS Y FIBRAS</t>
  </si>
  <si>
    <t>PREPARACIÓN DEL RECUBRIMIENTO DE TABLEROS DE PARTÍCULAS Y FIBRAS</t>
  </si>
  <si>
    <t>SECADO DE LA MADERA</t>
  </si>
  <si>
    <t>TRATAMIENTOS PREVENTIVOS DE LA MADERA</t>
  </si>
  <si>
    <t>TRATAMIENTOS CURATIVOS DE LA MADERA</t>
  </si>
  <si>
    <t>TÉCNICAS DE EXPRESIÓN PARA OBRA GRÁFICA</t>
  </si>
  <si>
    <t>GRABADO XILOGRÁFICO</t>
  </si>
  <si>
    <t>GRABADO CALCOGRÁFICO</t>
  </si>
  <si>
    <t>ESTAMPACIÓN EN HUECO Y EN RELIEVE</t>
  </si>
  <si>
    <t>MATERIAS Y PRODUCTOS PARA ENCUADERNACIÓN</t>
  </si>
  <si>
    <t>PREPARACIÓN Y EJECUCIÓN DEL CORTE DE MATERIALES GRÁFICOS</t>
  </si>
  <si>
    <t>PREPARACIÓN Y EJECUCIÓN DEL PLEGADO</t>
  </si>
  <si>
    <t>PREPARACIÓN DEL TROQUEL</t>
  </si>
  <si>
    <t>PREPARACIÓN Y EJECUCIÓN DEL TROQUELADO</t>
  </si>
  <si>
    <t>PROYECTO DE PRODUCTOS GRÁFICOS</t>
  </si>
  <si>
    <t>EDICIÓN CREATIVA DE IMÁGENES Y DISEÑO DE ELEMENTOS GRÁFICOS</t>
  </si>
  <si>
    <t>ARQUITECTURA TIPOGRÁFICA Y MAQUETACIÓN</t>
  </si>
  <si>
    <t>PREPARACIÓN DE ARTES FINALES</t>
  </si>
  <si>
    <t>PLANIFICACIÓN DEL PROYECTO CINEMATOGRÁFICO U OBRA AUDIOVISUAL</t>
  </si>
  <si>
    <t>ELABORACIÓN DEL PLAN DE RODAJE Y COORDINACIÓN DE LOS RECURSOS PARA EL RODAJE/GRABACIÓN</t>
  </si>
  <si>
    <t>ORGANIZACIÓN Y CONTROL DEL RODAJE/GRABACIÓN Y DEL PROCESO DE POSTPRODUCCIÓN</t>
  </si>
  <si>
    <t>ORGANIZACIÓN DE LA PRODUCCIÓN CINEMATOGRÁFICA Y DE OBRAS AUDIOVISUALES</t>
  </si>
  <si>
    <t>GESTIÓN DE LOS RECURSOS DE LA PRODUCCIÓN CINEMATOGRÁFICA Y DE OBRAS AUDIOVISUALES</t>
  </si>
  <si>
    <t>SUPERVISIÓN DEL REGISTRO, MONTAJE, ACABADO Y EXPLOTACIÓN DE LA OBRA CINEMATOGRÁFICA Y AUDIOVISUAL</t>
  </si>
  <si>
    <t>ARREGLO DE HABITACIONES Y ZONAS COMUNES EN ALOJAMIENTOS</t>
  </si>
  <si>
    <t xml:space="preserve">LAVADO DE ROPA EN ALOJAMIENTOS </t>
  </si>
  <si>
    <t xml:space="preserve">PLANCHADO Y ARREGLO DE ROPA EN ALOJAMIENTOS </t>
  </si>
  <si>
    <t>OFERTAS DE REPOSTERÍA, APROVISIONAMIENTO INTERNO Y CONTROL DE CONSUMOS</t>
  </si>
  <si>
    <t>PRODUCTOS DE REPOSTERÍA</t>
  </si>
  <si>
    <t>SEGURIDAD, HIGIENE Y PROTECCIÓN AMBIENTAL EN HOSTELERÍA</t>
  </si>
  <si>
    <t>OPERACIONES AUXILIARES DE REPRODUCCIÓN EN GANADERÍA</t>
  </si>
  <si>
    <t>OPERACIONES AUXILIARES DE MANEJO DE LA PRODUCCIÓN EN EXPLOTACIONES GANADERAS</t>
  </si>
  <si>
    <t>PASTOREO DEL GANADO</t>
  </si>
  <si>
    <t>OPERACIONES AUXILIARES DE MANTENIMIENTO DE INSTALACIONES Y MANEJO DE LA MAQUINARIA Y EQUIPOS EN EXPLOTACIONES GANADERAS</t>
  </si>
  <si>
    <t xml:space="preserve">MANEJO DEL SUELO, OPERACIONES DE CULTIVO Y RECOLECCIÓN EN EXPLOTACIONES ECOLÓGICAS </t>
  </si>
  <si>
    <t xml:space="preserve">PREVENCIÓN Y MANEJO DE LA SANIDAD DEL AGROECOSISTEMA </t>
  </si>
  <si>
    <t>ALIMENTACIÓN, MANEJO GENERAL Y PRIMEROS AUXILIOS AL GANADO EQUINO</t>
  </si>
  <si>
    <t xml:space="preserve">HIGIENE, CUIDADOS Y MANTENIMIENTO FÍSICO DEL GANADO EQUINO </t>
  </si>
  <si>
    <t xml:space="preserve">MANEJO DEL GANADO EQUINO DURANTE SU REPRODUCCIÓN Y RECRÍA </t>
  </si>
  <si>
    <t xml:space="preserve">PREPARACIÓN Y ACONDICIONAMIENTO DEL GANADO EQUINO PARA SU PRESENTACIÓN EN EXHIBICIONES Y CONCURSOS </t>
  </si>
  <si>
    <t xml:space="preserve">MANEJO RACIONAL DEL GANADO EN EXPLOTACIONES ECOLÓGICAS </t>
  </si>
  <si>
    <t xml:space="preserve">PRODUCCIÓN DE ANIMALES Y PRODUCTOS ANIMALES ECOLÓGICOS </t>
  </si>
  <si>
    <t>OPERACIONES TOPOGRÁFICAS EN TRABAJOS DE AGRICULTURA, JARDINERÍA Y MONTES</t>
  </si>
  <si>
    <t>GESTIÓN DE LA REPOBLACIÓN FORESTAL Y CORRECCIÓN HIDROLÓGICO-FORESTAL</t>
  </si>
  <si>
    <t>GESTIÓN DE LOS TRATAMIENTOS SILVÍCOLAS</t>
  </si>
  <si>
    <t>GESTIÓN DE LA MAQUINARIA, EQUIPOS E INSTALACIONES DE LA EXPLOTACIÓN FORESTAL</t>
  </si>
  <si>
    <t>MANTENIMIENTO BÁSICO DE MOTORES DE COMBUSTIÓN INTERNA Y REALIZACIÓN DE GUARDIAS EN CÁMARA DE MÁQUINAS DEL BUQUE</t>
  </si>
  <si>
    <t>MANTENIMIENTO BÁSICO DE MÁQUINAS Y EQUIPOS AUXILIARES DEL BUQUE</t>
  </si>
  <si>
    <t>SEGURIDAD Y PRIMEROS AUXILIOS A BORDO</t>
  </si>
  <si>
    <t>EXTRACCIÓN DE LA PESCA CON ARTES MENORES, NASAS Y EQUIPOS DE MARISQUEO</t>
  </si>
  <si>
    <t>ORGANIZACIÓN ADMINISTRATIVA DEL BUQUE Y DE LA PESCA</t>
  </si>
  <si>
    <t>CARGA Y MANIOBRA DEL BUQUE</t>
  </si>
  <si>
    <t>RUMBO Y COMUNICACIONES DEL BUQUE</t>
  </si>
  <si>
    <t>PESCA COSTERA</t>
  </si>
  <si>
    <t>SEGURIDAD INTERIOR Y ASISTENCIA SANITARIA EN EL BUQUE</t>
  </si>
  <si>
    <t>OPERACIÓN Y CONDUCCIÓN DEL SISTEMA PROPULSOR DEL BUQUE Y EQUIPOS AUXILIARES</t>
  </si>
  <si>
    <t>ORGANIZACIÓN DE LAS ÁREAS DE PRODUCCIÓN DEL CRIADERO EN ACUICULTURA</t>
  </si>
  <si>
    <t>PREVENCIÓN Y CONTROL DE PATOLOGÍAS EN CRIADERO DE ACUICULTURA</t>
  </si>
  <si>
    <t>GESTIÓN MEDIOAMBIENTAL EN CRIADERO EN ACUICULTURA</t>
  </si>
  <si>
    <t>ORGANIZACIÓN DEL PROCESO PRODUCTIVO DEL ENGORDE EN ACUICULTURA</t>
  </si>
  <si>
    <t>PREVENCIÓN Y CONTROL DE PATOLOGÍAS EN ENGORDE DE ESPECIES ACUÍCOLAS</t>
  </si>
  <si>
    <t>GESTIÓN MEDIOAMBIENTAL EN EL ENGORDE DE ACUICULTURA</t>
  </si>
  <si>
    <t>OPERACIONES Y CONTROL DE ALMACÉN DE PRODUCTOS PARA LA ALIMENTACIÓN ANIMAL</t>
  </si>
  <si>
    <t>ELABORACIÓN DE ALIMENTOS HÚMEDOS PARA ANIMALES DE COMPAÑÍA</t>
  </si>
  <si>
    <t>ELABORACIÓN DE PIENSOS, ALIMENTOS SECOS Y PREMEZCLAS</t>
  </si>
  <si>
    <t>MATERIAS PRIMAS Y ALMACENAMIENTO DE REFRESCOS Y AGUAS</t>
  </si>
  <si>
    <t>TRATAMIENTOS DE LAS AGUAS Y DE LOS JARABES</t>
  </si>
  <si>
    <t>MEZCLAS Y CONCENTRADOS EN BEBIDAS REFRESCANTES</t>
  </si>
  <si>
    <t>OPERACIONES Y CONTROL DE ALMACÉN DE PRODUCTOS DE TUESTE Y APERITIVOS EXTRUSIONADOS</t>
  </si>
  <si>
    <t>ELABORACIÓN DE FRUTOS SECOS</t>
  </si>
  <si>
    <t>ELABORACIÓN DE EXTRUSIONADOS ALIMENTARIOS</t>
  </si>
  <si>
    <t>FABRICACIÓN DE CAFÉ TOSTADO Y SUCEDÁNEOS</t>
  </si>
  <si>
    <t>ELABORACIÓN DE CAFÉS SOLUBLES</t>
  </si>
  <si>
    <t xml:space="preserve">PROCESOS EN LA INDUSTRIA CÁRNICA </t>
  </si>
  <si>
    <t xml:space="preserve">ELABORACIÓN DE PRODUCTOS PREPARADOS CÁRNICOS </t>
  </si>
  <si>
    <t xml:space="preserve">CONTROL ANALÍTICO Y SENSORIAL DE LA CARNE Y DE LOS PRODUCTOS CÁRNICOS </t>
  </si>
  <si>
    <t>PRODUCTOS DERIVADOS DE LA UVA Y DEL VINO</t>
  </si>
  <si>
    <t>LEGISLACIÓN VITIVINÍCOLA</t>
  </si>
  <si>
    <t>RECEPCIÓN, ALMACENAMIENTO Y PREPARACIÓN DE MATERIAS PRIMAS PARA LA OBTENCIÓN DE PASTAS CELULÓSICAS</t>
  </si>
  <si>
    <t>CONDUCCIÓN DE EQUIPOS DE FABRICACIÓN DE PASTAS QUÍMICAS Y SEMIQUÍMICAS</t>
  </si>
  <si>
    <t>TRATAMIENTO Y SUMINISTRO DE LÍQUIDOS Y GASES EN EL PROCESO DE FABRICACIÓN DE PASTAS CELULÓSICAS</t>
  </si>
  <si>
    <t>PREPARACIÓN DE PASTAS VÍRGENES O RECICLADAS</t>
  </si>
  <si>
    <t>PREPARACIÓN Y DOSIFICACIÓN DE ADITIVOS Y PRODUCTOS QUÍMICOS</t>
  </si>
  <si>
    <t>CONDUCCIÓN DE EQUIPOS DE RECUPERACIÓN DE LEJÍAS NEGRAS</t>
  </si>
  <si>
    <t>CONDUCCIÓN DE EQUIPOS DE PRODUCCIÓN Y RECUPERACIÓN DE ENERGÍA</t>
  </si>
  <si>
    <t>ORGANIZACIÓN DE LA PRODUCCIÓN EN INDUSTRIAS DE TRANSFORMACIÓN DE POLÍMEROS</t>
  </si>
  <si>
    <t>COORDINACIÓN Y CONTROL DE LA ELABORACIÓN Y TRANSFORMACIÓN DE MEZCLAS DE CAUCHO Y LÁTEX</t>
  </si>
  <si>
    <t>MOLDES Y UTILLAJES PARA LA TRANSFORMACIÓN DE POLÍMEROS</t>
  </si>
  <si>
    <t>INSTALACIONES, MÁQUINAS Y SERVICIOS AUXILIARES DE LA TRANSFORMACIÓN DE POLÍMEROS</t>
  </si>
  <si>
    <t>COORDINACIÓN DE LAS OPERACIONES CODE ACABADO, CONTROL DE CALIDAD DE MATERIALES Y PRODUCTOS DE CAUCHO</t>
  </si>
  <si>
    <t>TRANSFORMACIÓN DE TERMOESTABLES Y MATERIALES CODE MATRIZ POLIMÉRICA</t>
  </si>
  <si>
    <t>MOLDES DE RESINA PARA LA TRANSFORMACIÓN DE TERMOESTABLES Y MATERIALES CODE MATRIZ POLIMÉRICA</t>
  </si>
  <si>
    <t>COORDINACIÓN Y CONTROL DE LAS OPERACIONES CODE ACABADO Y LA CALIDAD DE MATERIALES Y PRODUCTOS DE TERMOPLÁSTICOS Y TERMOESTABLES</t>
  </si>
  <si>
    <t>COORDINACIÓN Y CONTROL DE LA TRANSFORMACIÓN DE TERMOPLÁSTICOS</t>
  </si>
  <si>
    <t>FORMULACIÓN Y PREPARACIÓN DE MEZCLAS</t>
  </si>
  <si>
    <t>ORGANIZACIÓN Y CONTROL DEL ACONDICIONADO Y ALMACENAMIENTO DE PRODUCTOS QUÍMICOS</t>
  </si>
  <si>
    <t>DIAGNÓSTICO Y PROTOCOLOS PARA MASAJES ESTÉTICOS Y TÉCNICAS SENSORIALES</t>
  </si>
  <si>
    <t>DRENAJE LINFÁTICO ESTÉTICO MANUAL Y MECÁNICO</t>
  </si>
  <si>
    <t>MASAJES ESTÉTICOS CON TÉCNICAS POR PRESIÓN</t>
  </si>
  <si>
    <t>TÉCNICAS SENSORIALES ESTÉTICAS</t>
  </si>
  <si>
    <t>ASESORÍA EN PELUQUERÍA</t>
  </si>
  <si>
    <t>PROTOCOLOS TÉCNICOS Y PEINADOS PARA PELUQUERÍAS Y PRODUCCIONES AUDIOVISUALES Y ESCÉNICAS</t>
  </si>
  <si>
    <t>DIRECCIÓN Y GESTIÓN DE EMPRESAS DE IMAGEN PERSONAL</t>
  </si>
  <si>
    <t>DIAGNÓSTICO Y PROTOCOLOS ESTÉTICOS</t>
  </si>
  <si>
    <t>ELECTROESTÉTICA</t>
  </si>
  <si>
    <t>TRATAMIENTOS ESTÉTICOS INTEGRADOS</t>
  </si>
  <si>
    <t>LEGISLACIÓN Y DOCUMENTACIÓN EN LOS PROCESOS DE CONTROL DE ORGANISMOS NOCIVOS</t>
  </si>
  <si>
    <t>DESARROLLO Y SUPERVISIÓN DE PLANES DE CONTROL DE ORGANISMOS NOCIVOS</t>
  </si>
  <si>
    <t>LOGÍSTICA DE PRODUCTOS, MEDIOS Y SISTEMAS UTILIZADOS EN LA EJECUCIÓN DE PLANES DE CONTROL DE ORGANISMOS NOCIVOS</t>
  </si>
  <si>
    <t>SEGURIDAD Y MINIMIZACIÓN DE RIESGOS EN LOS PROCESOS DE CONTROL DE ORGANISMOS NOCIVOS</t>
  </si>
  <si>
    <t>ACTIVIDADES DE ORIENTACIÓN Y DESENVOLVIMIENTO EN EL MEDIO</t>
  </si>
  <si>
    <t>ESTRUCTURA Y DINÁMICA DEL MEDIO AMBIENTE</t>
  </si>
  <si>
    <t>ACTIVIDADES HUMANAS Y PROBLEMÁTICA AMBIENTAL</t>
  </si>
  <si>
    <t>PROGRAMAS DE EDUCACIÓN AMBIENTAL</t>
  </si>
  <si>
    <t>INGLÉS TÉCNICO-MARÍTIMO APLICADO AL ÁMBITO DE LA CARGA, ESTIBA, DESCARGA, DESESTIBA Y TRANSBORDO</t>
  </si>
  <si>
    <t>INGLÉS PROFESIONAL PARA TRANSPORTE AÉREO DE PASAJEROS</t>
  </si>
  <si>
    <t>CAPTACIÓN Y PROSPECCIÓN INMOBILIARIA</t>
  </si>
  <si>
    <t>COMERCIALIZACIÓN INMOBILIARIA</t>
  </si>
  <si>
    <t xml:space="preserve">DISEÑO DE ESTRUCTURAS EN LA CONSTRUCCIÓN Y REPARACIÓN NAVAL </t>
  </si>
  <si>
    <t xml:space="preserve">DISEÑO DE MANIOBRAS EN CONSTRUCCIÓN Y REPARACIÓN NAVAL </t>
  </si>
  <si>
    <t xml:space="preserve">DISEÑO DEL ARMAMENTO EN LA CONSTRUCCIÓN Y REPARACIÓN NAVAL </t>
  </si>
  <si>
    <t xml:space="preserve">DOCUMENTACIÓN TÉCNICA PARA CONSTRUCCIÓN Y REPARACIÓN NAVAL </t>
  </si>
  <si>
    <t xml:space="preserve">OPERACIONES DE MONTAJE DE INSTALACIONES ELÉCTRICAS DE BAJA TENSIÓN Y DOMÓTICAS EN EDIFICIOS </t>
  </si>
  <si>
    <t xml:space="preserve">OPERACIONES DE MONTAJE DE INSTALACIONES DE TELECOMUNICACIONES </t>
  </si>
  <si>
    <t>OPERACIONES DE MONTAJE DE APOYOS EN REDES ELÉCTRICAS AÉREAS</t>
  </si>
  <si>
    <t>OPERACIONES DE TENDIDO Y TENSADO DE CONDUCTORES EN REDES ELÉCTRICAS AÉREAS Y SUBTERRÁNEAS</t>
  </si>
  <si>
    <t>INSTALACIONES ELÉCTRICAS EN EDIFICIOS DE VIVIENDAS</t>
  </si>
  <si>
    <t>INSTALACIONES ELÉCTRICAS EN EDIFICIOS DE OFICINAS, COMERCIOS E INDUSTRIAS</t>
  </si>
  <si>
    <t>INSTALACIONES ELÉCTRICAS AUTOMATIZADAS E INSTALACIONES DE AUTOMATISMOS</t>
  </si>
  <si>
    <t>MONTAJE Y MANTENIMIENTO DE REDES ELÉCTRICAS AÉREAS DE BAJA TENSIÓN</t>
  </si>
  <si>
    <t>MONTAJE Y MANTENIMIENTO DE REDES ELÉCTRICAS SUBTERRÁNEAS DE BAJA TENSIÓN</t>
  </si>
  <si>
    <t>MONTAJE Y MANTENIMIENTO DE MÁQUINAS ELÉCTRICAS</t>
  </si>
  <si>
    <t>DESARROLLO DE PROYECTOS DE INSTALACIONES DE TELECOMUNICACIÓN PARA LA RECEPCIÓN Y DISTRIBUCIÓN DE SEÑALES DE RADIO Y TELEVISIÓN EN EL ENTORNO DE EDIFICIOS</t>
  </si>
  <si>
    <t>DESARROLLO DE PROYECTOS DE INSTALACIONES DE TELEFONÍA EN EL ENTORNO DE EDIFICIOS</t>
  </si>
  <si>
    <t>DESARROLLO DE PROYECTOS DE REDES DE VOZ Y DATOS EN EL ENTORNO DE EDIFICIOS</t>
  </si>
  <si>
    <t>DESARROLLO DE PROYECTOS DE INSTALACIONES ELÉCTRICAS DE BAJA TENSIÓN EN EL ENTORNO DE EDIFICIOS DE VIVIENDAS, INDUSTRIAS, OFICINAS Y LOCALES DE PÚBLICA CONCURRENCIA</t>
  </si>
  <si>
    <t>DESARROLLO DE PROYECTOS DE INSTALACIONES ELÉCTRICAS DE BAJA TENSIÓN EN LOCALES DE CARACTERÍSTICAS ESPECIALES E INSTALACIONES CON FINES ESPECIALES</t>
  </si>
  <si>
    <t>DESARROLLO DE PROYECTOS DE REDES ELÉCTRICAS DE BAJA TENSIÓN</t>
  </si>
  <si>
    <t>DESARROLLO DE PROYECTOS DE REDES ELÉCTRICAS DE ALTA TENSIÓN</t>
  </si>
  <si>
    <t>DESARROLLO DE PROYECTOS DE INSTALACIONES ELÉCTRICAS EN CENTROS DE TRANSFORMACIÓN</t>
  </si>
  <si>
    <t>DESARROLLO DE PROYECTOS DE INSTALACIONES DE ALUMBRADO EXTERIOR</t>
  </si>
  <si>
    <t>REPLANTEO DE INSTALACIONES SOLARES FOTOVOLTAICAS</t>
  </si>
  <si>
    <t xml:space="preserve">MONTAJE DE INSTALACIONES SOLARES FOTOVOLTAICAS </t>
  </si>
  <si>
    <t xml:space="preserve">MANTENIMIENTO DE INSTALACIONES SOLARES FOTOVOLTAICAS </t>
  </si>
  <si>
    <t>REDES E INSTALACIONES DE ABASTECIMIENTO Y DISTRIBUCIÓN DE AGUA Y SANEAMIENTO</t>
  </si>
  <si>
    <t xml:space="preserve">DESARROLLO DE OBRAS DE REDES E INSTALACIONES DE ABASTECIMIENTO Y DISTRIBUCIÓN DE AGUA Y SANEAMIENTO </t>
  </si>
  <si>
    <t xml:space="preserve">SISTEMAS DE PUESTA EN SERVICIO DE REDES DE AGUA Y SANEAMIENTO </t>
  </si>
  <si>
    <t xml:space="preserve">ORGANIZACIÓN DEL MANTENIMIENTO DE REDES DE DISTRIBUCIÓN DE AGUA Y SANEAMIENTO </t>
  </si>
  <si>
    <t xml:space="preserve">ESTUDIOS DE VIABILIDAD DE INSTALACIONES SOLARES </t>
  </si>
  <si>
    <t xml:space="preserve">PROYECTOS DE INSTALACIONES SOLARES FOTOVOLTAICAS </t>
  </si>
  <si>
    <t xml:space="preserve">ORGANIZACIÓN Y CONTROL DEL MONTAJE DE INSTALACIONES SOLARES FOTOVOLTAICAS </t>
  </si>
  <si>
    <t xml:space="preserve">ORGANIZACIÓN Y CONTROL DEL MANTENIMIENTO DE INSTALACIONES SOLARES FOTOVOLTAICAS </t>
  </si>
  <si>
    <t xml:space="preserve">PROYECTOS DE INSTALACIONES SOLARES TÉRMICAS </t>
  </si>
  <si>
    <t xml:space="preserve">ORGANIZACIÓN Y CONTROL DEL MONTAJE DE INSTALACIONES SOLARES TÉRMICAS </t>
  </si>
  <si>
    <t xml:space="preserve">ORGANIZACIÓN Y CONTROL DEL MANTENIMIENTO DE INSTALACIONES SOLARES TÉRMICAS </t>
  </si>
  <si>
    <t>SISTEMAS DE DIRECCIÓN Y SUSPENSIÓN DE MAQUINARIA AGRÍCOLA, DE INDUSTRIAS EXTRACTIVAS, Y DE EDIFICACIÓN Y OBRA CIVIL</t>
  </si>
  <si>
    <t>SISTEMAS DE TRANSMISIÓN Y FRENOS DE MAQUINARIA AGRÍCOLA, DE INDUSTRIAS EXTRACTIVAS, Y DE EDIFICACIÓN Y OBRA CIVIL</t>
  </si>
  <si>
    <t>SISTEMAS DE ACCIONAMIENTO DE EQUIPOS Y APEROS DE MAQUINARIA AGRÍCOLA, DE INDUSTRIAS EXTRACTIVAS Y DE EDIFICACIÓN Y OBRA CIVIL</t>
  </si>
  <si>
    <t>EQUIPOS Y APEROS DE MAQUINARIA AGRÍCOLA, DE INDUSTRIAS EXTRACTIVAS Y DE EDIFICACIÓN Y OBRA CIVIL</t>
  </si>
  <si>
    <t>SISTEMAS ELÉCTRICOS, DE SEGURIDAD Y CONFORTABILIDAD, DE MAQUINARIA AGRÍCOLA, DE INDUSTRIAS EXTRACTIVAS Y DE EDIFICACIÓN Y OBRA CIVIL</t>
  </si>
  <si>
    <t>OPERACIONES AUXILIARES EN EXCAVACIÓN Y CARGA</t>
  </si>
  <si>
    <t>OPERACIONES AUXILIARES EN VOLADURAS</t>
  </si>
  <si>
    <t>OPERACIONES AUXILIARES EN SOSTENIMIENTO</t>
  </si>
  <si>
    <t>OPERACIONES AUXILIARES DE TRANSPORTE EN EXCAVACIONES SUBTERRÁNEAS O A CIELO ABIERTO</t>
  </si>
  <si>
    <t xml:space="preserve">PREVENCIÓN DE RIESGOS EN EXCAVACIONES SUBTERRÁNEAS Y A CIELO ABIERTO </t>
  </si>
  <si>
    <t>MANIPULACIÓN DE BLOQUES, BOLOS Y RACHONES</t>
  </si>
  <si>
    <t>MANIPULACIÓN Y ACONDICIONAMIENTO DE PRODUCTOS, CONSUMIBLES Y MAQUINARIA EN INSTALACIONES DE ELABORACIÓN DE LA PIEDRA NATURAL Y TRATAMIENTO Y BENEFICIO DE MINERALES Y ROCAS</t>
  </si>
  <si>
    <t xml:space="preserve">TRANSPORTE CON VAGONES SOBRE VÍA </t>
  </si>
  <si>
    <t xml:space="preserve">TRANSPORTE CON MEDIOS CONTINUOS </t>
  </si>
  <si>
    <t>TRANSPORTE CON SISTEMAS DE TRACCIÓN POR CABLE</t>
  </si>
  <si>
    <t>PREVENCIÓN DE RIESGOS EN EXCAVACIONES SUBTERRÁNEAS</t>
  </si>
  <si>
    <t>DISEÑO DE ELEMENTOS Y CONJUNTOS EN PIEDRA NATURAL</t>
  </si>
  <si>
    <t>VIABILIDAD Y PRESUPUESTOS DE PROYECTOS EN PIEDRA NATURAL</t>
  </si>
  <si>
    <t xml:space="preserve">PROGRAMACIÓN Y SUPERVISIÓN DE LA FABRICACIÓN DE ELEMENTOS EN PIEDRA NATURAL </t>
  </si>
  <si>
    <t xml:space="preserve">PROGRAMACIÓN Y SUPERVISIÓN DE LA COLOCACIÓN DE ELEMENTOS EN PIEDRA NATURAL </t>
  </si>
  <si>
    <t>PASTAS, MORTEROS, ADHESIVOS Y HORMIGONES</t>
  </si>
  <si>
    <t>FALDONES DE CUBIERTAS</t>
  </si>
  <si>
    <t xml:space="preserve">TRATAMIENTO DE SOPORTES PARA REVESTIMIENTO EN CONSTRUCCIÓN </t>
  </si>
  <si>
    <t xml:space="preserve">ENFOSCADOS Y GUARNECIDOS «A BUENA VISTA» </t>
  </si>
  <si>
    <t xml:space="preserve">PINTURA Y MATERIALES DE IMPARTICIÓN Y PROTECTORES EN CONSTRUCCIÓN </t>
  </si>
  <si>
    <t xml:space="preserve">PLANIFICACIÓN EN CONSTRUCCIÓN </t>
  </si>
  <si>
    <t xml:space="preserve">CONTROL DE COSTES EN CONSTRUCCIÓN </t>
  </si>
  <si>
    <t xml:space="preserve">CONTROL DOCUMENTAL EN CONSTRUCCIÓN </t>
  </si>
  <si>
    <t xml:space="preserve">TRABAJO DE CAPARA LEVANTAMIENTOS </t>
  </si>
  <si>
    <t xml:space="preserve">TRABAJO DE GABINETE PARA LEVANTAMIENTOS </t>
  </si>
  <si>
    <t xml:space="preserve">REPLANTEOS DE PROYECTOS Y OBRAS </t>
  </si>
  <si>
    <t>PREPARACIÓN DE EQUIPOS Y MEDIOS DE APLICACIÓN DE BARNICES Y LACAS EN ELEMENTOS DE CARPINTERÍA Y MUEBLE</t>
  </si>
  <si>
    <t>ACONDICIONAMIENTO DE LA SUPERFICIE Y OPERACIONES DE SECADO EN PRODUCTOS DE CARPINTERÍA Y MUEBLE</t>
  </si>
  <si>
    <t>MONTAJE E INSTALACIÓN DE ELEMENTOS DE CARPINTERÍA Y MUEBLE</t>
  </si>
  <si>
    <t>MEDICIONES PARA LA INSTALACIÓN DE ELEMENTOS DE CARPINTERÍA</t>
  </si>
  <si>
    <t>MONTAJE E INSTALACIÓN DE PUERTAS Y VENTANAS DE MADERA</t>
  </si>
  <si>
    <t>INSTALACIÓN DE REVESTIMIENTOS DE MADERA Y SIMILARES</t>
  </si>
  <si>
    <t>INSTALACIÓN DE ESTRUCTURAS DE MADERA</t>
  </si>
  <si>
    <t>PROCESOS PREVIOS AL ACABADO DE LAS PIELES</t>
  </si>
  <si>
    <t>PROCESOS DE ACABADO DE LAS PIELES</t>
  </si>
  <si>
    <t>CLASIFICACIÓN DE PIELES ACABADAS</t>
  </si>
  <si>
    <t>APRESTOS SOBRE ARTÍCULOS TEXTILES</t>
  </si>
  <si>
    <t>ACABADOS DE MATERIAS TEXTILES</t>
  </si>
  <si>
    <t>PREPARACIÓN DE HILATURAS Y MATERIAS PRIMAS PARA TEJIDOS DE PUNTO POR RECOGIDA</t>
  </si>
  <si>
    <t>PRODUCCIÓN DE TEJEDURÍA DE PUNTO DE COMPONENTES Y PRENDA COMPLETA</t>
  </si>
  <si>
    <t>PRODUCCIÓN DE TEJEDURÍA DE PUNTO EN PIEZA CIRCULAR Y CALCETERÍA</t>
  </si>
  <si>
    <t>PREPARACIÓN DE HILATURAS Y URDIDOS PARA MÁQUINAS DE TEJIDO DE PUNTO</t>
  </si>
  <si>
    <t>PRODUCCIÓN DE TEJEDURÍA EN MÁQUINAS KETTE Y CIRCULARES DE URDIMBRE</t>
  </si>
  <si>
    <t>PRODUCCIÓN DE TEJEDURÍA EN MÁQUINAS RASCHEL Y CROCHET</t>
  </si>
  <si>
    <t>DISEÑO TÉCNICO DE ESTATEXTILES</t>
  </si>
  <si>
    <t>PRINCIPIOS Y TÉCNICAS DE ENNOBLECIMIENTO TEXTIL</t>
  </si>
  <si>
    <t>PRINCIPIOS Y TÉCNICAS DE ESTATEXTIL</t>
  </si>
  <si>
    <t>CREACIÓN DE PRODUCTOS EN TEXTIL Y PIEL</t>
  </si>
  <si>
    <t>TÉCNICAS Y MODELAJE DE PRENDAS SOBRE MANIQUÍ</t>
  </si>
  <si>
    <t>TÉCNICAS DE PATRONAJE DE ARTÍCULOS DE CONFECCIÓN EN TEXTIL Y PIEL</t>
  </si>
  <si>
    <t>INDUSTRIALIZACIÓN DE PATRONES DE ARTÍCULOS DE CONFECCIÓN EN TEXTIL Y PIEL</t>
  </si>
  <si>
    <t>PROCESO DE AJUSTE Y DESARROLLO DE PATRONES PARA CALZADO</t>
  </si>
  <si>
    <t>TÉCNICAS DE PATRONAJE DE ARTÍCULOS DE MARROQUINERÍA Y GUARNICIONERÍA</t>
  </si>
  <si>
    <t>INDUSTRIALIZACIÓN DE PATRONES DE CALZADO Y ARTÍCULOS DE MARROQUINERÍA</t>
  </si>
  <si>
    <t>PROCESOS FINALES DEL MONTAJE Y LA POSTPRODUCCIÓN</t>
  </si>
  <si>
    <t>IMPOSICIÓN Y FILMACIÓN DE LOS TRABAJOS GRÁFICOS</t>
  </si>
  <si>
    <t>OBTENCIÓN DE FORMAS IMPRESORAS MEDIANTE SISTEMAS DIGITALES DIRECTOS</t>
  </si>
  <si>
    <t>OBTENCIÓN DE LA FORMA IMPRESORA PARA HUECOGRABADO</t>
  </si>
  <si>
    <t>PROCESADO LITOGRÁFICO</t>
  </si>
  <si>
    <t>ESTAMPACIÓN LITOGRÁFICA</t>
  </si>
  <si>
    <t>ENCUADERNACIÓN CON GRAPA</t>
  </si>
  <si>
    <t>ALZADO Y COSIDO CON HILO VEGETAL</t>
  </si>
  <si>
    <t>TRATAMIENTO DE IMÁGENES DIGITALES</t>
  </si>
  <si>
    <t>TRATAMIENTO DE TEXTOS PARA LA MAQUETACIÓN</t>
  </si>
  <si>
    <t>MAQUETACIÓN Y COMPAGINACIÓN DE PRODUCTOS GRÁFICOS</t>
  </si>
  <si>
    <t>GESTIÓN Y PLANIFICACIÓN EDITORIAL</t>
  </si>
  <si>
    <t>CORRECCIÓN DE TEXTOS DE ESTILO Y ORTO TIPOGRAFÍA</t>
  </si>
  <si>
    <t>ORGANIZACIÓN DE CONTENIDOS EDITORIALES</t>
  </si>
  <si>
    <t>CONTRATACIÓN DE DERECHOS DE AUTOR</t>
  </si>
  <si>
    <t>PROYECTOS DE PRODUCTOS EDITORIALES MULTIMEDIA</t>
  </si>
  <si>
    <t>DISEÑO DE PRODUCTOS EDITORIALES MULTIMEDIA</t>
  </si>
  <si>
    <t>IMPLEMENTACIÓN Y PUBLICACIÓN DE PRODUCTOS EDITORIALES MULTIMEDIA</t>
  </si>
  <si>
    <t>GESTIÓN DE LA CALIDAD DE PRODUCTOS EDITORIALES MULTIMEDIA</t>
  </si>
  <si>
    <t>DESARROLLO DEL PLAN DE CAPTACIÓN Y REGISTRO DE CÁMARA</t>
  </si>
  <si>
    <t>MEDIOS TÉCNICOS DE CÁMARA</t>
  </si>
  <si>
    <t>ILUMINACIÓN PARA PRODUCCIONES AUDIOVISUALES</t>
  </si>
  <si>
    <t>CAPTACIÓN DE IMAGEN AUDIOVISUAL</t>
  </si>
  <si>
    <t>PROYECTOS AUDIOVISUALES MULTIMEDIA INTERACTIVOS</t>
  </si>
  <si>
    <t>GENERACIÓN Y ADAPTACIÓN DE LOS CONTENIDOS AUDIOVISUALES MULTIMEDIA</t>
  </si>
  <si>
    <t>INTEGRACIÓN DE ELEMENTOS Y FUENTES MEDIANTE HERRAMIENTAS DE AUTOR Y DE EDICIÓN</t>
  </si>
  <si>
    <t>EVALUACIÓN DEL PROTOTIPO, CONTROL DE CALIDAD Y DOCUMENTACIÓN DEL PRODUCTO AUDIOVISUAL MULTIMEDIA INTERACTIVO</t>
  </si>
  <si>
    <t>PLANIFICACIÓN DEL MONTAJE Y LA POSTPRODUCCIÓN</t>
  </si>
  <si>
    <t>PREPARACIÓN DEL MONTAJE Y LA POSTPRODUCCIÓN</t>
  </si>
  <si>
    <t>OPERACIONES DEL MONTAJE Y LA POSTPRODUCCIÓN</t>
  </si>
  <si>
    <t>CONSTRUCCIÓN DE PÁGINAS WEB</t>
  </si>
  <si>
    <t>INTEGRACIÓN DE COMPONENTES SOFTWARE EN PÁGINAS WEB</t>
  </si>
  <si>
    <t>PUBLICACIÓN DE PÁGINAS WEB</t>
  </si>
  <si>
    <t>MONTAJE DE EQUIPOS MICROINFORMÁTICOS</t>
  </si>
  <si>
    <t>REPARACIÓN DE EQUIPAMIENTO MICROINFORMÁTICO</t>
  </si>
  <si>
    <t>MONITORIZACIÓN DE LA RED LOCAL</t>
  </si>
  <si>
    <t>INTERCONEXIÓN DE REDES PRIVADAS Y REDES PÚBLICAS</t>
  </si>
  <si>
    <t>MANTENIMIENTO DEL SUBSISTEMA FÍSICO DE SISTEMAS INFORMÁTICOS</t>
  </si>
  <si>
    <t>MANTENIMIENTO DEL SUBSISTEMA LÓGICO DE SISTEMAS INFORMÁTICOS</t>
  </si>
  <si>
    <t>MANTENIMIENTO DE LA SEGURIDAD EN SISTEMAS INFORMÁTICOS</t>
  </si>
  <si>
    <t>IMPLANTACIÓN DE EQUIPOS DE ACCESO A REDES DE COMUNICACIONES</t>
  </si>
  <si>
    <t>MANTENIMIENTO DE SERVICIOS DE TELEFONÍA</t>
  </si>
  <si>
    <t>INTEGRACIÓN DE SERVICIOS DE COMUNICACIONES DE VOZ, DATOS Y MULTIMEDIA</t>
  </si>
  <si>
    <t>ADMINISTRACIÓN DE SERVICIOS DE COMUNICACIONES PARA USUARIOS</t>
  </si>
  <si>
    <t xml:space="preserve">DESARROLLO DE ELEMENTOS SOFTWARE PARA GESTIÓN DE SISTEMAS </t>
  </si>
  <si>
    <t>DESARROLLO DE SOFTWARE BASADO EN TECNOLOGÍAS ORIENTADAS A COMPONENTES</t>
  </si>
  <si>
    <t>CONSULTA Y MANIPULACIÓN DE INFORMACIÓN CONTENIDA EN GESTORES DE DATOS</t>
  </si>
  <si>
    <t>CREACIÓN Y GESTIÓN DE REPOSITORIOS DE CONTENIDOS</t>
  </si>
  <si>
    <t>ADMINISTRACIÓN DE SISTEMAS DE GESTIÓN DE INFORMACIÓN</t>
  </si>
  <si>
    <t xml:space="preserve">TÉCNICAS ADMINISTRATIVAS BÁSICAS DE OFICINA </t>
  </si>
  <si>
    <t xml:space="preserve">OPERACIONES BÁSICAS DE COMUNICACIÓN </t>
  </si>
  <si>
    <t xml:space="preserve">REPRODUCCIÓN Y ARCHIVO </t>
  </si>
  <si>
    <t>LIMPIEZA, TRATAMIENTO Y MANTENIMIENTO DE SUELOS, PAREDES Y TECHOS EN EDIFICIOS Y LOCALES</t>
  </si>
  <si>
    <t xml:space="preserve">GRABACIÓN DE DATOS </t>
  </si>
  <si>
    <t>TRATAMIENTO DE DATOS, TEXTOS Y DOCUMENTACIÓN</t>
  </si>
  <si>
    <t>TÉCNICAS DE RECEPCIÓN Y COMUNICACIÓN</t>
  </si>
  <si>
    <t>OPERACIONES ADMINISTRATIVAS COMERCIALES</t>
  </si>
  <si>
    <t>LENGUA EXTRANJERA PROFESIONAL PARA LA GESTIÓN ADMINISTRATIVA EN LA RELACIÓN CON EL CLIENTE</t>
  </si>
  <si>
    <t xml:space="preserve">GESTIÓN DE ARCHIVOS </t>
  </si>
  <si>
    <t xml:space="preserve">GESTIÓN OPERATIVA DE TESORERÍA </t>
  </si>
  <si>
    <t xml:space="preserve">GESTIÓN AUXILIAR DE PERSONAL </t>
  </si>
  <si>
    <t>REGISTROS CONTABLES</t>
  </si>
  <si>
    <t>ADMINISTRACIÓN Y GESTIÓN DE LAS COMUNICACIONES DE LA DIRECCIÓN</t>
  </si>
  <si>
    <t>GESTIÓN DE REUNIONES, VIAJES Y EVENTOS</t>
  </si>
  <si>
    <t>INGLÉS PROFESIONAL PARA LA ASISTENCIA A LA DIRECCIÓN</t>
  </si>
  <si>
    <t>LENGUA EXTRANJERA PROFESIONAL DISTINTA DEL INGLÉS PARA LA ASISTENCIA A LA DIRECCIÓN</t>
  </si>
  <si>
    <t>ELABORACIÓN, TRATAMIENTO Y PRESENTACIÓN DE DOCUMENTOS DE TRABAJO</t>
  </si>
  <si>
    <t>GESTIÓN DE SISTEMAS DE INFORMACIÓN Y ARCHIVO</t>
  </si>
  <si>
    <t>GESTIÓN DE DOCUMENTACIÓN JURÍDICA Y E</t>
  </si>
  <si>
    <t xml:space="preserve">ASESORAMIENTO Y GESTIÓN ADMINISTRATIVA DE PRODUCTOS Y SERVICIOS FINANCIEROS </t>
  </si>
  <si>
    <t xml:space="preserve">GESTIÓN ADMINISTRATIVA DE CAJA </t>
  </si>
  <si>
    <t xml:space="preserve">ATENCIÓN Y TRAMITACIÓN DE SUGERENCIAS, CONSULTAS, QUEJAS Y RECLAMACIONES DE CLIENTES DE SERVICIOS FINANCIEROS </t>
  </si>
  <si>
    <t xml:space="preserve">LENGUA EXTRANJERA PROFESIONAL PARA EL ASESORAMIENTO Y LA GESTIÓN DE SERVICIOS FINANCIEROS </t>
  </si>
  <si>
    <t>ORGANIZACIÓN DE LA INVESTIGACIÓN DE MERCADOS</t>
  </si>
  <si>
    <t>ORGANIZACIÓN DEL TRABAJO DE CAMPO</t>
  </si>
  <si>
    <t>TÉCNICAS DE ENTREVISTA Y ENCUESTA</t>
  </si>
  <si>
    <t xml:space="preserve">LIMPIEZA DEL MOBILIARIO INTERIOR </t>
  </si>
  <si>
    <t>TÉCNICAS DE ANÁLISIS DE DATOS PARA INVESTIGACIONES DE MERCADOS</t>
  </si>
  <si>
    <t>ACTUACIONES DE CONTROL EN CONSUMO</t>
  </si>
  <si>
    <t>ASESORAMIENTO Y FORMACIÓN EN MATERIA DE CONSUMO</t>
  </si>
  <si>
    <t>ORGANIZACIÓN COMERCIAL</t>
  </si>
  <si>
    <t>GESTIÓN DE LA FUERZA DE VENTAS Y EQUIPOS DE COMERCIALES</t>
  </si>
  <si>
    <t>INGLÉS PROFESIONAL PARA ACTIVIDADES COMERCIALES</t>
  </si>
  <si>
    <t>PLANIFICACIÓN DEL APROVISIONAMIENTO</t>
  </si>
  <si>
    <t>GESTIÓN DE PROVEEDORES</t>
  </si>
  <si>
    <t>OPTIMIZACIÓN DE LA CADENA LOGÍSTICA</t>
  </si>
  <si>
    <t>INGLÉS PROFESIONAL PARA LOGÍSTICA Y TRANSPORTE INTERNACIONAL</t>
  </si>
  <si>
    <t>SISTEMAS DE INFORMACIÓN DE MERCADOS</t>
  </si>
  <si>
    <t>MARKETING-MIX INTERNACIONAL</t>
  </si>
  <si>
    <t>NEGOCIACIÓN Y COMPRAVENTA INTERNACIONAL</t>
  </si>
  <si>
    <t>INGLÉS PROFESIONAL PARA COMERCIO INTERNACIONAL</t>
  </si>
  <si>
    <t>LENGUA EXTRANJERA PROFESIONAL, DISTINTA DEL INGLÉS, PARA COMERCIO INTERNACIONAL</t>
  </si>
  <si>
    <t>DISTRIBUCIÓN CAPILAR</t>
  </si>
  <si>
    <t>TRANSPORTE DE LARGA DISTANCIA</t>
  </si>
  <si>
    <t>ORGANIZACIÓN DE ALMACENES</t>
  </si>
  <si>
    <t>GESTIÓN DE LAS OPERACIONES DE ALMACENAJE</t>
  </si>
  <si>
    <t xml:space="preserve">APOYO EN LA ORGANIZACIÓN DE INTERVENCIONES EN EL ÁMBITO INSTITUCIONAL </t>
  </si>
  <si>
    <t xml:space="preserve">INTERVENCIÓN EN LA ATENCIÓN HIGIÉNICO-ALIMENTARIA EN INSTITUCIONES </t>
  </si>
  <si>
    <t xml:space="preserve">INTERVENCIÓN EN LA ATENCIÓN SOCIOSANITARIA EN INSTITUCIONES </t>
  </si>
  <si>
    <t xml:space="preserve">APOYO PSICOSOCIAL, ATENCIÓN RELACIONAL Y COMUNICATIVA EN INSTITUCIONES </t>
  </si>
  <si>
    <t>AGENTES DEL PROCESO COMUNITARIO</t>
  </si>
  <si>
    <t>PARTICIPACIÓN CIUDADANA</t>
  </si>
  <si>
    <t>METODOLOGÍA DE LA DINAMIZACIÓN COMUNITARIA</t>
  </si>
  <si>
    <t>FOMENTO Y APOYO ASOCIATIVO</t>
  </si>
  <si>
    <t>TÉCNICAS E INSTRUMENTOS DE INFORMACIÓN Y DIFUSIÓN EN LA DINAMIZACIÓN COMUNITARIA</t>
  </si>
  <si>
    <t>GESTIÓN DE CONFLICTOS ENTRE AGENTES COMUNITARIOS</t>
  </si>
  <si>
    <t>GESTIÓN DE RECURSOS LABORALES, FORMATIVOS Y ANÁLISIS DE PUESTOS DE TRABAJO PARA LA INSERCIÓN SOCIOLABORAL DE PERSONAS CON DISCAPACIDAD</t>
  </si>
  <si>
    <t>ENTRENAMIENTO EN HABILIDADES SOCIOLABORALES DE PERSONAS CON DISCAPACIDAD</t>
  </si>
  <si>
    <t>METODOLOGÍA DE EMPLEO CON APOYO EN LA INSERCIÓN SOCIOLABORAL DE PERSONAS CON DISCAPACIDAD</t>
  </si>
  <si>
    <t>SEGUIMIENTO DEL PROCESO DE INSERCIÓN SOCIOLABORAL DE PERSONAS CON DISCAPACIDAD</t>
  </si>
  <si>
    <t>CONTEXTOS SOCIALES DE INTERVENCIÓN COMUNITARIA</t>
  </si>
  <si>
    <t>PREVENCIÓN DE CONFLICTOS</t>
  </si>
  <si>
    <t>GESTIÓN DE CONFLICTOS Y PROCESOS DE MEDIACIÓN</t>
  </si>
  <si>
    <t>VALORACIÓN, SEGUIMIENTO, Y DIFUSIÓN DE ACCIONES DE MEDIACIÓN</t>
  </si>
  <si>
    <t xml:space="preserve">GESTIÓN Y COMERCIALIZACIÓN DE ALOJAMIENTOS RURALES </t>
  </si>
  <si>
    <t xml:space="preserve">RECEPCIÓN Y ATENCIÓN AL CLIENTE EN ALOJAMIENTOS PROPIOS DE ENTORNOS RURALES Y/O NATURALES </t>
  </si>
  <si>
    <t xml:space="preserve">RESTAURACIÓN EN ALOJAMIENTOS UBICADOS EN ENTORNOS RURALES Y/O NATURALES </t>
  </si>
  <si>
    <t>MANTENIMIENTO Y LIMPIEZA EN ALOJAMIENTOS RURALES</t>
  </si>
  <si>
    <t>TÉCNICAS DE SERVICIO DE ALIMENTOS Y BEBIDAS EN BARRA Y MESA</t>
  </si>
  <si>
    <t xml:space="preserve">BEBIDAS </t>
  </si>
  <si>
    <t xml:space="preserve">SERVICIO DE VINOS </t>
  </si>
  <si>
    <t>ELABORACIÓN Y EXPOSICIÓN DE COMIDAS EN EL BAR-CAFETERÍA</t>
  </si>
  <si>
    <t>GESTIÓN DEL BAR-CAFETERÍA</t>
  </si>
  <si>
    <t xml:space="preserve">INGLÉS PROFESIONAL PARA SERVICIOS DE RESTAURACIÓN </t>
  </si>
  <si>
    <t>SERVICIO EN RESTAURANTE</t>
  </si>
  <si>
    <t>ELABORACIÓN Y ACABADO DE PLATOS A LA VISTA DEL CLIENTE</t>
  </si>
  <si>
    <t>SERVICIOS ESPECIALES EN RESTAURACIÓN</t>
  </si>
  <si>
    <t xml:space="preserve">ELABORACIÓN Y GESTIÓN DE VIAJES COMBINADOS </t>
  </si>
  <si>
    <t xml:space="preserve">GESTIÓN DE EVENTOS </t>
  </si>
  <si>
    <t xml:space="preserve">INGLÉS PROFESIONAL PARA TURISMO </t>
  </si>
  <si>
    <t>TRATAMIENTO DE GÉNEROS CULINARIOS</t>
  </si>
  <si>
    <t>ELABORACIÓN CULINARIA</t>
  </si>
  <si>
    <t>COCINA CREATIVA Y DE AUTOR</t>
  </si>
  <si>
    <t>PROCESOS DE REPOSTERÍA</t>
  </si>
  <si>
    <t>CATA DE ALIMENTOS EN HOSTELERÍA</t>
  </si>
  <si>
    <t>OFERTAS GASTRONÓMICAS</t>
  </si>
  <si>
    <t>APROVISIONAMIENTO EN RESTAURACIÓN</t>
  </si>
  <si>
    <t>ORGANIZACIÓN DE PROCESOS DE COCINA</t>
  </si>
  <si>
    <t>ADMINISTRACIÓN EN COCINA</t>
  </si>
  <si>
    <t xml:space="preserve">ORGANIZACIÓN Y ATENCIÓN AL CLIENTE EN PISOS </t>
  </si>
  <si>
    <t xml:space="preserve">CONTROL DE PROCESOS EN PISOS </t>
  </si>
  <si>
    <t xml:space="preserve">INFORMACIÓN TURÍSTICA </t>
  </si>
  <si>
    <t xml:space="preserve">PRODUCTOS Y SERVICIOS TURÍSTICOS LOCALES </t>
  </si>
  <si>
    <t>ITINERARIOS EN BARRANCOS</t>
  </si>
  <si>
    <t>TÉCNICAS DE PROGRESIÓN EN BARRANCOS SECOS O ACUÁTICOS</t>
  </si>
  <si>
    <t>CONDUCCIÓN DE PERSONAS O GRUPOS POR BARRANCOS SECOS O ACUÁTICOS</t>
  </si>
  <si>
    <t>ITINERARIOS A CABALLO</t>
  </si>
  <si>
    <t>TÉCNICAS BÁSICAS DE MONTA A CABALLO</t>
  </si>
  <si>
    <t>CONDUCCIÓN DE PERSONAS POR ITINERARIOS A CABALLO</t>
  </si>
  <si>
    <t xml:space="preserve">PREVENCIÓN DE ACCIDENTES EN ESPACIOS ACUÁTICOS NATURALES </t>
  </si>
  <si>
    <t xml:space="preserve">RESCATE DE ACCIDENTADOS EN ESPACIOS ACUÁTICOS NATURALES </t>
  </si>
  <si>
    <t>PROGRAMACIÓN DE ACTIVIDADES DE NATACIÓN</t>
  </si>
  <si>
    <t>METODOLOGÍA E INSTRUCCIÓN DE ACTIVIDADES DE NATACIÓN</t>
  </si>
  <si>
    <t>EVENTOS Y COMPETICIONES LÚDICAS EN EL MEDIO ACUÁTICO</t>
  </si>
  <si>
    <t xml:space="preserve">LIMPIEZA DE CRISTALES EN EDIFICIOS Y LOCALES </t>
  </si>
  <si>
    <t>TÉCNICAS Y PROCEDIMIENTOS DE LIMPIEZA CON UTILIZACIÓN DE MAQUINARIA</t>
  </si>
  <si>
    <t xml:space="preserve">APROVISIONAMIENTO Y MONTAJE PARA SERVICIOS DE CATERING </t>
  </si>
  <si>
    <t xml:space="preserve">RECEPCIÓN Y LAVADO DE SERVICIOS DE CATERING </t>
  </si>
  <si>
    <t>TALLERES Y ACTIVIDADES CULTURALES CON FINES DE ANIMACIÓN TURÍSTICA Y RECREATIVA</t>
  </si>
  <si>
    <t>VELADAS Y ESPECTÁCULOS CON FINES DE ANIMACIÓN</t>
  </si>
  <si>
    <t xml:space="preserve">ADMINISTRACIÓN DE UNIDADES DE PRODUCCIÓN EN RESTAURACIÓN </t>
  </si>
  <si>
    <t xml:space="preserve">DISEÑO DE PROCESOS DE SERVICIO EN RESTAURACIÓN </t>
  </si>
  <si>
    <t xml:space="preserve">PROCESOS ECONÓMICO-FINANCIEROS EN ESTABLECIMIENTOS DE RESTAURACIÓN </t>
  </si>
  <si>
    <t xml:space="preserve">CALIDAD, SEGURIDAD Y PROTECCIÓN AMBIENTAL EN RESTAURACIÓN </t>
  </si>
  <si>
    <t xml:space="preserve">DISEÑO Y COMERCIALIZACIÓN DE OFERTAS DE RESTAURACIÓN </t>
  </si>
  <si>
    <t xml:space="preserve">LOGÍSTICA DE CÁTERING </t>
  </si>
  <si>
    <t xml:space="preserve">SUPERVISIÓN Y DESARROLLO DE PROCESOS DE SERVICIO EN RESTAURACIÓN </t>
  </si>
  <si>
    <t xml:space="preserve">GESTIÓN DE DEPARTAMENTOS DE SERVICIO DE ALIMENTOS Y BEBIDAS </t>
  </si>
  <si>
    <t xml:space="preserve">NORMAS DE PROTOCOLO EN RESTAURACIÓN </t>
  </si>
  <si>
    <t>CATA DE VINOS Y OTRAS BEBIDAS ANALCOHÓLICAS Y ALCOHÓLICAS 
DISTINTAS A VINOS</t>
  </si>
  <si>
    <t>DISEÑO DE CARTAS DE VINOS Y OTRAS BEBIDAS ANALCOHÓLICAS Y ALCOHÓLICAS DISTINTAS A VINOS</t>
  </si>
  <si>
    <t>ANÁLISIS SENSORIAL DE PRODUCTOS SELECTOS PROPIOS DE SUMILLERÍA Y DISEÑO DE SUS OFERTAS</t>
  </si>
  <si>
    <t>GESTIÓN DE BODEGAS EN RESTAURACIÓN</t>
  </si>
  <si>
    <t>SERVICIO ESPECIALIZADO DE VINOS</t>
  </si>
  <si>
    <t>LENGUA EXTRANJERA PROFESIONAL PARA SERVICIOS DE RESTAURACIÓN</t>
  </si>
  <si>
    <t>OPERACIONES AUXILIARES DE MANTENIMIENTO DE INSTALACIONES, MAQUINARIA, EQUIPOS Y HERRAMIENTAS DE FLORISTERÍA</t>
  </si>
  <si>
    <t>RECEPCIÓN Y ACONDICIONAMIENTO DE MATERIAS PRIMAS Y MATERIALES DE FLORISTERÍA</t>
  </si>
  <si>
    <t>TRABAJOS AUXILIARES EN LA ELABORACIÓN DE COMPOSICIONES CON FLORES Y PLANTAS</t>
  </si>
  <si>
    <t>SERVICIOS BÁSICOS DE FLORISTERÍA Y ATENCIÓN AL PÚBLICO</t>
  </si>
  <si>
    <t>APEO Y PROCESADO DE ÁRBOLES CON MOTOSIERRA</t>
  </si>
  <si>
    <t>APEO Y PROCESADO DE ÁRBOLES CON COSECHADORA FORESTAL</t>
  </si>
  <si>
    <t>DESEMBOSQUE Y TRATAMIENTOS DE LOS SUBPRODUCTOS FORESTALES</t>
  </si>
  <si>
    <t xml:space="preserve">EJECUCIÓN DE TRABAJOS EN ALTURA EN LOS ÁRBOLES </t>
  </si>
  <si>
    <t>EJECUCIÓN DE TRABAJOS DE DESCORCHE</t>
  </si>
  <si>
    <t>MANEJO Y MANTENIMIENTO DE TRACTORES FORESTALES</t>
  </si>
  <si>
    <t>DESBRAVE DE POTROS</t>
  </si>
  <si>
    <t>DOMA DE POTROS A LA CUERDA</t>
  </si>
  <si>
    <t>MONTA INICIAL DE POTROS</t>
  </si>
  <si>
    <t>REPOBLACIÓN FORESTAL Y CORRECCIÓN HIDROLÓGICO-FORESTAL</t>
  </si>
  <si>
    <t>TRATAMIENTOS SILVÍCOLAS</t>
  </si>
  <si>
    <t>ORGANIZACIÓN Y SUPERVISIÓN DE LA INSTALACIÓN DE CÉSPED EN CAMPOS DEPORTIVOS</t>
  </si>
  <si>
    <t>ORGANIZACIÓN Y SUPERVISIÓN DEL MANTENIMIENTO Y RECUPERACIÓN DE CÉSPED EN CAMPOS DEPORTIVOS</t>
  </si>
  <si>
    <t>GESTIÓN DE LAS LABORES DE PREPARACIÓN DEL TERRENO Y DE IMPLANTACIÓN DE CULTIVOS</t>
  </si>
  <si>
    <t>ORGANIZACIÓN Y CONTROL DE LAS OPERACIONES DE CULTIVO</t>
  </si>
  <si>
    <t>PROGRAMACIÓN Y CONTROL DE LA RECOLECCIÓN Y CONSERVACIÓN DE PRODUCTOS AGRÍCOLAS</t>
  </si>
  <si>
    <t>GESTIÓN DE LA MAQUINARIA, EQUIPOS E INSTALACIONES DE LA EXPLOTACIÓN AGRÍCOLA</t>
  </si>
  <si>
    <t xml:space="preserve">PLANTACIÓN DE ÁRBOLES Y PALMERAS ORNAMENTALES </t>
  </si>
  <si>
    <t xml:space="preserve">EVALUACIÓN DE ÁRBOLES Y PALMERAS ORNAMENTALES </t>
  </si>
  <si>
    <t xml:space="preserve">GESTIÓN Y REALIZACIÓN DEL MANTENIMIENTO Y CONSERVACIÓN DE ÁRBOLES Y PALMERAS ORNAMENTALES </t>
  </si>
  <si>
    <t>PREPARACIÓN Y ACABADO DEL HERRADO DE EQUINOS</t>
  </si>
  <si>
    <t>APLOMADO DEL CASCO, FORJADO, ADAPTACIÓN Y COLOCACIÓN DE HERRADURAS Y OTROS MATERIALES DE HERRADO DE EQUINOS</t>
  </si>
  <si>
    <t>DETERMINACIÓN DE HERRADOS ORTOPÉDICOS Y/O TERAPÉUTICOS EN EQUINOS</t>
  </si>
  <si>
    <t>TRAZADO Y MECANIZADO DE TUBERÍAS</t>
  </si>
  <si>
    <t>CONFORMADO Y ARMADO DE TUBERÍAS</t>
  </si>
  <si>
    <t>MONTAJE DE TUBERÍAS</t>
  </si>
  <si>
    <t>DISEÑO DE PRODUCTOS DE CALDERERÍA</t>
  </si>
  <si>
    <t>DISEÑO DE PRODUCTOS DE ESTRUCTURAS METÁLICAS</t>
  </si>
  <si>
    <t>CÁLCULOS DE CALDERERÍA Y ESTRUCTURAS METÁLICAS</t>
  </si>
  <si>
    <t>DOCUMENTACIÓN TÉCNICA PARA PRODUCTOS DE CONSTRUCCIONES METÁLICAS</t>
  </si>
  <si>
    <t>DISEÑO DE ESQUEMAS DE TUBERÍA INDUSTRIAL</t>
  </si>
  <si>
    <t>DISEÑO DE INSTALACIONES DE TUBERÍA INDUSTRIAL</t>
  </si>
  <si>
    <t>PROCESOS DE MECANIZADO Y CONFORMADO EN CONSTRUCCIONES METÁLICAS</t>
  </si>
  <si>
    <t>PROCESOS DE UNIÓN Y MONTAJE EN CONSTRUCCIONES METÁLICAS</t>
  </si>
  <si>
    <t>PROGRAMACIÓN DE SISTEMAS AUTOMÁTICOS EN CONSTRUCCIONES METÁLICAS</t>
  </si>
  <si>
    <t>INSTALACIÓN DE TUBERÍAS</t>
  </si>
  <si>
    <t>INSTALACIÓN Y MANTENIMIENTO DE SANITARIOS Y ELEMENTOS DE CLIMATIZACIÓN</t>
  </si>
  <si>
    <t>MONTAJE DE INSTALACIONES CALORÍFICAS</t>
  </si>
  <si>
    <t>MANTENIMIENTO DE INSTALACIONES CALORÍFICAS</t>
  </si>
  <si>
    <t>MONTAJE DE INSTALACIONES DE CLIMATIZACIÓN Y VENTILACIÓN-EXTRACCIÓN</t>
  </si>
  <si>
    <t>MANTENIMIENTO DE INSTALACIONES DE CLIMATIZACIÓN Y VENTILACIÓN-EXTRACCIÓN</t>
  </si>
  <si>
    <t>INSTALACIONES CALORÍFICAS</t>
  </si>
  <si>
    <t>ELECTROTECNIA PARA INSTALACIONES TÉRMICAS</t>
  </si>
  <si>
    <t>REPRESENTACIÓN GRÁFICA EN INSTALACIONES TÉRMICAS</t>
  </si>
  <si>
    <t>PLANIFICACIÓN DEL MONTAJE DE INSTALACIONES CALORÍFICAS</t>
  </si>
  <si>
    <t>INSTALACIONES DE CLIMATIZACIÓN</t>
  </si>
  <si>
    <t>INSTALACIONES DE VENTILACIÓN-EXTRACCIÓN</t>
  </si>
  <si>
    <t>PLANIFICACIÓN DEL MONTAJE DE INSTALACIONES DE CLIMATIZACIÓN Y VENTILACIÓN-EXTRACCIÓN</t>
  </si>
  <si>
    <t>INSTALACIONES Y PROCESOS FRIGORÍFICOS</t>
  </si>
  <si>
    <t>PLANIFICACIÓN DEL MONTAJE DE INSTALACIONES FRIGORÍFICAS</t>
  </si>
  <si>
    <t>MONTAJE DE INSTALACIONES TÉRMICAS</t>
  </si>
  <si>
    <t>ORGANIZACIÓN DEL MANTENIMIENTO DE INSTALACIONES TÉRMICAS</t>
  </si>
  <si>
    <t>SUPERVISIÓN Y REALIZACIÓN DEL MANTENIMIENTO DE INSTALACIONES CALORÍFICAS</t>
  </si>
  <si>
    <t>PUESTA EN FUNCIONAMIENTO DE INSTALACIONES CALORÍFICAS</t>
  </si>
  <si>
    <t xml:space="preserve">SUPERVISIÓN Y REALIZACIÓN DEL MANTENIMIENTO DE INSTALACIONES DE CLIMATIZACIÓN Y VENTILACIÓN-EXTRACCIÓN </t>
  </si>
  <si>
    <t>PUESTA EN FUNCIONAMIENTO DE INSTALACIONES DE CLIMATIZACIÓN Y VENTILACIÓN-EXTRACCIÓN</t>
  </si>
  <si>
    <t xml:space="preserve">SUPERVISIÓN Y REALIZACIÓN DEL MANTENIMIENTO DE INSTALACIONES FRIGORÍFICAS </t>
  </si>
  <si>
    <t>PUESTA EN FUNCIONAMIENTO DE INSTALACIONES FRIGORÍFICAS</t>
  </si>
  <si>
    <t xml:space="preserve">MONTAJE Y MANTENIMIENTO DE REDES ELÉCTRICAS AÉREAS DE ALTA TENSIÓN </t>
  </si>
  <si>
    <t xml:space="preserve">MONTAJE Y MANTENIMIENTO DE REDES ELÉCTRICAS SUBTERRÁNEAS DE ALTA TENSIÓN </t>
  </si>
  <si>
    <t xml:space="preserve">MONTAJE Y MANTENIMIENTO DE CENTROS DE TRANSFORMACIÓN </t>
  </si>
  <si>
    <t>ORGANIZACIÓN Y GESTIÓN DEL MONTAJE DE LAS INSTALACIONES ELÉCTRICAS EN EL ENTORNO DE EDIFICIOS Y CON FINES ESPECIALES</t>
  </si>
  <si>
    <t>SUPERVISIÓN DE LOS PROCESOS DE MONTAJE DE LAS INSTALACIONES ELÉCTRICAS EN EL ENTORNO DE EDIFICIOS Y CON FINES ESPECIALES</t>
  </si>
  <si>
    <t>ORGANIZACIÓN Y GESTIÓN DE LOS PROCESOS DE MANTENIMIENTO DE LAS INSTALACIONES ELÉCTRICAS EN EL ENTORNO DE EDIFICIOS Y CON FINES ESPECIALES</t>
  </si>
  <si>
    <t>SUPERVISIÓN DE LOS PROCESOS DE MANTENIMIENTO DE LAS INSTALACIONES ELÉCTRICAS EN EL ENTORNO DE EDIFICIOS Y CON FINES ESPECIALES</t>
  </si>
  <si>
    <t>ORGANIZACIÓN Y GESTIÓN DEL MONTAJE DE LAS INFRAESTRUCTURAS DE TELECOMUNICACIÓN Y DE REDES DE VOZ Y DATOS EN EL ENTORNO DE EDIFICIOS</t>
  </si>
  <si>
    <t>SUPERVISIÓN DEL MONTAJE DE LAS INFRAESTRUCTURAS DE TELECOMUNICACIÓN Y DE REDES DE VOZ Y DATOS EN EL ENTORNO DE EDIFICIOS</t>
  </si>
  <si>
    <t>ORGANIZACIÓN Y GESTIÓN DEL MANTENIMIENTO DE LAS INFRAESTRUCTURAS DE TELECOMUNICACIÓN Y DE REDES DE VOZ Y DATOS EN EL ENTORNO DE EDIFICIOS</t>
  </si>
  <si>
    <t>SUPERVISIÓN DEL MANTENIMIENTO DE LAS INFRAESTRUCTURAS DE TELECOMUNICACIÓN Y DE REDES DE VOZ Y DATOS EN EL ENTORNO DE EDIFICIOS</t>
  </si>
  <si>
    <t>GESTIÓN Y ORGANIZACIÓN DEL MONTAJE Y MANTENIMIENTO DE REDES ELÉCTRICAS AÉREAS DE ALTA TENSIÓN DE SEGUNDA Y TERCERA CATEGORÍA, Y CENTROS DE TRANSFORMACIÓN DE INTEMPERIE</t>
  </si>
  <si>
    <t>SUPERVISIÓN DEL MONTAJE DE REDES ELÉCTRICAS AÉREAS DE ALTA TENSIÓN DE SEGUNDA Y TERCERA CATEGORÍA, Y CENTROS DE TRANSFORMACIÓN DE INTEMPERIE</t>
  </si>
  <si>
    <t>SUPERVISIÓN DEL MANTENIMIENTO DE REDES ELÉCTRICAS AÉREAS DE ALTA TENSIÓN DE SEGUNDA Y TERCERA CATEGORÍA, Y CENTROS DE TRANSFORMACIÓN DE INTEMPERIE</t>
  </si>
  <si>
    <t>GESTIÓN Y ORGANIZACIÓN DEL MONTAJE Y MANTENIMIENTO DE LAS REDES ELÉCTRICAS SUBTERRÁNEAS DE ALTA TENSIÓN DE SEGUNDA Y TERCERA CATEGORÍA, Y CENTROS DE TRANSFORMACIÓN DE INTERIOR</t>
  </si>
  <si>
    <t>SUPERVISIÓN DEL MONTAJE DE LAS REDES ELÉCTRICAS SUBTERRÁNEAS DE ALTA TENSIÓN DE SEGUNDA Y TERCERA CATEGORÍA, Y CENTROS DE TRANSFORMACIÓN DE INTERIOR</t>
  </si>
  <si>
    <t>GESTIÓN Y SUPERVISIÓN DEL MONTAJE Y MANTENIMIENTO DE REDES ELÉCTRICAS SUBTERRÁNEAS DE ALTA TENSIÓN DE SEGUNDA Y TERCERA CATEGORÍA, Y CENTROS DE TRANSFORMACIÓN DE INTERIOR</t>
  </si>
  <si>
    <t xml:space="preserve">EVALUACIÓN DE LA EFICIENCIA ENERGÉTICA DE LAS INSTALACIONES EN EDIFICIOS </t>
  </si>
  <si>
    <t xml:space="preserve">CERTIFICACIÓN ENERGÉTICA DE EDIFICIOS </t>
  </si>
  <si>
    <t>EFICIENCIA EN EL USO DEL AGUA EN EDIFICIOS</t>
  </si>
  <si>
    <t xml:space="preserve">PROMOCIÓN DEL USO EFICIENTE DE LA ENERGÍA EN EDIFICIOS </t>
  </si>
  <si>
    <t xml:space="preserve">SUPERVISIÓN DE PROCESOS EN CENTRALES TERMOELÉCTRICAS </t>
  </si>
  <si>
    <t xml:space="preserve">CONTROL DE MANIOBRAS DE ARRANQUE, PARADA Y SITUACIONES ANÓMALAS EN CENTRALES TERMOELÉCTRICAS </t>
  </si>
  <si>
    <t>COORDINACIÓN Y APOYO A EQUIPOS HUMANOS EN LA OPERACIÓN DE CENTRALES ELÉCTRICAS</t>
  </si>
  <si>
    <t xml:space="preserve">OPERACIÓN EN PLANTA Y MANTENIMIENTO DE PRIMER NIVEL DE CENTRALES TERMOELÉCTRICAS </t>
  </si>
  <si>
    <t xml:space="preserve">PLANIFICACIÓN DE REDES DE GAS </t>
  </si>
  <si>
    <t xml:space="preserve">DESARROLLO DE OBRAS DE REDES DE GAS </t>
  </si>
  <si>
    <t xml:space="preserve">SISTEMAS DE PUESTA EN SERVICIO DE REDES DE GAS </t>
  </si>
  <si>
    <t xml:space="preserve">ORGANIZACIÓN Y CONTROL DEL MANTENIMIENTO DE REDES DE GAS </t>
  </si>
  <si>
    <t xml:space="preserve">GESTIÓN DE RIESGOS LABORALES Y MEDIOAMBIENTALES EN REDES DE GAS </t>
  </si>
  <si>
    <t>OPERACIONES AUXILIARES DE MONTAJE DE COMPONENTES INFORMÁTICOS</t>
  </si>
  <si>
    <t>OPERACIONES AUXILIARES DE MANTENIMIENTO DE SISTEMAS MICROINFORMÁTICOS</t>
  </si>
  <si>
    <t>OPERACIONES AUXILIARES CON TECNOLOGÍAS DE LA INFORMACIÓN Y LA COMUNICACIÓN</t>
  </si>
  <si>
    <t>PUESTA EN SERVICIO Y MANTENIMIENTO DE REDES INALÁMBRICAS DE ÁREA LOCAL Y METROPOLITANAS</t>
  </si>
  <si>
    <t>CONFIGURACIÓN Y PUESTA EN SERVICIO DE EQUIPOS DE RADIOCOMUNICACIONES DE REDES FIJAS Y MÓVILES</t>
  </si>
  <si>
    <t>MANTENIMIENTO DE PRIMER NIVEL DE EQUIPOS DE RADIOCOMUNICACIONES DE REDES FIJAS Y MÓVILES</t>
  </si>
  <si>
    <t>INSTALACIÓN Y CONFIGURACIÓN DE SISTEMAS DE PLANIFICACIÓN DE RECURSOS EMPRESARIALES Y DE GESTIÓN DE RELACIONES CON CLIENTES</t>
  </si>
  <si>
    <t>ADMINISTRACIÓN DE SISTEMAS DE PLANIFICACIÓN DE RECURSOS EMPRESARIALES Y DE GESTIÓN DE RELACIONES CON CLIENTES</t>
  </si>
  <si>
    <t>CREACIÓN Y MANTENIMIENTO DE COMPONENTES SOFTWARE EN SISTEMAS DE PLANIFICACIÓN DE RECURSOS EMPRESARIALES Y DE GESTIÓN DE RELACIONES CON CLIENTES</t>
  </si>
  <si>
    <t>MONITORIZACIÓN DE LA RED DE COMUNICACIONES Y RESOLUCIÓN DE INCIDENCIAS</t>
  </si>
  <si>
    <t>RECONFIGURACIÓN Y COORDINACIÓN DE TRABAJOS SOBRE LA RED DE COMUNICACIONES</t>
  </si>
  <si>
    <t>GESTIÓN DE LA CALIDAD DE LOS SERVICIOS SOPORTADOS POR LA RED DE COMUNICACIONES</t>
  </si>
  <si>
    <t>IMPARTICIÓN Y MANTENIMIENTO DE SISTEMAS DOMÓTICOS/INMÓTICOS</t>
  </si>
  <si>
    <t>IMPARTICIÓN Y MANTENIMIENTO DE SISTEMAS DE CONTROL DE ACCESOS Y PRESENCIA, Y DE VIDEO VIGILANCIA</t>
  </si>
  <si>
    <t>PLANIFICACIÓN Y MANTENIMIENTO DE REDES INALÁMBRICAS DE ÁREA LOCAL Y METROPOLITANAS</t>
  </si>
  <si>
    <t>GESTIÓN DE LA PUESTA EN SERVICIO DE SISTEMAS DE RADIOCOMUNICACIONES DE REDES FIJAS Y MÓVILES</t>
  </si>
  <si>
    <t>GESTIÓN DEL MANTENIMIENTO DE SISTEMAS DE RADIOCOMUNICACIONES DE REDES FIJAS Y MÓVILES</t>
  </si>
  <si>
    <t>INFORMACIÓN Y ATENCIÓN AL CLIENTE EN SERVICIOS DE ARREGLOS Y ADAPTACIONES DE ARTÍCULOS EN TEXTIL Y PIEL</t>
  </si>
  <si>
    <t>MATERIALES, HERRAMIENTAS, MÁQUINAS Y EQUIPOS DE CONFECCIÓN</t>
  </si>
  <si>
    <t>ARREGLOS EN PRENDAS DE VESTIR Y ROPA DE HOGAR</t>
  </si>
  <si>
    <t>ADAPTACIONES Y PERSONALIZACIONES EN PRENDAS DE VESTIR</t>
  </si>
  <si>
    <t>PIELES Y PROCESOS AUXILIARES DE CURTIDOS</t>
  </si>
  <si>
    <t>TÉCNICAS BÁSICAS DE PRODUCCIÓN EN CURTIDOS DE PIELES</t>
  </si>
  <si>
    <t>MATERIALES TEXTILES Y PROCESOS AUXILIARES DE ENNOBLECIMIENTO TEXTIL</t>
  </si>
  <si>
    <t>TÉCNICAS BÁSICAS DE ENNOBLECIMIENTO TEXTIL</t>
  </si>
  <si>
    <t>MATERIALES Y ATENCIÓN AL CLIENTE EN SERVICIOS DE GUARNICIONERÍA</t>
  </si>
  <si>
    <t>TÉCNICAS DE REALIZACIÓN Y REPARACIÓN DE ARTÍCULOS DE GUARNICIONERÍA</t>
  </si>
  <si>
    <t>TÉCNICAS DE CORTE Y ENSAMBLADO A MANO EN CONFECCIÓN A MEDIDA</t>
  </si>
  <si>
    <t>TÉCNICAS DE ENSAMBLADO A MÁQUINA EN CONFECCIÓN A MEDIDA</t>
  </si>
  <si>
    <t>TÉCNICAS DE ACABADO PARA CONFECCIÓN A MEDIDA</t>
  </si>
  <si>
    <t>INFORMACIÓN Y ATENCIÓN AL CLIENTE EN SERVICIOS DE REALIZACIÓN DE VESTUARIO A MEDIDA</t>
  </si>
  <si>
    <t>MATERIAS, PROCESOS Y DOCUMENTACIÓN DE TAPICES Y ALFOMBRAS ANTIGUOS Y ACTUALES</t>
  </si>
  <si>
    <t>CONSERVACIÓN Y LIMPIEZA MANUAL DE TAPICES Y ALFOMBRAS ANTIGUOS Y ACTUALES</t>
  </si>
  <si>
    <t>TÉCNICAS DE PREPARACIÓN Y TINTURA MANUAL DE FIBRAS NATURALES</t>
  </si>
  <si>
    <t>TÉCNICAS DE RESTAURACIÓN DE TAPICES Y ALFOMBRAS ANTIGUOS Y ACTUALES</t>
  </si>
  <si>
    <t>GESTIÓN DE LA INFORMACIÓN PARA EL DESARROLLO DE TEXTILES TÉCNICOS</t>
  </si>
  <si>
    <t>PROCESOS Y PRODUCTOS PARA EL DESARROLLO DE TEXTILES TÉCNICOS</t>
  </si>
  <si>
    <t>APLICACIONES DE LA NORMATIVA EN PROCESOS Y PRODUCTOS DE TEXTILES TÉCNICOS</t>
  </si>
  <si>
    <t>PROYECTOS DE ASESORÍA DE IMAGEN PERSONAL</t>
  </si>
  <si>
    <t>ASESORÍA EN ESTILOS DE PEINADOS Y PELO DEL ROSTRO</t>
  </si>
  <si>
    <t>ASESORÍA EN CUIDADOS ESTÉTICOS, MAQUILLAJE Y PERFUME</t>
  </si>
  <si>
    <t>ASESORÍA EN VESTUARIO, MODA Y COMPLEMENTOS</t>
  </si>
  <si>
    <t>IMAGEN PERSONAL, PROTOCOLO Y USOS SOCIALES</t>
  </si>
  <si>
    <t>IMAGEN PERSONAL Y COMUNICACIÓN</t>
  </si>
  <si>
    <t>PROYECTOS DE CARACTERIZACIÓN DE PERSONAJES</t>
  </si>
  <si>
    <t>PLANIFICACIÓN Y GESTIÓN DE PROYECTOS DE CARACTERIZACIÓN</t>
  </si>
  <si>
    <t>PRÓTESIS FACIALES Y CORPORALES PARA CARACTERIZACIÓN</t>
  </si>
  <si>
    <t>PRÓTESIS PILOSAS PARA CARACTERIZACIÓN</t>
  </si>
  <si>
    <t>PELUQUERÍA PARA CARACTERIZACIÓN</t>
  </si>
  <si>
    <t>CARACTERIZACIÓN DE PERSONAJES Y EFECTOS ESPECIALES DE MAQUILLAJE</t>
  </si>
  <si>
    <t>DIAGNÓSTICO Y ORGANIZACIÓN DE SERVICIOS HIDROTERMALES</t>
  </si>
  <si>
    <t>DIAGNÓSTICO Y PROTOCOLOS DE ALTERACIONES CAPILARES ESTÉTICAS</t>
  </si>
  <si>
    <t>APLICACIÓN DE TRATAMIENTOS CAPILARES ESTÉTICOS</t>
  </si>
  <si>
    <t>TÉCNICAS DE MONTAJE, REPARACIÓN Y PUESTA EN MARCHA DE SISTEMAS MECÁNICOS</t>
  </si>
  <si>
    <t>TÉCNICAS DE MONTAJE, REPARACIÓN Y PUESTA EN MARCHA DE SISTEMAS ELÉCTRICOS, ELECTRÓNICOS, NEUMÁTICOS E HIDRÁULICOS</t>
  </si>
  <si>
    <t>TÉCNICAS DE FABRICACIÓN MECÁNICA</t>
  </si>
  <si>
    <t>OPERACIONES DE TRATAMIENTOS TÉRMICOS EN METALES</t>
  </si>
  <si>
    <t>TÉCNICAS DE PROGRAMACIÓN Y CONTROL DE LA PRODUCCIÓN EN FABRICACIÓN MECÁNICA</t>
  </si>
  <si>
    <t>APROVISIONAMIENTO EN FABRICACIÓN MECÁNICA</t>
  </si>
  <si>
    <t>INSTALACIÓN DE SISTEMAS DE ELECTROMEDICINA Y SUS INSTALACIONES ASOCIADAS</t>
  </si>
  <si>
    <t>MANTENIMIENTO DE SISTEMAS DE ELECTROMEDICINA</t>
  </si>
  <si>
    <t xml:space="preserve">PLANIFICACIÓN Y GESTIÓN DE LA INSTALACIÓN DE SISTEMAS DE ELECTROMEDICINA Y SUS INSTALACIONES ASOCIADAS </t>
  </si>
  <si>
    <t xml:space="preserve">SUPERVISIÓN Y REALIZACIÓN DE LA INSTALACIÓN DE SISTEMAS DE ELECTROMEDICINA Y SUS INSTALACIONES ASOCIADAS </t>
  </si>
  <si>
    <t xml:space="preserve">PLANIFICACIÓN Y GESTIÓN DEL MANTENIMIENTO DE SISTEMAS DE ELECTROMEDICINA Y SUS INSTALACIONES ASOCIADAS </t>
  </si>
  <si>
    <t xml:space="preserve">SUPERVISIÓN Y REALIZACIÓN DEL MANTENIMIENTO DE SISTEMAS DE ELECTROMEDICINA Y SUS INSTALACIONES ASOCIADAS </t>
  </si>
  <si>
    <t>PLANIFICACIÓN Y GESTIÓN DEL MONTAJE Y MANTENIMIENTO DE REDES ELÉCTRICAS DE BAJA TENSIÓN Y ALUMBRADO EXTERIOR</t>
  </si>
  <si>
    <t>SUPERVISIÓN Y REALIZACIÓN DEL MONTAJE DE REDES ELÉCTRICAS DE BAJA TENSIÓN Y ALUMBRADO EXTERIOR</t>
  </si>
  <si>
    <t>SUPERVISIÓN Y REALIZACIÓN DEL MANTENIMIENTO DE REDES ELÉCTRICAS DE BAJA TENSIÓN Y ALUMBRADO EXTERIOR</t>
  </si>
  <si>
    <t>REDES Y SISTEMAS DE DISTRIBUCIÓN DE FLUIDOS</t>
  </si>
  <si>
    <t>ELECTROTECNIA PARA REDES Y SISTEMAS DE DISTRIBUCIÓN DE FLUIDOS</t>
  </si>
  <si>
    <t>REPRESENTACIÓN GRÁFICA EN REDES Y SISTEMAS DE DISTRIBUCIÓN DE FLUIDOS</t>
  </si>
  <si>
    <t>PLANIFICACIÓN DEL MONTAJE DE REDES Y SISTEMAS DE DISTRIBUCIÓN DE FLUIDOS</t>
  </si>
  <si>
    <t xml:space="preserve">PLANIFICACIÓN Y SUPERVISIÓN DEL MONTAJE DE MAQUINARIA, EQUIPO INDUSTRIAL Y LÍNEAS AUTOMATIZADAS </t>
  </si>
  <si>
    <t xml:space="preserve">ORGANIZACIÓN DEL MANTENIMIENTO DE INSTALACIONES DE MAQUINARIA Y EQUIPO INDUSTRIAL </t>
  </si>
  <si>
    <t xml:space="preserve">SUPERVISIÓN Y REALIZACIÓN DEL MANTENIMIENTO DE MAQUINARIA, EQUIPO INDUSTRIAL Y LÍNEAS AUTOMATIZADAS </t>
  </si>
  <si>
    <t xml:space="preserve">PUESTA EN FUNCIONAMIENTO DE MAQUINARIA, EQUIPO INDUSTRIAL Y LÍNEAS AUTOMATIZADAS </t>
  </si>
  <si>
    <t>PROCESOS DE MONTAJE DE REDES Y SISTEMAS DE DISTRIBUCIÓN DE FLUIDOS</t>
  </si>
  <si>
    <t xml:space="preserve">ORGANIZACIÓN DEL MANTENIMIENTO DE REDES Y SISTEMAS DE DISTRIBUCIÓN DE FLUIDOS </t>
  </si>
  <si>
    <t xml:space="preserve">SUPERVISIÓN Y REALIZACIÓN DEL MANTENIMIENTO DE REDES Y SISTEMAS DE DISTRIBUCIÓN DE FLUIDOS </t>
  </si>
  <si>
    <t xml:space="preserve">PUESTA EN FUNCIONAMIENTO DE REDES Y SISTEMAS DE DISTRIBUCIÓN DE FLUIDOS </t>
  </si>
  <si>
    <t>TRABAJOS AUXILIARES EN APROVECHAMIENTOS MADEREROS</t>
  </si>
  <si>
    <t>TRABAJOS AUXILIARES EN OPERACIONES DE DESCORCHE</t>
  </si>
  <si>
    <t>RECOLECCIÓN DE FRUTOS, SEMILLAS, HONGOS, PLANTAS Y OTROS PRODUCTOS FORESTALES COMERCIALIZABLES</t>
  </si>
  <si>
    <t>OPERACIONES AUXILIARES DE REPOBLACIÓN, CORRECCIÓN HIDROLÓGICA, Y DE CONSTRUCCIÓN Y MANTENIMIENTO DE INFRAESTRUCTURAS FORESTALES</t>
  </si>
  <si>
    <t>OPERACIONES AUXILIARES EN TRATAMIENTOS SELVÍCOLAS</t>
  </si>
  <si>
    <t>OPERACIONES AUXILIARES EN EL CONTROL DE AGENTES CAUSANTES DE PLAGAS Y ENFERMEDADES A LAS PLANTAS FORESTALES</t>
  </si>
  <si>
    <t>MANIOBRA DEL BUQUE EN PUERTO</t>
  </si>
  <si>
    <t>MANTENIMIENTO Y REPARACIÓN DE LOS ELEMENTOS PESQUEROS EN PUERTO</t>
  </si>
  <si>
    <t>MANTENIMIENTO Y CONSERVACIÓN DEL BUQUE</t>
  </si>
  <si>
    <t>INTERVENCIÓN HIPERBÁRICA A BAJA PRESIÓN</t>
  </si>
  <si>
    <t>MANTENIMIENTO DE INSTALACIONES ACUÍCOLAS SUMERGIDAS</t>
  </si>
  <si>
    <t>RECOLECCIÓN DE RECURSOS SUBACUÁTICOS</t>
  </si>
  <si>
    <t>ATIVIDADES DE CULTIVO DE PLANCTON</t>
  </si>
  <si>
    <t>ACTIVIDADES DE REPRODUCCIÓN E INCUBACIÓN DE ESPECIES ACUÍCOLAS</t>
  </si>
  <si>
    <t>ACTIVIDADES DE CULTIVO DE LARVAS, POSTLARVAS, SEMILLA Y ALEVINES</t>
  </si>
  <si>
    <t xml:space="preserve">ACTIVIDADES DE ENGORDE DE ESPECIES ACUÍCOLAS EN INSTALACIONES FLOTANTES Y SUMERGIDAS </t>
  </si>
  <si>
    <t xml:space="preserve">ACTIVIDADES DE ENGORDE DE ESPECIES ACUÍCOLAS EN INSTALACIONES EN TIERRA </t>
  </si>
  <si>
    <t xml:space="preserve">ACTIVIDADES DE ENGORDE DE ESPECIES ACUÍCOLAS EN SISTEMAS SUSPENDIDOS Y EN PARQUES </t>
  </si>
  <si>
    <t>AMARRE Y DESAMARRE DE BUQUES EN PUERTO</t>
  </si>
  <si>
    <t>AMARRE, CONEXIÓN/DESCONEXIÓN DE MANGUERAS Y DESAMARRE DE BUQUES A MONOBOYAS</t>
  </si>
  <si>
    <t>LIMPIEZA Y DESINFECCIÓN EN LABORATORIOS E INDUSTRIAS QUÍMICAS</t>
  </si>
  <si>
    <t>OPERACIONES DE ALMACÉN DE PRODUCTOS QUÍMICOS Y RELACIONADOS</t>
  </si>
  <si>
    <t>OPERACIONES AUXILIARES ELEMENTALES EN LABORATORIO Y EN PROCESOS DE LA INDUSTRIA QUÍMICA Y AFINES</t>
  </si>
  <si>
    <t>LIMPIEZA DE ESPACIOS ABIERTOS</t>
  </si>
  <si>
    <t>LIMPIEZA DE INSTALACIONES Y EQUIPAMIENTOS INDUSTRIALES</t>
  </si>
  <si>
    <t>OPERACIONES AUXILIARES EN LA AERONAVE</t>
  </si>
  <si>
    <t>OPERACIONES AUXILIARES EN TALLER DE AERONAVES</t>
  </si>
  <si>
    <t xml:space="preserve">OPERACIONES AUXILIARES DE MONTAJE Y MANTENIMIENTO DE INSTALACIONES Y EQUIPOS FIJOS EN EXCAVACIONES Y PLANTAS </t>
  </si>
  <si>
    <t xml:space="preserve">OPERACIONES AUXILIARES DE MONTAJE Y MANTENIMIENTO DE EQUIPOS Y MAQUINARIA EN EXCAVACIONES SUBTERRÁNEAS Y A CIELO ABIERTO </t>
  </si>
  <si>
    <t xml:space="preserve">OPERACIONES BÁSICAS DE CORTE, CONFORMADO Y SOLDADURA EN PROCESOS DE MONTAJE Y MANTENIMIENTO MECÁNICO </t>
  </si>
  <si>
    <t xml:space="preserve">TRATAMIENTOS AUXILIARES EN REVESTIMIENTOS CON PIEZAS RÍGIDAS </t>
  </si>
  <si>
    <t xml:space="preserve">PAVIMENTOS DE HORMIGÓN IMPARTICIÓN Y ADOQUINADOS </t>
  </si>
  <si>
    <t>RECEPCIÓN Y DESPACHO DE TRABAJOS EN REPROGRAFÍA</t>
  </si>
  <si>
    <t>REPRODUCCIÓN EN EQUIPOS DE REPROGRAFÍA</t>
  </si>
  <si>
    <t>OPERACIONES DE ACABADO EN REPROGRAFÍA</t>
  </si>
  <si>
    <t>OPERACIONES AUXILIARES DE ALMACENAJE</t>
  </si>
  <si>
    <t>PREPARACIÓN DE PEDIDOS</t>
  </si>
  <si>
    <t>OPERACIONES AUXILIARES EN EL PUNTO DE VENTA</t>
  </si>
  <si>
    <t>MANIPULACIÓN Y MOVIMIENTOS CON TRANSPALÉS Y CARRETILLAS DE MANO</t>
  </si>
  <si>
    <t>ATENCIÓN BÁSICA AL CLIENTE</t>
  </si>
  <si>
    <t>LIMPIEZA DOMÉSTICA</t>
  </si>
  <si>
    <t>COCINA DOMÉSTICA</t>
  </si>
  <si>
    <t>ACONDICIONADO DE CAMAS, PRENDAS DE VESTIR Y ROPA DE HOGAR</t>
  </si>
  <si>
    <t>APROVISIONAMIENTO INTERNO Y CONSERVACIÓN EN PASTELERÍA</t>
  </si>
  <si>
    <t>PREELABORACIÓN, ELABORACIÓN Y PRESENTACIÓN EN PASTELERÍA</t>
  </si>
  <si>
    <t>MATERIAS PRIMAS Y PRODUCTOS AUXILIARES EN PROCESOS DE TRANSFORMACIÓN DE PAPEL, CARTÓN Y OTROS MATERIALES</t>
  </si>
  <si>
    <t>EQUIPOS E INSTALACIONES AUXILIARES EN LA ELABORACIÓN DE CARTÓN ONDULADO</t>
  </si>
  <si>
    <t>OPERACIONES DE ELABORACIÓN DE CARTÓN ONDULADO</t>
  </si>
  <si>
    <t>CONTROL DE LA ELABORACIÓN DE CARTÓN ONDULADO</t>
  </si>
  <si>
    <t>PREPARACIÓN DE LÍNEAS DE ELABORACIÓN DE ENVASES, EMBALAJES Y ARTÍCULOS DE PAPELERÍA</t>
  </si>
  <si>
    <t>ELABORACIÓN DE ENVASES, EMBALAJES Y ARTÍCULOS DE PAPELERÍA</t>
  </si>
  <si>
    <t>FABRICACIÓN DE ARTÍCULOS DE PAPEL Y CARTÓN PARA USO DOMÉSTICO</t>
  </si>
  <si>
    <t>FABRICACIÓN DE COMPLEJOS DE PAPEL, CARTÓN Y OTROS MATERIALES</t>
  </si>
  <si>
    <t xml:space="preserve">REALIZACIÓN DE TRATAMIENTOS SUPERFICIALES EN PAPELES, CARTONES Y OTROS MATERIALES </t>
  </si>
  <si>
    <t>MONTAJE DE CLICHÉS Y PREPARACIÓN DE LA IMPRESIÓN FLEXOGRÁFICA</t>
  </si>
  <si>
    <t>IMPLANTACIÓN DE PRODUCTOS EN FLEXOGRAFÍA</t>
  </si>
  <si>
    <t>PREPARACIÓN DE LA IMPRESIÓN EN HUECOGRABADO</t>
  </si>
  <si>
    <t>IMPLANTACIÓN DE PRODUCTOS EN HUECOGRABADO</t>
  </si>
  <si>
    <t>IMPRESIÓN DE PRODUCTOS EN SERIGRAFÍA</t>
  </si>
  <si>
    <t>IMPRESIÓN DE PRODUCTOS EN TAMPOGRAFÍA</t>
  </si>
  <si>
    <t>CONFECCIÓN Y ESTAMPACIÓN DE TAPAS PARA ENCUADERNACIÓN INDUSTRIAL</t>
  </si>
  <si>
    <t>ENCUADERNACIÓN INDUSTRIAL EN LÍNEAS DE RÚSTICA Y TAPA DURA</t>
  </si>
  <si>
    <t>PROYECTOS DE ENCUADERNACIÓN ARTÍSTICA</t>
  </si>
  <si>
    <t>TÉCNICAS DE EXPRESIÓN GRÁFICO- PLÁSTICAS PARA ENCUADERNACIÓN ARTÍSTICA</t>
  </si>
  <si>
    <t>MATERIALES EN ENCUADERNACIÓN ARTÍSTICA</t>
  </si>
  <si>
    <t>CONSTRUCCIÓN DEL LIBRO Y CONFECCIÓN DE ELEMENTOS DE PROTECCIÓN Y CONTENEDORES</t>
  </si>
  <si>
    <t>ORNAMENTACIÓN EN ENCUADERNACIÓN ARTÍSTICA</t>
  </si>
  <si>
    <t>DOCUMENTACIÓN TÉCNICA, EQUIPOS Y MATERIAL PARA CONSTRUCCIONES DE MADERA</t>
  </si>
  <si>
    <t>RECURSOS E INSTALACIONES EN LAS CONSTRUCCIONES DE MADERA</t>
  </si>
  <si>
    <t>PROCESOS DE CONSTRUCCIONES DE MADERA</t>
  </si>
  <si>
    <t>PREVENCIÓN BÁSICA DE RIESGOS LABORALES EN CONSTRUCCIÓN</t>
  </si>
  <si>
    <t>APROVISIONAMIENTO Y ALMACÉN EN LA INDUSTRIA DE FABRICACIÓN DE MOBILIARIO</t>
  </si>
  <si>
    <t>ORGANIZACIÓN DE LA PRODUCCIÓN EN LAS INDUSTRIAS DE FABRICACIÓN DE MOBILIARIO</t>
  </si>
  <si>
    <t>CONTROL DE LA PRODUCCIÓN EN INDUSTRIAS DE LA FABRICACIÓN DE MOBILIARIO</t>
  </si>
  <si>
    <t>CALIDAD, SEGURIDAD Y MEDIOAMBIENTE EN INDUSTRIAS DE LA MADERA, CORCHO Y MUEBLE</t>
  </si>
  <si>
    <t>GESTIÓN DEL PARQUE DE MADERA Y CORCHO</t>
  </si>
  <si>
    <t>CONTROL DE LA PRODUCCIÓN EN LAS INDUSTRIAS DE TRANSFORMACIÓN DE LA MADERA ASERRADA</t>
  </si>
  <si>
    <t>CONTROL DE LA PRODUCCIÓN EN LA INDUSTRIA DE TRANSFORMACIÓN DEL CORCHO</t>
  </si>
  <si>
    <t>CONTROL DE LA PRODUCCIÓN EN LAS INDUSTRIAS DE PRODUCCIÓN DE TABLEROS Y MADERA LAMINADA ENCOLADA</t>
  </si>
  <si>
    <t>DESARROLLO DE PROYECTOS DE INSTALACIÓN Y AMUEBLAMIENTO</t>
  </si>
  <si>
    <t>APROVISIONAMIENTO DE ELEMENTOS PARA LA INSTALACIÓN DE CARPINTERÍA Y MOBILIARIO</t>
  </si>
  <si>
    <t>SUPERVISIÓN DEL MONTAJE DE INSTALACIONES DE CARPINTERÍA Y MOBILIARIO</t>
  </si>
  <si>
    <t xml:space="preserve">DIBUJOS, MODELOS Y PRESUPUESTOS DE OBRAS DE ARTESANÍA EN PIEDRA NATURAL </t>
  </si>
  <si>
    <t xml:space="preserve">ELABORACIÓN ARTESANAL DE OBRAS EN PIEDRA NATURAL </t>
  </si>
  <si>
    <t xml:space="preserve">MANTENIMIENTO Y, EN SU CASO, RESTAURACIÓN DE OBRAS DE PIEDRA NATURAL </t>
  </si>
  <si>
    <t>COLOCACIÓN DE MAMPOSTERÍA, SILLERÍA Y PERPIAÑO</t>
  </si>
  <si>
    <t xml:space="preserve">COLOCACIÓN DE ELEMENTOS SINGULARES DE PIEDRA NATURAL </t>
  </si>
  <si>
    <t>MONTAJE DE FACHADAS TRANSVENTILADAS</t>
  </si>
  <si>
    <t xml:space="preserve">PERFORACIONES A CIELO ABIERTO </t>
  </si>
  <si>
    <t xml:space="preserve">ESTABILIZACIÓN DE TALUDES EN EXCAVACIONES A CIELO ABIERTO </t>
  </si>
  <si>
    <t xml:space="preserve">PREVENCIÓN DE RIESGOS LABORALES EN EXCAVACIONES A CIELO ABIERTO </t>
  </si>
  <si>
    <t>EXCAVACIÓN CON MINADOR</t>
  </si>
  <si>
    <t>EXCAVACIÓN CON ROZADORA O CEPILLO</t>
  </si>
  <si>
    <t>CARGA CON PALA CARGADORA DE INTERIOR O ESCRÁPER</t>
  </si>
  <si>
    <t>EXCAVACIÓN CON EQUIPOS DE PERFORACIÓN Y ESCARIADO: RAISE BORING</t>
  </si>
  <si>
    <t>EXCAVACIÓN CON EQUIPOS DE PERFORACIÓN DIRIGIDA</t>
  </si>
  <si>
    <t>EXCAVACIÓN CON MICROTUNELADORAS</t>
  </si>
  <si>
    <t xml:space="preserve">MONTAJE Y MANTENIMIENTO DE INSTALACIONES DE SERVICIOS GENERALES EN EXCAVACIONES Y PLANTAS </t>
  </si>
  <si>
    <t xml:space="preserve">MONTAJE Y MANTENIMIENTO DE MÁQUINAS Y EQUIPOS SEMIMÓVILES EN EXCAVACIONES SUBTERRÁNEAS Y A CIELO ABIERTO </t>
  </si>
  <si>
    <t>MONTAJE Y MANTENIMIENTO DE CINTAS TRANSPORTADORAS Y TRANSPORTADORES BLINDADOS</t>
  </si>
  <si>
    <t xml:space="preserve">MONTAJE Y MANTENIMIENTO DE SISTEMAS Y EQUIPOS DE TRANSPORTE DE GRANELES NEUMÁTICOS E HIDRÁULICOS </t>
  </si>
  <si>
    <t>EVALUACIÓN DE DAÑOS Y DEFINICIÓN DE PROPUESTAS DE RESTAURACIÓN DE OBRAS EN PIEDRA NATURAL</t>
  </si>
  <si>
    <t>DESARROLLO Y ELABORACIÓN DE PROYECTOS TÉCNICOS DE RESTAURACIÓN DE PIEDRA NATURAL</t>
  </si>
  <si>
    <t>COORDINACIÓN Y SUPERVISIÓN DE PROYECTOS DE RESTAURACIÓN EN PIEDRA NATURAL</t>
  </si>
  <si>
    <t>EXCAVACIÓN CON TUNELADORAS DE SUELOS</t>
  </si>
  <si>
    <t>EXCAVACIÓN CON TUNELADORAS DE ROCAS</t>
  </si>
  <si>
    <t>PROGRAMACIÓN Y PROMOCIÓN DE SESIONES DE ANIMACIÓN MUSICAL Y VISUAL EN VIVO Y EN DIRECTO</t>
  </si>
  <si>
    <t>REALIZACIÓN DE SESIONES DE ANIMACIÓN MUSICAL EN VIVO Y EN DIRECTO INTEGRANDO ELEMENTOS LUMINOTÉCNICOS, ESCÉNICOS Y VISUALES</t>
  </si>
  <si>
    <t>REALIZACIÓN DE SESIONES DE ANIMACIÓN VISUAL EN VIVO INTEGRANDO ELEMENTOS LUMINOTÉCNICOS, ESCÉNICOS Y MUSICALES</t>
  </si>
  <si>
    <t>PROCESADO DE PELÍCULAS</t>
  </si>
  <si>
    <t>POSITIVADO E IMPRESIÓN FOTOGRÁFICA</t>
  </si>
  <si>
    <t>PREPARACIÓN Y MONTAJE DE PRODUCTOS FOTOGRÁFICOS PARA LA ENTREGA FINAL</t>
  </si>
  <si>
    <t>ORGANIZACIÓN Y GESTIÓN DE LOS PROCESOS DEL LABORATORIO DE IMAGEN</t>
  </si>
  <si>
    <t>GESTIÓN DE LOS PROCESOS DE DIGITALIZACIÓN, GENERACIÓN DE IMÁGENES, TRATAMIENTO DIGITAL Y REVELADO DE PELÍCULAS FOTOGRÁFICAS</t>
  </si>
  <si>
    <t>GESTIÓN DE LOS PROCESOS DE POSITIVADO, IMPARTICIÓN Y ACABADO FOTOGRÁFICO</t>
  </si>
  <si>
    <t>PROYECTOS FOTOGRÁFICOS</t>
  </si>
  <si>
    <t>REALIZACIÓN DE LA TOMA FOTOGRÁFICA</t>
  </si>
  <si>
    <t>PROCESOS FINALES DE ACABADO Y CONSERVACIÓN DE IMÁGENES FOTOGRÁFICAS</t>
  </si>
  <si>
    <t>DETERMINACIÓN DE RECURSOS TÉCNICOS Y ARTÍSTICOS Y PLANIFICACIÓN DE ENSAYOS EN ESPECTÁCULOS EN VIVO Y EVENTOS</t>
  </si>
  <si>
    <t>ATENCIÓN Y GESTIÓN DE LLAMADAS ENTRANTES EN UN SERVICIO DE TELEASISTENCIA</t>
  </si>
  <si>
    <t>EMISIÓN Y GESTIÓN DE LLAMADAS SALIENTES EN UN SERVICIO DE TELEASISTENCIA</t>
  </si>
  <si>
    <t>MANEJO DE HERRAMIENTAS, TÉCNICAS Y HABILIDADES PARA LA PRESTACIÓN DE UN SERVICIO DE TELEASISTENCIA</t>
  </si>
  <si>
    <t>APLICACIÓN TÉCNICA DE MOVILIDAD, ORIENTACIÓN Y DEAMBULACIÓN EN LOS DESPLAZAMIENTOS INTERNOS POR EL CENTRO EDUCATIVO DEL ALUMNADO CON NECESIDADES EDUCATIVAS ESPECIALES</t>
  </si>
  <si>
    <t>PARTICIPACIÓN EN LOS PROGRAMAS DE ENSEÑANZA-APRENDIZAJE EN EL AULA DE REFERENCIA DEL ALUMNADO CON NECESIDADES EDUCATIVAS ESPECIALES</t>
  </si>
  <si>
    <t>AUTONOMÍA E HIGIENE PERSONAL EN EL ASEO DEL ALUMNADO CON NECESIDADES EDUCATIVAS ESPECIALES</t>
  </si>
  <si>
    <t>ATENCIÓN Y VIGILANCIA EN LA ACTIVIDAD DEL RECREO DEL ALUMNADO CON NECESIDADES EDUCATIVAS ESPECIALES</t>
  </si>
  <si>
    <t>HÁBITOS Y AUTONOMÍA EN LA ALIMENTACIÓN DEL ALUMNADO CON NECESIDADES EDUCATIVAS ESPECIALES (ACNEE), EN EL COMEDOR ESCOLAR</t>
  </si>
  <si>
    <t>PROGRAMACIONES CULTURALES</t>
  </si>
  <si>
    <t>PROYECTOS DE ANIMACIÓN CULTURAL</t>
  </si>
  <si>
    <t>MARKETING CULTURAL</t>
  </si>
  <si>
    <t>PLANIFICACIÓN DEL TRABAJO DE LIMPIEZA Y LA GESTIÓN DE LOS TRABAJADORES</t>
  </si>
  <si>
    <t>SUPERVISIÓN DE LOS TRABAJOS DE LIMPIEZA Y ESTABLECIMIENTO DE PROCEDIMIENTOS DE COMUNICACIÓN EN EL ENTORNO LABORAL</t>
  </si>
  <si>
    <t>GESTIÓN Y ALMACENAMIENTO DE MATERIAL DE LIMPIEZA</t>
  </si>
  <si>
    <t>LENGUA DE SIGNOS ESPAÑOLA</t>
  </si>
  <si>
    <t>SISTEMAS Y RECURSOS DE APOYO A LA COMUNICACIÓN DE PERSONAS SORDOCIEGAS</t>
  </si>
  <si>
    <t>PROGRAMAS EDUCATIVOS Y FORMATIVOS PARA PERSONAS SORDOCIEGAS</t>
  </si>
  <si>
    <t>INTERVENCIÓN EN SITUACIONES DE AISLAMIENTO</t>
  </si>
  <si>
    <t>APOYO A LA INTERACCIÓN DE LA PERSONA SORDOCIEGA CON EL ENTORNO EN GESTIONES BÁSICAS</t>
  </si>
  <si>
    <t>PROGRAMACIÓN DIDÁCTICA DE ACCIONES FORMATIVAS PARA EL EMPLEO</t>
  </si>
  <si>
    <t>SELECCIÓN, ELABORACIÓN, ADAPTACIÓN Y UTILIZACIÓN DE MATERIALES, MEDIOS Y RECURSOS DIDÁCTICOS EN FORMACIÓN PROFESIONAL PARA EL E</t>
  </si>
  <si>
    <t>IMPARTICIÓN Y TUTORIZACIÓN DE ACCIONES FORMATIVAS PARA EL EMPLEO</t>
  </si>
  <si>
    <t>EVALUACIÓN DEL PROCESO DE ENSEÑANZA–APRENDIZAJE EN FORMACIÓN PROFESIONAL PARA EL EMPLEO</t>
  </si>
  <si>
    <t>ORIENTACIÓN LABORAL Y PROMOCIÓN DE LA CALIDAD EN LA FORMACIÓN PROFESIONAL PARA EL EMPLEO</t>
  </si>
  <si>
    <t>SENSIBILIZACIÓN Y FORMACIÓN SOBRE LA COMUNIDAD SORDA</t>
  </si>
  <si>
    <t>RECURSOS SOCIALES Y COMUNITARIOS PARA PERSONAS CON DISCAPACIDAD</t>
  </si>
  <si>
    <t>ACOMPAÑAMIENTO A PERSONAS CON DISCAPACIDAD EN ACTIVIDADES PROGRAMADAS</t>
  </si>
  <si>
    <t>PROCESOS DE INCLUSIÓN DE PERSONAS CON DISCAPACIDAD EN ESPACIOS DE OCIO Y TIEMPO LIBRE</t>
  </si>
  <si>
    <t>ENTRENAMIENTO EN ESTRATEGIAS COGNITIVAS BÁSICAS Y ALFABETIZACIÓN TECNOLÓGICA A PERSONAS CON DISCAPACIDAD</t>
  </si>
  <si>
    <t>INTERVENCIÓN CON FAMILIAS DE PERSONAS CON DISCAPACIDAD</t>
  </si>
  <si>
    <t>COMUNICACIÓN CON PERSPECTIVA DE GÉNERO</t>
  </si>
  <si>
    <t>PARTICIPACIÓN Y CREACIÓN DE REDES CON PERSPECTIVA DE GÉNERO</t>
  </si>
  <si>
    <t>OPERACIONES AUXILIARES DE PROTECCIÓN Y EMBELLECIMIENTO DE SUPERFICIES DE EMBARCACIONES DEPORTIVAS Y DE RECREO</t>
  </si>
  <si>
    <t>OPERACIONES AUXILIARES DE REPARACIÓN DE ELEMENTOS DE MADERA DE EMBARCACIONES DEPORTIVAS Y DE RECREO</t>
  </si>
  <si>
    <t>OPERACIONES AUXILIARES DE REPARACIÓN DE ELEMENTOS DE PLÁSTICO REFORZADO CON FIBRA DE EMBARCACIONES DEPORTIVAS Y DE RECREO</t>
  </si>
  <si>
    <t>MANTENIMIENTO BÁSICO DE LA PLANTA PROPULSORA, MÁQUINAS Y SUS EQUIPOS ASOCIADOS DE EMBARCACIONES DEPORTIVAS Y DE RECREO</t>
  </si>
  <si>
    <t>MANTENIMIENTO BÁSICO DE LOS SISTEMAS ELÉCTRICOS Y ELECTRÓNICOS DE EMBARCACIONES DEPORTIVAS Y DE RECREO</t>
  </si>
  <si>
    <t>MANTENIMIENTO BÁSICO DE APAREJOS DE EMBARCACIONES DEPORTIVAS Y DE RECREO</t>
  </si>
  <si>
    <t>MANTENIMIENTO DE PRIMER NIVEL DE VEHÍCULOS DE TRANSPORTE POR CARRETERA</t>
  </si>
  <si>
    <t>CONDUCCIÓN RACIONAL Y OPERACIONES RELACIONADAS CON LOS SERVICIOS DE TRANSPORTE</t>
  </si>
  <si>
    <t>PLANIFICACIÓN DEL TRANSPORTE Y RELACIONES CON CLIENTES</t>
  </si>
  <si>
    <t>ATENCIÓN E INFORMACIÓN A LOS VIAJEROS DEL AUTOBÚS O AUTOCAR</t>
  </si>
  <si>
    <t>OPERACIONES DE RECOGIDA Y ENTREGA DE MERCANCÍAS</t>
  </si>
  <si>
    <t>CONDUCCIÓN DE TAXIS, TURISMOS Y FURGONETAS, Y PRESTACIÓN DEL SERVICIO</t>
  </si>
  <si>
    <t>ATENCIÓN A USUARIOS Y RELACIONES CON CLIENTES</t>
  </si>
  <si>
    <t>COORDINACIÓN Y EJECUCIÓN DE LAS ACTIVIDADES PROPIAS DE EMPRESAS DE FLORISTERÍA</t>
  </si>
  <si>
    <t>REALIZACIÓN DE COMPOSICIONES FLORALES</t>
  </si>
  <si>
    <t>REALIZACIÓN DE COMPOSICIONES CON PLANTAS</t>
  </si>
  <si>
    <t>TÉCNICAS DE VENTA E INFORMACIÓN DE PRODUCTOS Y SERVICIOS DE FLORISTERÍA</t>
  </si>
  <si>
    <t>INVENTARIO DE ESPECIES ANIMALES Y VEGETALES DEL HÁBITAT 
NATURAL</t>
  </si>
  <si>
    <t>REPOBLACIÓN DE ESPECIES ACUÍCOLAS CONTINENTALES Y DE 
CONSERVACIÓN Y MEJORA DE SU HÁBITAT</t>
  </si>
  <si>
    <t>MANTENIMIENTO Y MEJORA DEL HÁBITAT DE LAS ESPECIES CINEGÉTICAS</t>
  </si>
  <si>
    <t>REPOBLACIÓN DE ESPECIES CINEGÉTICAS</t>
  </si>
  <si>
    <t>PRODUCCIÓN DE UNGULADOS CINEGÉTICOS</t>
  </si>
  <si>
    <t>PRODUCCIÓN DE AVES CINEGÉTICAS</t>
  </si>
  <si>
    <t>PRODUCCIÓN DE LAGOMORFOS CINEGÉTICOS</t>
  </si>
  <si>
    <t>PROPAGACIÓN DE PLANTAS EN VIVERO</t>
  </si>
  <si>
    <t>CULTIVO DE PLANTAS Y TEPES EN VIVERO</t>
  </si>
  <si>
    <t>PRODUCCIÓN DE SEMILLAS</t>
  </si>
  <si>
    <t>ORGANIZACIÓN DE LAS ACTIVIDADES DE FLORISTERÍA</t>
  </si>
  <si>
    <t>DISEÑO DE COMPOSICIONES Y ORNAMENTACIONES DE ARTE FLORAL</t>
  </si>
  <si>
    <t>REALIZACIÓN DE COMPOSICIONES Y ORNAMENTACIONES ESPECIALES DE ARTE FLORAL Y SUPERVISIÓN DE LOS TRABAJOS DE TALLER DE FLORISTERÍA</t>
  </si>
  <si>
    <t>GESTIÓN DE LA VENTA Y DEL SERVICIO DE ATENCIÓN AL PÚBLICO EN FLORISTERÍA</t>
  </si>
  <si>
    <t>ORGANIZACIÓN Y SUPERVISIÓN DE LAS OPERACIONES DE INVENTARIO Y SEGUIMIENTO DEL HÁBITAT NATURAL</t>
  </si>
  <si>
    <t>GESTIÓN DE LOS APROVECHAMIENTOS FORESTALES MADEREROS</t>
  </si>
  <si>
    <t>GESTIÓN DE LOS APROVECHAMIENTOS FORESTALES NO MADEREROS</t>
  </si>
  <si>
    <t>GESTIÓN DE LA PRODUCCIÓN DE UNGULADOS CINEGÉTICOS</t>
  </si>
  <si>
    <t>GESTIÓN DE LA PRODUCCIÓN DE AVES CINEGÉTICAS</t>
  </si>
  <si>
    <t>GESTIÓN DE LA PRODUCCIÓN DE LAGOMORFOS CINEGÉTICOS</t>
  </si>
  <si>
    <t>GESTIÓN DE LAS OPERACIONES DE PROPAGACIÓN DE PLANTAS EN VIVERO</t>
  </si>
  <si>
    <t>GESTIÓN DEL CULTIVO DE PLANTAS Y TEPES EN VIVERO</t>
  </si>
  <si>
    <t>GESTIÓN DE LAS OPERACIONES DE PRODUCCIÓN DE SEMILLAS</t>
  </si>
  <si>
    <t>GESTIÓN DE LOS PROCESOS DE PRODUCCIÓN DE ANIMALES DE RENUEVO, DE REPRODUCTORES Y CRÍAS, Y DE LECHE</t>
  </si>
  <si>
    <t>GESTIÓN DE LOS PROCESOS DE PRODUCCIÓN DE ANIMALES DE RECRÍA Y DE CEBO</t>
  </si>
  <si>
    <t>GESTIÓN DE LOS PROCESOS DE PRODUCCIÓN DE AVES Y DE HUEVOS</t>
  </si>
  <si>
    <t>GESTIÓN DE LOS TRABAJOS SOBRE EL HÁBITAT ACUÍCOLA CONTINENTAL</t>
  </si>
  <si>
    <t>GESTIÓN DE LOS TRABAJOS SOBRE EL HÁBITAT DE LAS ESPECIES CINEGÉTICAS</t>
  </si>
  <si>
    <t>GESTIÓN DE LAS REPOBLACIONES DE ESPECIES CINEGÉTICAS</t>
  </si>
  <si>
    <t>CONTROL DE LAS POBLACIONES DE PREDADORES DE LAS ESPECIES ACUÍCOLAS CONTINENTALES Y CINEGÉTICAS</t>
  </si>
  <si>
    <t>MATERIALES, HERRAMIENTAS Y MÁQUINAS PARA FABRICACIÓN DE CALZADO A MEDIDA Y ORTOPÉDICO</t>
  </si>
  <si>
    <t>TÉCNICAS DE ADAPTACIÓN DE HORMAS PARA CALZADO A MEDIDA Y ORTOPÉDICO</t>
  </si>
  <si>
    <t>TÉCNICAS DE ELABORACIÓN DE CALZADO A MEDIDA Y ORTOPÉDICO</t>
  </si>
  <si>
    <t>TÉCNICAS DE ADAPTACIÓN O ELABORACIÓN DE CALZADO PARA ESPECTÁCULO</t>
  </si>
  <si>
    <t>ELABORACIÓN DE PROYECTOS DE VESTUARIO PARA ESPECTÁCULOS EN VIVO</t>
  </si>
  <si>
    <t>PLANIFICACIÓN Y REALIZACIÓN DEL MONTAJE Y DESMONTAJE DE VESTUARIO DEL ESPECTÁCULO EN VIVO</t>
  </si>
  <si>
    <t>TÉCNICAS Y PROCESOS DE MANTENIMIENTO Y ADAPTACIÓN DE VESTUARIO DEL ESPECTÁCULO</t>
  </si>
  <si>
    <t>ENSAYOS Y FUNCIONES CON VESTUARIO EN DISTINTAS SITUACIONES DE EXPLOTACIÓN</t>
  </si>
  <si>
    <t>TÉCNICAS DE GESTIÓN DE INFORMACIÓN SOBRE HISTORIA Y EVOLUCIÓN DE LA INDUMENTARIA APLICADA AL VESTUARIO ESCÉNICO</t>
  </si>
  <si>
    <t>EL PROYECTO DE VESTUARIO EN ESPECTÁCULOS EN VIVO</t>
  </si>
  <si>
    <t>TÉCNICAS DE PATRONAJE, MODELAJE Y CORTE APLICADAS AL VESTUARIO DEL ESPECTÁCULO</t>
  </si>
  <si>
    <t>TÉCNICAS DE CONFECCIÓN, PRUEBAS Y ACABADOS DEL VESTUARIO PARA EL ESPECTÁCULO</t>
  </si>
  <si>
    <t>TÉCNICAS DE TRANSFORMACIÓN DE MATERIALES APLICADOS AL VESTUARIO DEL ESPECTÁCULO</t>
  </si>
  <si>
    <t>MONTAJE DE INSTALACIONES RECEPTORAS DE GAS</t>
  </si>
  <si>
    <t>PUESTA EN SERVICIO, INSPECCIÓN Y REVISIÓN DE INSTALACIONES RECEPTORAS DE GAS</t>
  </si>
  <si>
    <t>PUESTA EN MARCHA Y ADECUACIÓN DE APARATOS A GAS</t>
  </si>
  <si>
    <t>MANTENIMIENTO Y REPARACIÓN DE INSTALACIONES RECEPTORAS Y APARATOS DE GAS</t>
  </si>
  <si>
    <t>SEGURIDAD EN INSTALACIONES RECEPTORAS Y APARATOS DE GAS</t>
  </si>
  <si>
    <t>CONTROL EN PLANTA DE LA OPERACIÓN Y EL MANTENIMIENTO DE CENTRALES HIDROELÉCTRICAS</t>
  </si>
  <si>
    <t>CONTROL DE CENTRALES HIDROELÉCTRICAS</t>
  </si>
  <si>
    <t>OPERACIÓN EN PLANTA Y MANTENIMIENTO DE PRIMER NIVEL DE CENTRALES HIDROELÉCTRICAS</t>
  </si>
  <si>
    <t>SEGURIDAD EN INSTALACIONES DE ALTA TENSIÓN</t>
  </si>
  <si>
    <t>GESTIÓN Y SUPERVISIÓN DEL MONTAJE DE SUBESTACIONES ELÉCTRICAS</t>
  </si>
  <si>
    <t>GESTIÓN Y SUPERVISIÓN DE LA OPERACIÓN Y MANTENIMIENTO DE SUBESTACIONES ELÉCTRICAS</t>
  </si>
  <si>
    <t>OPERACIÓN LOCAL Y MANTENIMIENTO DE PRIMER NIVEL EN SUBESTACIONES ELÉCTRICAS</t>
  </si>
  <si>
    <t>OPERACIONES DE PREPARACIÓN DE MÁQUINAS, EQUIPOS E INSTALACIONES DE LOGÍSTICA, Y SERVICIOS AUXILIARES</t>
  </si>
  <si>
    <t>OPERACIONES DE MANIPULACIÓN Y ALMACENAMIENTO DE PRODUCTOS QUÍMICOS EN RECEPCIÓN Y EXPEDICIÓN</t>
  </si>
  <si>
    <t>CONTROL DE CALIDAD EN LA RECEPCIÓN Y EXPEDICIÓN DE PRODUCTOS QUÍMICOS</t>
  </si>
  <si>
    <t>BIOINFORMÁTICA</t>
  </si>
  <si>
    <t>TÉCNICAS DE BIOLOGÍA MOLECULAR</t>
  </si>
  <si>
    <t>TÉCNICAS BIOTECNOLÓGICAS A NIVEL CELULAR</t>
  </si>
  <si>
    <t>TÉCNICAS BIOTECNOLÓGICAS E INMUNOLÓGICAS EN ANIMALES Y VEGETALES</t>
  </si>
  <si>
    <t>NORMAS DE SEGURIDAD Y AMBIENTALES EN BIOTECNOLOGÍA</t>
  </si>
  <si>
    <t>ENSAYOS FÍSICOS Y FISICOQUÍMICOS PASTERO-PAPELEROS</t>
  </si>
  <si>
    <t>ANÁLISIS QUÍMICOS PASTERO-PAPELEROS</t>
  </si>
  <si>
    <t>ANÁLISIS MICROGRÁFICOS Y MICROBIOLÓGICOS PASTERO-PAPELEROS</t>
  </si>
  <si>
    <t>DEFECTOLOGÍA ASOCIADA A LOS PROCESOS DE FABRICACIÓN DE DIFERENTES MATERIALES</t>
  </si>
  <si>
    <t>ENSAYOS NO DESTRUCTIVOS MEDIANTE MÉTODOS SUPERFICIALES Y SUBSUPERFICIALES</t>
  </si>
  <si>
    <t>ENSAYOS NO DESTRUCTIVOS MEDIANTE EL MÉTODO DE ULTRASONIDOS</t>
  </si>
  <si>
    <t>ENSAYOS NO DESTRUCTIVOS MEDIANTE EL MÉTODO DE RADIOLOGÍA INDUSTRIAL</t>
  </si>
  <si>
    <t>ENSAYOS NO DESTRUCTIVOS MEDIANTE EL MÉTODO DE CORRIENTES INDUCIDAS</t>
  </si>
  <si>
    <t>GESTIÓN DE LA PREVENCIÓN DE RIESGOS LABORALES EN LA ORGANIZACIÓN Y REALIZACIÓN DE ENSAYOS NO DESTRUCTIVOS PROPIOS DEL SECTOR DE APLICACIÓN</t>
  </si>
  <si>
    <t>ORGANIZACIÓN DE LA FABRICACIÓN DE PRODUCTOS DE BASE BIOLÓGICA Y DEL DESARROLLO DE SERVICIOS BIOTECNOLÓGICOS</t>
  </si>
  <si>
    <t>GARANTÍA DE CALIDAD DEL PRODUCTO BIOTECNOLÓGICO EN PROCESO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</si>
  <si>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</si>
  <si>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</si>
  <si>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</si>
  <si>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MONTAJE DE ESTACIONES BASE DE TELEFONÍA</t>
  </si>
  <si>
    <t>MANTENIMIENTO DE ESTACIONES BASE DE TELEFONÍA</t>
  </si>
  <si>
    <t>MONTAJE DE SISTEMAS DE TELECOMUNICACIÓN DE RED TELEFÓNICA</t>
  </si>
  <si>
    <t>MANTENIMIENTO DE SISTEMAS DE TELECOMUNICACIÓN DE RED TELEFÓNICA</t>
  </si>
  <si>
    <t>MONTAJE Y MANTENIMIENTO DE SISTEMAS DE PRODUCCIÓN AUDIOVISUAL EN ESTUDIOS Y UNIDADES MÓVILES</t>
  </si>
  <si>
    <t>MONTAJE Y MANTENIMIENTO DE SISTEMAS DE TRANSMISIÓN PARA RADIO Y TELEVISIÓN EN INSTALACIONES FIJAS Y UNIDADES MÓVILES</t>
  </si>
  <si>
    <t>DESARROLLO DE PROYECTOS DE SISTEMAS DE CONTROL PARA PROCESOS SECUENCIALES EN SISTEMAS DE AUTOMATIZACIÓN INDUSTRIAL</t>
  </si>
  <si>
    <t>DESARROLLO DE PROYECTOS DE SISTEMAS DE MEDIDA Y REGULACIÓN EN SISTEMAS DE AUTOMATIZACIÓN INDUSTRIAL</t>
  </si>
  <si>
    <t>DESARROLLO DE PROYECTOS DE REDES DE COMUNICACIÓN EN SISTEMAS DE AUTOMATIZACIÓN INDUSTRIAL</t>
  </si>
  <si>
    <t>GESTIÓN Y SUPERVISIÓN DE LOS PROCESOS DE MONTAJE DE ESTACIONES BASE DE TELEFONÍA</t>
  </si>
  <si>
    <t>GESTIÓN Y SUPERVISIÓN DE LOS PROCESOS DE MANTENIMIENTO DE ESTACIONES BASE DE TELEFONÍA</t>
  </si>
  <si>
    <t>GESTIÓN Y SUPERVISIÓN DE LOS PROCESOS DE MONTAJE DE LOS SISTEMAS DE TELECOMUNICACIÓN DE RED TELEFÓNICA</t>
  </si>
  <si>
    <t>GESTIÓN Y SUPERVISIÓN DE LOS PROCESOS DE MANTENIMIENTO DE LOS SISTEMAS DE TELECOMUNICACIÓN DE RED TELEFÓNICA</t>
  </si>
  <si>
    <t>GESTIÓN Y SUPERVISIÓN DE LOS PROCESOS DE MONTAJE DE SISTEMAS DE AUTOMATIZACIÓN INDUSTRIAL</t>
  </si>
  <si>
    <t>GESTIÓN Y SUPERVISIÓN DE LOS PROCESOS DE MANTENIMIENTO DE SISTEMAS DE AUTOMATIZACIÓN INDUSTRIAL</t>
  </si>
  <si>
    <t>PUESTA EN MARCHA DE LOS SISTEMAS DE AUTOMATIZACIÓN INDUSTRIAL</t>
  </si>
  <si>
    <t>GESTIÓN Y SUPERVISIÓN DEL MONTAJE DE SISTEMAS DE PRODUCCIÓN AUDIOVISUAL EN ESTUDIOS Y UNIDADES MÓVILES</t>
  </si>
  <si>
    <t>GESTIÓN Y SUPERVISIÓN DEL MANTENIMIENTO DE SISTEMAS DE PRODUCCIÓN AUDIOVISUAL EN ESTUDIOS Y UNIDADES MÓVILES</t>
  </si>
  <si>
    <t>GESTIÓN Y SUPERVISIÓN DEL MONTAJE DE SISTEMAS DE TRANSMISIÓN PARA RADIO Y TELEVISIÓN EN INSTALACIONES FIJAS Y UNIDADES MÓVILES</t>
  </si>
  <si>
    <t>GESTIÓN Y SUPERVISIÓN DEL MANTENIMIENTO DE SISTEMAS DE TRANSMISIÓN PARA RADIO Y TELEVISIÓN EN INSTALACIONES FIJAS Y UNIDADES MÓVILES</t>
  </si>
  <si>
    <t>PROMOCIÓN PARA LA IGUALDAD EFECTIVA DE MUJERES Y HOMBRES EN MATERIA DE E</t>
  </si>
  <si>
    <t>ACCIONES PARA LA IGUALDAD EFECTIVA DE MUJERES Y HOMBRES</t>
  </si>
  <si>
    <t>DETECCIÓN, PREVENCIÓN Y ACOMPAÑAMIENTO EN SITUACIONES DE VIOLENCIA CONTRA LAS MUJERES</t>
  </si>
  <si>
    <t>ANÁLISIS DE LABORATORIO EN MUESTRAS BIOLÓGICAS ANIMALES</t>
  </si>
  <si>
    <t>CONSERVACIÓN TRANSITORIA Y EMBALSAMAMIENTO DE CADÁVERES CON PRODUCTOS BIOCIDAS</t>
  </si>
  <si>
    <t>RESTAURACIÓN Y RECONSTRUCCIÓN EN CADÁVERES</t>
  </si>
  <si>
    <t>TANATOESTÉTICA</t>
  </si>
  <si>
    <t>EXTRACCIONES DE TEJIDOS, PRÓTESIS, MARCAPASOS Y OTROS DISPOSITIVOS CONTAMINANTES DEL CADÁVER</t>
  </si>
  <si>
    <t>MANEJO DE TÉCNICAS Y HABILIDADES RELACIONALES PARA LA PRESTACIÓN DE UN SERVICIO DE TANATOPRAXIA</t>
  </si>
  <si>
    <t>PREPARACIÓN Y TRASLADO DE PRODUCTOS Y MEDIOS UTILIZADOS PARA EL CONTROL HIGIÉNICO-SANITARIO EN INSTALACIONES SUSCEPTIBLES DE PROLIFERACIÓN DE MICROORGANISMOS NOCIVOS Y SU DISEMINACIÓN POR AEROSOLIZACIÓN</t>
  </si>
  <si>
    <t>CONTROL HIGIÉNICO-SANITARIO DE INSTALACIONES SUSCEPTIBLES DE PROLIFERACIÓN DE MICROORGANISMOS NOCIVOS Y SU DISEMINACIÓN POR AEROSOLIZACIÓN</t>
  </si>
  <si>
    <t>GESTIÓN A NIVEL BÁSICO DE LA PREVENCIÓN DE RIESGOS LABORALES EN EL ÁMBITO DE LA APLICACIÓN DE BIOCIDAS</t>
  </si>
  <si>
    <t>EQUIPOS DE MEDIDA DE CONTAMINANTES ATMOSFÉRICOS</t>
  </si>
  <si>
    <t>NORMATIVA DE CONTAMINACIÓN ATMOSFÉRICA</t>
  </si>
  <si>
    <t>TOMA DE MUESTRAS Y MEDICIÓN DE CONTAMINANTES ATMOSFÉRICOS</t>
  </si>
  <si>
    <t>DEPURACIÓN Y CONTROL DE EMISIONES A LA ATMÓSFERA</t>
  </si>
  <si>
    <t>PLANIFICACIÓN Y MANTENIMIENTO DE EQUIPOS EN DETERMINACIONES SONORAS</t>
  </si>
  <si>
    <t>ENSAYOS E INFORMES DE RUIDOS Y VIBRACIONES</t>
  </si>
  <si>
    <t>ENSAYOS E INFORMES DE AISLAMIENTO ACÚSTICO</t>
  </si>
  <si>
    <t>ORGANIZACIÓN DEL MANTENIMIENTO DE UNA EMPRESA ACUÍCOLA</t>
  </si>
  <si>
    <t>CONTROL DEL FUNCIONAMIENTO DE UNA INSTALACIÓN ACUÍCOLA</t>
  </si>
  <si>
    <t>MANTENIMIENTO DE INSTALACIONES, MAQUINARIA Y EQUIPOS DE UNA EMPRESA ACUÍCOLA</t>
  </si>
  <si>
    <t>ASISTENCIA A USUARIOS Y CONTROL DE ACCESOS EN INSTALACIONES DEPORTIVAS</t>
  </si>
  <si>
    <t xml:space="preserve">ASISTENCIA A TÉCNICOS DEPORTIVOS EN LA ORGANIZACIÓN DE ESPACIOS, ACTIVIDADES Y MATERIAL EN INSTALACIONES DEPORTIVAS </t>
  </si>
  <si>
    <t xml:space="preserve">OPERACIONES PREVENTIVAS DE SEGURIDAD EN INSTALACIONES DEPORTIVAS Y ASISTENCIA EN CASO DE EMERGENCIA </t>
  </si>
  <si>
    <t>TÉCNICAS DE DESPLAZAMIENTO CON TABLAS DE ESQUÍ ALPINO TRANSPORTANDO MATERIALES DE PREVENCIÓN Y RESCATE</t>
  </si>
  <si>
    <t>PREVENCIÓN DE ACCIDENTES EN DOMINIOS ESQUIABLES</t>
  </si>
  <si>
    <t>RESCATE DE ACCIDENTADOS EN ESPACIOS ESQUIABLES, EN TRANSPORTES MECÁNICOS POR CABLE Y EN AVALANCHAS</t>
  </si>
  <si>
    <t>TÉCNICAS DE PROGRESIÓN POR CAVIDADES Y TRAVESÍAS DE CLASE CUATRO DE DIFICULTAD SIN CURSO HÍDRICO ACTIVO</t>
  </si>
  <si>
    <t>TÉCNICAS DE PROGRESIÓN EN CAVIDADES Y TRAVESÍAS DE CLASE CINCO DE DIFICULTAD CON CURSO HÍDRICO ACTIVO</t>
  </si>
  <si>
    <t>ITINERARIOS EN ESPELEOLOGÍA</t>
  </si>
  <si>
    <t>CONDUCCIÓN DE PERSONAS O GRUPOS EN ESPELEOLOGÍA</t>
  </si>
  <si>
    <t>PROYECTOS DE ANIMACIÓN FÍSICO-DEPORTIVOS Y RECREATIVOS</t>
  </si>
  <si>
    <t>EVENTOS, ACTIVIDADES Y JUEGOS PARA ANIMACIÓN FÍSICO-DEPORTIVA Y RECREATIVA</t>
  </si>
  <si>
    <t>EVENTOS, COMPETICIONES RECREATIVAS, ACTIVIDADES Y JUEGOS DE ANIMACIÓN FÍSICO-DEPORTIVA Y RECREATIVA PARA USUARIOS CON DISCAPACIDAD INTELECTUAL</t>
  </si>
  <si>
    <t>EVENTOS, COMPETICIONES RECREATIVAS, ACTIVIDADES Y JUEGOS DE ANIMACIÓN FÍSICO-DEPORTIVA Y RECREATIVA PARA USUARIOS CON DISCAPACIDAD FÍSICA</t>
  </si>
  <si>
    <t>EVENTOS, COMPETICIONES RECREATIVAS, ACTIVIDADES Y JUEGOS DE ANIMACIÓN FÍSICO-DEPORTIVA Y RECREATIVA PARA USUARIOS CON DISCAPACIDAD VISUAL</t>
  </si>
  <si>
    <t>HABILIDADES Y SECUENCIAS DE FITNESS ACUÁTICO</t>
  </si>
  <si>
    <t>METODOLOGÍA Y PRÁCTICA DEL FITNESS ACUÁTICO</t>
  </si>
  <si>
    <t>HIDROCINESIA</t>
  </si>
  <si>
    <t>OPERACIONES AUXILIARES EN MÁQUINAS Y EQUIPOS DE PRODUCCIÓN GRÁFICA</t>
  </si>
  <si>
    <t xml:space="preserve">OPERACIONES BÁSICAS CON EQUIPOS INFORMÁTICOS Y PERIFÉRICOS EN INDUSTRIAS GRÁFICAS </t>
  </si>
  <si>
    <t>OPERACIONES DE EMPAQUETADO, APILADO Y PALETIZADO EN INDUSTRIAS GRÁFICAS</t>
  </si>
  <si>
    <t>PLANIFICACIÓN DE LA FABRICACIÓN DE PRODUCTOS GRÁFICOS</t>
  </si>
  <si>
    <t>MATERIALES DE PRODUCCIÓN EN INDUSTRIAS GRÁFICAS</t>
  </si>
  <si>
    <t>CONTROL DE LA PRODUCCIÓN EN PROCESOS DE ENCUADERNACIÓN INDUSTRIAL</t>
  </si>
  <si>
    <t>GESTIÓN DE LA CALIDAD EN PROCESOS DE ENCUADERNACIÓN INDUSTRIAL</t>
  </si>
  <si>
    <t>GESTIÓN DE LA SEGURIDAD Y DE LA PROTECCIÓN AMBIENTAL EN LOS PROCESOS DE ENCUADERNACIÓN INDUSTRIAL</t>
  </si>
  <si>
    <t>GESTIÓN DE COLOR EN PROCESOS GRÁFICOS</t>
  </si>
  <si>
    <t>CONTROL DE LA PRODUCCIÓN EN PROCESOS DE IMPRESIÓN</t>
  </si>
  <si>
    <t>GESTIÓN DE LA CALIDAD EN PROCESOS IMPRESIÓN</t>
  </si>
  <si>
    <t>GESTIÓN DE LA SEGURIDAD Y DE LA PROTECCIÓN AMBIENTAL EN LOS PROCESOS DE IMPRESIÓN</t>
  </si>
  <si>
    <t>CONTROL DE LA PRODUCCIÓN EN PROCESOS DE PREIMPRESIÓN</t>
  </si>
  <si>
    <t>GESTIÓN DE LA CALIDAD EN PROCESOS DE PREIMPRESIÓN</t>
  </si>
  <si>
    <t>GESTIÓN DE LA SEGURIDAD Y DE LA PROTECCIÓN AMBIENTAL EN LOS PROCESOS DE PREIMPRESIÓN</t>
  </si>
  <si>
    <t>CONTROL DE LA PRODUCCIÓN EN PROCESOS DE TRANSFORMADOS</t>
  </si>
  <si>
    <t>GESTIÓN DE LA CALIDAD EN PROCESOS DE TRANSFORMADOS</t>
  </si>
  <si>
    <t>GESTIÓN DE LA SEGURIDAD Y DE LA PROTECCIÓN AMBIENTAL EN LOS PROCESOS DE TRANSFORMADOS</t>
  </si>
  <si>
    <t>REPRODUCCIÓN DE MOLDES PARA LA REPRODUCCIÓN DE PIEZAS CERÁMICAS ARTESANALES</t>
  </si>
  <si>
    <t>REPRODUCCIÓN DE PIEZAS CERÁMICAS ARTESANALES MEDIANTE MOLDES</t>
  </si>
  <si>
    <t>DEFINICIÓN DEL PROCESO DE ELABORACIÓN DE PRODUCTOS DE ALFARERÍA ARTESANAL</t>
  </si>
  <si>
    <t>ELABORACIÓN DE PIEZAS CERÁMICAS ARTESANALES MEDIANTE MODELADO MANUAL</t>
  </si>
  <si>
    <t>ESMALTADO DE PRODUCTOS CERÁMICOS ARTESANALES</t>
  </si>
  <si>
    <t>COCCIÓN DE PRODUCTOS CERÁMICOS ARTESANALES</t>
  </si>
  <si>
    <t>ORGANIZACIÓN DE LA ACTIVIDAD PROFESIONAL DE UN TALLER ARTESANAL</t>
  </si>
  <si>
    <t>PLANIFICACIÓN Y DETERMINACIÓN DE PROCESOS DE APLICACIÓN DE COLOR SOBRE VIDRIO</t>
  </si>
  <si>
    <t>COLOR APLICADO AL VIDRIO CON TRATAMIENTO TÉRMICO POSTERIOR</t>
  </si>
  <si>
    <t>COLOR APLICADO AL VIDRIO SIN TRATAMIENTO TÉRMICO POSTERIOR</t>
  </si>
  <si>
    <t>DEFINICIÓN DEL PROCESO DE ELABORACIÓN DE PRODUCTOS ARTESANALES EN VIDRIO</t>
  </si>
  <si>
    <t>REALIZACIÓN DE COMPOSICIONES VÍTREAS</t>
  </si>
  <si>
    <t>CONFORMADO MANUAL DE PRODUCTOS ARTESANALES DE VIDRIO MEDIANTE SOPLADO</t>
  </si>
  <si>
    <t>CONFORMADO MANUAL DE PRODUCTOS ARTESANALES DE VIDRIO MEDIANTE COLADO</t>
  </si>
  <si>
    <t>PLANIFICACIÓN DE PROCESOS DE ELABORACIÓN DE TALLA DE ELEMENTOS DECORATIVOS EN MADERA</t>
  </si>
  <si>
    <t>SELECCIÓN Y PREPARACIÓN DE MADERAS Y HERRAMIENTAS PARA LA REALIZACIÓN DE UNA TALLA DE ELEMENTOS ESCULTÓRICOS Y DECORATIVOS EN FUNCIÓN DE UN PROYECTO PREDEFINIDO</t>
  </si>
  <si>
    <t>ELABORACIÓN DE ELEMENTOS DECORATIVOS DE TALLA EN MADERA</t>
  </si>
  <si>
    <t>ASESORAMIENTO INMOBILIARIO</t>
  </si>
  <si>
    <t>TALLADO DE VIDRIO A LA MUELA O RUEDA</t>
  </si>
  <si>
    <t>GRABADO DE VIDRIO A LA RUEDA</t>
  </si>
  <si>
    <t>GRABADO DE VIDRIO A LA PUNTA DE DIAMANTE</t>
  </si>
  <si>
    <t>TRANSFORMACIÓN MECÁNICA Y QUÍMICA DE PRODUCTOS DE VIDRIO</t>
  </si>
  <si>
    <t>DEFINICIÓN DE CONDICIONES ESCENOGRÁFICAS PARA LA CONSTRUCCIÓN DEL DECORADO DE ESPECTÁCULOS EN VIVO, EVENTOS Y AUDIOVISUAL</t>
  </si>
  <si>
    <t>DEFINICIÓN DE PROYECTOS TÉCNICOS DE CONSTRUCCIÓN DE DECORADOS PARA LA ESCENOGRAFÍA DE ESPECTÁCULOS EN VIVO, EVENTOS Y AUDIOVISUAL</t>
  </si>
  <si>
    <t>PLANIFICACIÓN Y SEGUIMIENTO DE CONSTRUCCIÓN DE DECORADOS PARA LA ESCENOGRAFÍA DE ESPECTÁCULOS EN VIVO, EVENTOS Y AUDIOVISUAL</t>
  </si>
  <si>
    <t>CONSTRUCCIÓN DE ESTRUCTURAS Y MECANISMOS DE DECORADOS DE ESPECTÁCULOS EN VIVO, EVENTOS Y AUDIOVISUAL</t>
  </si>
  <si>
    <t>REALIZACIÓN DE ORNAMENTOS Y ACABADOS DE DECORADOS DE ESPECTÁCULOS EN VIVO, EVENTOS Y AUDIOVISUAL</t>
  </si>
  <si>
    <t>DRAMATURGIA, ESCENIFICACIÓN Y ESPACIO ESCÉNICO PARA ESPECTÁCULO EN VIVO</t>
  </si>
  <si>
    <t>PLANIFICACIÓN Y GESTIÓN DE LA MAQUINARIA EN LA EXPLOTACIÓN DEL PROYECTO ESCENOGRÁFICO, PARA ESPECTÁCULO EN VIVO EN CONDICIONES CAMBIANTES DE EXPLOTACIÓN</t>
  </si>
  <si>
    <t>PROCESOS DE MAQUINARIA ESCÉNICA APLICADOS AL ESPECTÁCULO EN VIVO</t>
  </si>
  <si>
    <t>GESTIÓN DE EQUIPOS DE MAQUINARIA Y ELEMENTOS ESCENOGRÁFICOS EN ENSAYOS Y FUNCIONES PARA ESPECTÁCULO EN VIVO EN CONDICIONES CAMBIANTES DE EXPLOTACIÓN</t>
  </si>
  <si>
    <t>PROYECTOS DE SOLUCIONES TÉCNICAS PARA LA ELABORACIÓN DE MATRICES Y MOLDES ARTESANALES DE PRODUCTOS CERÁMICOS</t>
  </si>
  <si>
    <t>ELABORACIÓN DE ORIGINALES Y PROTOTIPOS A PARTIR DEL MODELO, PARA LA REALIZACIÓN DE MOLDES ARTESANALES DE PRODUCTOS CERÁMICOS</t>
  </si>
  <si>
    <t>ELABORACIÓN DEL PRIMER MOLDE PARA LA FABRICACIÓN DE MATRICES ARTESANALES DE PRODUCTOS CERÁMICOS</t>
  </si>
  <si>
    <t>ELABORACIÓN DE MATRICES ARTESANALES PARA LA REPRODUCCIÓN MEDIANTE MOLDES DE PRODUCTOS CERÁMICOS</t>
  </si>
  <si>
    <t>PLANIFICACIÓN Y GESTIÓN DE LA UTILERÍA EN LA EXPLOTACIÓN DEL PROYECTO ESCENOGRÁFICO PARA ESPECTÁCULO EN VIVO EN CONDICIONES CAMBIANTES DE EXPLOTACIÓN</t>
  </si>
  <si>
    <t>PROCESOS DE UTILERÍA ESCÉNICA APLICADOS AL ESPECTÁCULO EN VIVO</t>
  </si>
  <si>
    <t>GESTIÓN DE UTILERÍA EN ENSAYOS Y FUNCIONES PARA ESPECTÁCULO EN VIVO EN CONDICIONES CAMBIANTES DE EXPLOTACIÓN</t>
  </si>
  <si>
    <t>PRODUCCIÓN Y CUIDADO DE ANIMALES DE EXPERIMENTACIÓN</t>
  </si>
  <si>
    <t>LIMPIEZA Y MANTENIMIENTO DE INSTALACIONES DEDICADAS AL ALOJAMIENTO DE ANIMALES DE EXPERIMENTACIÓN</t>
  </si>
  <si>
    <t>MANIPULACIÓN DE ANIMALES DE EXPERIMENTACIÓN</t>
  </si>
  <si>
    <t>PREVENCIÓN DE RIESGOS LABORALES ASOCIADOS AL MANEJO DE ANIMALES Y PRODUCTOS TÓXICOS Y PELIGROSOS</t>
  </si>
  <si>
    <t>PROCEDIMIENTOS EXPERIMENTALES CON ANIMALES</t>
  </si>
  <si>
    <t>TÉCNICAS DE REPRODUCCIÓN EN ANIMALES UTILIZADOS EN PROCEDIMIENTOS EXPERIMENTALES</t>
  </si>
  <si>
    <t>PROCEDIMIENTOS EXPERIMENTALES CON ÓRGANOS AISLADOS, TEJIDOS Y CÉLULAS DE ANIMALES</t>
  </si>
  <si>
    <t>ANÁLISIS DE BIOLOGÍA MOLECULAR EN MUESTRAS BIOLÓGICAS</t>
  </si>
  <si>
    <t>TÉCNICAS DE ADIESTRAMIENTO DE BASE APLICADAS A PERROS</t>
  </si>
  <si>
    <t>MODIFICACIÓN DE CONDUCTAS NO DESEADAS EN PERROS</t>
  </si>
  <si>
    <t>CUIDADOS HIGIÉNICOS APLICADOS A PERROS</t>
  </si>
  <si>
    <t>PRIMEROS AUXILIOS APLICADOS A PERROS</t>
  </si>
  <si>
    <t>NORMATIVAS E INSTALACIONES DE PREVENCIÓN DE RIESGOS DE INCENDIOS Y EMERGENCIAS</t>
  </si>
  <si>
    <t>MANTENIMIENTO DE LOS MEDIOS MATERIALES PARA LAS INTERVENCIONES EN INCENDIOS Y EMERGENCIAS</t>
  </si>
  <si>
    <t>MANTENIMIENTO DE LAS CAPACIDADES FÍSICAS PARA EL DESEMPEÑO DE LA ACTIVIDAD Y SEGURIDAD</t>
  </si>
  <si>
    <t>PLANIFICACIÓN DE PROTECCIÓN CIVIL</t>
  </si>
  <si>
    <t>RIESGOS EN PROTECCIÓN CIVIL Y EMERGENCIAS</t>
  </si>
  <si>
    <t>PREVENCIÓN DE RIESGOS EN PROTECCIÓN CIVIL</t>
  </si>
  <si>
    <t>INTERVENCIÓN OPERATIVA EN EMERGENCIAS</t>
  </si>
  <si>
    <t>REHABILITACIÓN DE SERVICIOS BÁSICOS EN CATÁSTROFES</t>
  </si>
  <si>
    <t>ADIESTRAMIENTO DE PERROS PARA DEFENSA Y VIGILANCIA</t>
  </si>
  <si>
    <t>ADIESTRAMIENTO DE PERROS PARA DETECCIÓN, BÚSQUEDA, SALVAMENTO Y RESCATE DE VÍCTIMAS</t>
  </si>
  <si>
    <t>BÚSQUEDA Y DETECCIÓN DE SUSTANCIAS OLOROSAS CON PERROS</t>
  </si>
  <si>
    <t>GESTIÓN DE RECURSOS DE SOCORRISMO EN ESPACIOS ACUÁTICOS</t>
  </si>
  <si>
    <t>SISTEMAS Y TÉCNICAS PARA LA SUPERVISIÓN DE RECURSOS DE SOCORRISMO EN ESPACIOS ACUÁTICOS</t>
  </si>
  <si>
    <t>DIRECCIÓN DE EQUIPOS DE SOCORRISMO EN ESPACIOS ACUÁTICOS</t>
  </si>
  <si>
    <t>ADMISIÓN Y CONTROL DE CLIENTES EN ESTABLECIMIENTOS DE JUEGOS DE AZAR</t>
  </si>
  <si>
    <t>VENTA DE CARTONES DE BINGO</t>
  </si>
  <si>
    <t>LOCUCIÓN Y PAGO DE PREMIOS EN SALAS DE BINGO</t>
  </si>
  <si>
    <t>OPERACIONES BÁSICAS DE COMUNICACIÓN EN ESTABLECIMIENTOS DE JUEGOS DE AZAR</t>
  </si>
  <si>
    <t>OPERACIONES COMPLEMENTARIAS A LA CONDUCCIÓN DE JUEGOS DE MESA EN CASINOS</t>
  </si>
  <si>
    <t>CONDUCCIÓN DEL JUEGO DE BLACK JACK</t>
  </si>
  <si>
    <t>CONDUCCIÓN DE LOS JUEGOS DE PÓQUER CON DESCARTE Y PÓQUER SIN DESCARTE</t>
  </si>
  <si>
    <t>CONDUCCIÓN DEL JUEGO DE PUNTO Y BANCA</t>
  </si>
  <si>
    <t>CONDUCCIÓN DE LOS JUEGOS DE RULETA FRANCESA Y RULETA AMERICANA</t>
  </si>
  <si>
    <t>SUPERVISIÓN DE JUEGOS DE MESA EN CASINOS</t>
  </si>
  <si>
    <t>SUPERVISIÓN Y EJECUCIÓN DE TÉCNICAS APLICADAS A MASAS, CREMAS Y RELLENOS</t>
  </si>
  <si>
    <t>SUPERVISIÓN Y EJECUCIÓN DE TÉCNICAS APLICADAS A HELADOS Y SEMIFRÍOS</t>
  </si>
  <si>
    <t>SUPERVISIÓN Y EJECUCIÓN DE TÉCNICAS APLICADAS A PRODUCTOS DE CONFITERÍA Y CHOCOLATES</t>
  </si>
  <si>
    <t>SUPERVISIÓN Y EJECUCIÓN DE OPERACIONES DE ACABADO Y PRESENTACIÓN DE PRODUCTOS DE PASTELERÍA</t>
  </si>
  <si>
    <t>APROVISIONAMIENTO EN PASTELERÍA</t>
  </si>
  <si>
    <t>DISEÑO Y COMERCIALIZACIÓN DE OFERTAS DE PASTELERÍA</t>
  </si>
  <si>
    <t>ADMINISTRACIÓN DE ESTABLECIMIENTOS DE PRODUCCIÓN Y VENTA DE PRODUCTOS DE PASTELERÍA</t>
  </si>
  <si>
    <t>PROCESOS ECONÓMICO-FINANCIEROS EN ESTABLECIMIENTOS DE PRODUCCIÓN Y VENTA DE PRODUCTOS DE PASTELERÍA</t>
  </si>
  <si>
    <t>OBTENCIÓN DE INFORMACIÓN DE TRASCENDENCIA TRIBUTARIA DEL CONTRIBUYENTE</t>
  </si>
  <si>
    <t>ATENCIÓN AL CONTRIBUYENTE EN LA GESTIÓN ADMINISTRATIVA TRIBUTARIA</t>
  </si>
  <si>
    <t>GESTIÓN CENSAL, NOTIFICACIÓN DE ACTOS Y EMISIÓN DE DOCUMENTOS DE GESTIÓN TRIBUTARIA</t>
  </si>
  <si>
    <t>GESTIÓN ADMINISTRATIVA DE LOS PROCEDIMIENTOS DE APLICACIÓN DE LOS TRIBUTOS</t>
  </si>
  <si>
    <t>GESTIÓN ADMINISTRATIVA DE LOS PROCEDIMIENTOS SANCIONADOR Y DE REVISIÓN</t>
  </si>
  <si>
    <t>PLANIFICACIÓN E INICIATIVA EMPRENDEDORA EN PEQUEÑOS NEGOCIOS O MICROEMPRESAS</t>
  </si>
  <si>
    <t>DIRECCIÓN DE LA ACTIVIDAD EMPRESARIAL DE PEQUEÑOS NEGOCIOS O MICROEMPRESAS</t>
  </si>
  <si>
    <t>COMERCIALIZACIÓN DE PRODUCTOS Y SERVICIOS EN PEQUEÑOS NEGOCIOS O MICROEMPRESAS</t>
  </si>
  <si>
    <t>GESTIÓN ADMINISTRATIVA Y ECONÓMICO-FINANCIERA DE PEQUEÑOS NEGOCIOS O MICROEMPRESAS</t>
  </si>
  <si>
    <t>GESTIÓN DE LA PREVENCIÓN DE RIESGOS LABORALES EN PEQUEÑOS NEGOCIOS</t>
  </si>
  <si>
    <t>GESTIÓN DE LAS ACTIVIDADES DE MEDIACIÓN DE SEGUROS</t>
  </si>
  <si>
    <t>GESTIÓN DE ACCIONES COMERCIALES DE LA ACTIVIDAD DE MEDIACIÓN</t>
  </si>
  <si>
    <t>GESTIÓN DE LA CAPTACIÓN DE CLIENTELA EN LA ACTIVIDAD DE MEDIACIÓN DE SEGUROS Y REASEGUROS</t>
  </si>
  <si>
    <t xml:space="preserve">ASESORAMIENTO DE PRODUCTOS Y SERVICIOS DE SEGUROS Y REASEGUROS </t>
  </si>
  <si>
    <t>TRAMITACIÓN DE LA FORMALIZACIÓN Y EJECUCIÓN DE SEGURO Y REASEGURO</t>
  </si>
  <si>
    <t>ASISTENCIA TÉCNICA EN SINIESTROS</t>
  </si>
  <si>
    <t>DIRECCIÓN Y GESTIÓN DE AUXILIARES EXTERNOS</t>
  </si>
  <si>
    <t>DETERMINACIÓN DEL TIPO DE EXPLOTACIÓN E INSTALACIÓN DEL COLMENAR</t>
  </si>
  <si>
    <t>MANEJO DEL COLMENAR</t>
  </si>
  <si>
    <t>OBTENCIÓN Y ACONDICIONAMIENTO DE LOS PRODUCTOS DE LAS COLMENAS</t>
  </si>
  <si>
    <t>ENVASADO Y ALMACENADO DE MIEL Y POLEN</t>
  </si>
  <si>
    <t>MANEJO Y MANTENIMIENTO DE MÁQUINAS AGRÍCOLAS DE ACCIONAMIENTO Y TRACCIÓN</t>
  </si>
  <si>
    <t>MANEJO Y MANTENIMIENTO DE EQUIPOS DE PREPARACIÓN DEL SUELO</t>
  </si>
  <si>
    <t>MANEJO Y MANTENIMIENTO DE EQUIPOS DE SIEMBRA Y PLANTACIÓN</t>
  </si>
  <si>
    <t>MANEJO Y MANTENIMIENTO DE EQUIPOS PARA REALIZAR CUIDADOS CULTURALES</t>
  </si>
  <si>
    <t>MANEJO Y MANTENIMIENTO DE EQUIPOS DE APLICACIÓN DE FERTILIZANTES Y PRODUCTOS FITOSANITARIOS</t>
  </si>
  <si>
    <t>MANEJO Y MANTENIMIENTO DE EQUIPOS DE RECOLECCIÓN, CARGA, DESCARGA Y TRANSPORTE DE PRODUCTOS AGRARIOS</t>
  </si>
  <si>
    <t>CULTIVO INTENSIVO DE SETAS SAPROFITAS</t>
  </si>
  <si>
    <t>MICORRIZACIÓN Y PRODUCCIÓN DE PLANTAS MICORRIZADAS</t>
  </si>
  <si>
    <t>CULTIVO EXTENSIVO DE HONGOS SAPROBIOS Y MICORRÍCICOS</t>
  </si>
  <si>
    <t>RECOLECCIÓN DE SETAS Y TRUFAS</t>
  </si>
  <si>
    <t>GESTIÓN DEL CULTIVO INTENSIVO DE SETAS SAPROFITAS</t>
  </si>
  <si>
    <t>GESTIÓN DE LAS OPERACIONES DE MICORRIZACIÓN Y DE PRODUCCIÓN DE PLANTAS MICORRIZADAS</t>
  </si>
  <si>
    <t>GESTIÓN DEL CULTIVO EXTENSIVO DE HONGOS SAPROBIOS Y MICORRÍCICOS</t>
  </si>
  <si>
    <t>GESTIÓN DE LA RECOLECCIÓN DE SETAS Y TRUFAS</t>
  </si>
  <si>
    <t>MONTAJE DE SISTEMAS DOMÓTICOS E INMÓTICOS</t>
  </si>
  <si>
    <t>MANTENIMIENTO DE SISTEMAS DOMÓTICOS E INMÓTICOS</t>
  </si>
  <si>
    <t>GESTIÓN Y SUPERVISIÓN DE LOS PROCESOS DE MONTAJE DE SISTEMAS DOMÓTICOS E INMÓTICOS</t>
  </si>
  <si>
    <t>GESTIÓN Y SUPERVISIÓN DE LOS PROCESOS DE MANTENIMIENTO DE SISTEMAS DOMÓTICOS E INMÓTICOS</t>
  </si>
  <si>
    <t>PARAMETRIZACIÓN Y PUESTA EN MARCHA DE SISTEMAS DOMÓTICOS E INMÓTICOS</t>
  </si>
  <si>
    <t>MANTENIMIENTO DE EQUIPOS CON CIRCUITOS DE ELECTRÓNICA DIGITAL MICROPROGRAMABLE</t>
  </si>
  <si>
    <t>MANTENIMIENTO DE EQUIPOS DE TELECOMUNICACIÓN</t>
  </si>
  <si>
    <t>MANTENIMIENTO DE EQUIPOS ELECTRÓNICOS DE POTENCIA Y CONTROL</t>
  </si>
  <si>
    <t>MANTENIMIENTO DE EQUIPOS DE IMAGEN Y SONIDO</t>
  </si>
  <si>
    <t>MANTENIMIENTO DE LAS JARCIAS DE EMBARCACIONES DEPORTIVAS Y DE RECREO</t>
  </si>
  <si>
    <t>MANTENIMIENTO DE LA ARBOLADURA DE EMBARCACIONES DEPORTIVAS Y DE RECREO</t>
  </si>
  <si>
    <t>MANTENIMIENTO DE LOS SISTEMAS DE CONTROL Y ELEMENTOS AUXILIARES DE LA JARCIA DE EMBARCACIONES DEPORTIVAS Y DE RECREO</t>
  </si>
  <si>
    <t>CONFECCIÓN Y MANTENIMIENTO DE VELAS Y ELEMENTOS TEXTILES AUXILIARES DE EMBARCACIONES DEPORTIVAS Y DE RECREO</t>
  </si>
  <si>
    <t>MANTENIMIENTO E INSTALACIÓN DE LOS SISTEMAS DE GENERACIÓN Y ACUMULACIÓN DE ENERGÍA ELÉCTRICA Y DE LOS MOTORES ELÉCTRICOS DE EMBARCACIONES DEPORTIVAS Y DE RECREO</t>
  </si>
  <si>
    <t>MANTENIMIENTO E INSTALACIÓN DE LOS SISTEMAS DE DISTRIBUCIÓN Y LOS CIRCUITOS DE CORRIENTE ELÉCTRICA DE EMBARCACIONES DEPORTIVAS Y DE RECREO</t>
  </si>
  <si>
    <t>INSTALACIÓN Y REPARACIÓN DE LOS SISTEMAS ELECTRÓNICOS DE NAVEGACIÓN E INSTRUMENTACIÓN DE EMBARCACIONES DEPORTIVAS Y DE RECREO</t>
  </si>
  <si>
    <t>INSTALACIÓN Y REPARACIÓN DE LOS SISTEMAS DE COMUNICACIONES, SOCORRO Y SEGURIDAD MARÍTIMA DE EMBARCACIONES DEPORTIVAS Y DE RECREO</t>
  </si>
  <si>
    <t>MONTAJE Y MANTENIMIENTO DE LOS SISTEMAS DE PROPULSIÓN Y GOBIERNO, Y EQUIPOS AUXILIARES DE EMBARCACIONES DEPORTIVAS Y DE RECREO</t>
  </si>
  <si>
    <t>MONTAJE Y MANTENIMIENTO DE LOS SISTEMAS DE ABASTECIMIENTO DE FLUIDOS Y SERVICIOS DE AGUA DE EMBARCACIONES DEPORTIVAS Y DE RECREO</t>
  </si>
  <si>
    <t>MANTENIMIENTO E INSTALACIÓN DE LOS SISTEMAS DE FRÍO Y CLIMATIZACIÓN DE EMBARCACIONES DEPORTIVAS Y DE RECREO</t>
  </si>
  <si>
    <t>RECONSTRUCCIÓN DE CASCOS Y CUBIERTAS DE MADERA DE EMBARCACIONES DEPORTIVAS Y DE RECREO</t>
  </si>
  <si>
    <t>REPARACIÓN DE ELEMENTOS ESTRUCTURALES DE MADERA DE EMBARCACIONES DEPORTIVAS Y DE RECREO</t>
  </si>
  <si>
    <t>MANTENIMIENTO Y MODIFICACIÓN DE ELEMENTOS INTERIORES DE MADERA DE EMBARCACIONES DEPORTIVAS Y DE RECREO</t>
  </si>
  <si>
    <t>PREPARACIÓN Y PROTECCIÓN DE SUPERFICIES DE EMBARCACIONES DEPORTIVAS Y DE RECREO</t>
  </si>
  <si>
    <t>OPERACIONES DE ACABADO DE SUPERFICIES DE LA OBRA MUERTA, CUBIERTA, SUPERESTRUCTURAS Y ARBOLADURA DE EMBARCACIONES DEPORTIVAS Y DE RECREO</t>
  </si>
  <si>
    <t>REPARACIÓN DE ELEMENTOS DE PLÁSTICO REFORZADO CON FIBRA DE EMBARCACIONES DEPORTIVAS Y DE RECREO</t>
  </si>
  <si>
    <t>CONSTRUCCIÓN, ADAPTACIÓN Y MONTAJE DE PIEZAS Y ESTRUCTURAS DE PLÁSTICO REFORZADO CON FIBRA DE EMBARCACIONES DEPORTIVAS Y DE RECREO</t>
  </si>
  <si>
    <t>FABRICACIÓN DE ELEMENTOS AEROESPACIALES DE MATERIAL COMPUESTO POR MOLDEO MANUAL</t>
  </si>
  <si>
    <t>FABRICACIÓN DE ELEMENTOS AEROESPACIALES DE MATERIAL COMPUESTO POR MOLDEO AUTOMÁTICO</t>
  </si>
  <si>
    <t>CURADO DE ELEMENTOS AEROESPACIALES DE MATERIAL COMPUESTO</t>
  </si>
  <si>
    <t>MECANIZADO DE ELEMENTOS AEROESPACIALES DE MATERIAL COMPUESTO</t>
  </si>
  <si>
    <t>VERIFICACIÓN DE ELEMENTOS AEROESPACIALES DE MATERIAL COMPUESTO</t>
  </si>
  <si>
    <t>MONTAJE DE ELEMENTOS ESTRUCTURALES DE AERONAVES</t>
  </si>
  <si>
    <t xml:space="preserve">SELLADO DE ELEMENTOS ESTRUCTURALES DE AERONAVES </t>
  </si>
  <si>
    <t xml:space="preserve">INSTALACIÓN DE SISTEMAS Y EQUIPOS DE AERONAVES </t>
  </si>
  <si>
    <t>ACTIVIDADES DE EDUCACIÓN EN EL TIEMPO LIBRE INFANTIL Y JUVENIL</t>
  </si>
  <si>
    <t>PROCESOS GRUPALES Y EDUCATIVOS EN EL TIEMPO LIBRE INFANTIL Y JUVENIL</t>
  </si>
  <si>
    <t>TÉCNICAS Y RECURSOS DE ANIMACIÓN EN ACTIVIDADES DE TIEMPO LIBRE</t>
  </si>
  <si>
    <t>PLANIFICACIÓN, ORGANIZACIÓN, GESTIÓN Y EVALUACIÓN DE PROYECTOS EDUCATIVOS DE TIEMPO LIBRE INFANTIL Y JUVENIL</t>
  </si>
  <si>
    <t>COORDINACIÓN Y DINAMIZACIÓN DEL EQUIPO DE MONITORES DE TIEMPO LIBRE</t>
  </si>
  <si>
    <t>ORGANIZACIÓN Y GESTIÓN DE SERVICIOS DE INFORMACIÓN DE INTERÉS PARA LA JUVENTUD</t>
  </si>
  <si>
    <t>ORGANIZACIÓN Y GESTIÓN DE ACCIONES DE DINAMIZACIÓN DE LA INFORMACIÓN PARA JÓVENES</t>
  </si>
  <si>
    <t>ORGANIZACIÓN DE ACCIONES SOCIOEDUCATIVAS DIRIGIDAS A JÓVENES EN EL MARCO DE LA EDUCACIÓN NO FORMAL</t>
  </si>
  <si>
    <t>INSTALACIÓN DE ASCENSORES Y OTROS EQUIPOS FIJOS DE ELEVACIÓN Y TRANSPORTE</t>
  </si>
  <si>
    <t>MANTENIMIENTO DE ASCENSORES Y OTROS EQUIPOS FIJOS DE ELEVACIÓN Y TRANSPORTE</t>
  </si>
  <si>
    <t>TÉCNICAS DE MONTAJE DE SISTEMAS DE AISLAMIENTO</t>
  </si>
  <si>
    <t xml:space="preserve">PREFABRICACIÓN DE REVESTIMIENTOS AISLANTES </t>
  </si>
  <si>
    <t xml:space="preserve">MANTENIMIENTO PREVENTIVO Y CORRECTIVO DE SISTEMAS DE AISLAMIENTO </t>
  </si>
  <si>
    <t xml:space="preserve">DESARROLLO DE LAS CARACTERÍSTICAS MECÁNICAS Y ESTRUCTURALES DE LAS INSTALACIONES DE MANUTENCIÓN, ELEVACIÓN Y TRANSPORTE </t>
  </si>
  <si>
    <t xml:space="preserve">DESARROLLO DE LAS CARACTERÍSTICAS DE LAS REDES Y SISTEMAS NEUMO-HIDRÁULICAS PARA INSTALACIONES DE MANUTENCIÓN, ELEVACIÓN Y TRANSPORTE </t>
  </si>
  <si>
    <t xml:space="preserve">DESARROLLO DE LAS CARACTERÍSTICAS DE LAS INSTALACIONES ELÉCTRICAS EN EQUIPOS DE MANUTENCIÓN, ELEVACIÓN Y TRANSPORTE </t>
  </si>
  <si>
    <t xml:space="preserve">DESARROLLO DE PLANOS DE LAS INSTALACIONES DE MANUTENCIÓN, ELEVACIÓN Y TRANSPORTE </t>
  </si>
  <si>
    <t xml:space="preserve">DESARROLLO DEL PLAN DE MONTAJE, PRUEBAS Y PROTOCOLOS DE LAS INSTALACIONES DE MANUTENCIÓN, ELEVACIÓN Y TRANSPORTE </t>
  </si>
  <si>
    <t>GESTIÓN Y SUPERVISIÓN DEL MONTAJE DE SISTEMAS DE AISLAMIENTO</t>
  </si>
  <si>
    <t>GESTIÓN Y SUPERVISIÓN DEL MANTENIMIENTO DE SISTEMAS DE AISLAMIENTO</t>
  </si>
  <si>
    <t>LABORES DE EXTRACCIÓN Y PREPARACIÓN PARA LA VENTA DE CRUSTÁCEOS ADHERIDOS A LAS ROCAS</t>
  </si>
  <si>
    <t>PREPARACIÓN Y CONTROL DE LA MAQUINARIA DEL PARQUE DE PESCA</t>
  </si>
  <si>
    <t>MANTENIMIENTO DE LOS EQUIPOS QUE COLA INSTALACIÓN FRIGORÍFICA DEL PARQUE DE PESCA</t>
  </si>
  <si>
    <t>MANTENIMIENTO DE LOS EQUIPOS MECÁNICOS DEL PARQUE DE PESCA</t>
  </si>
  <si>
    <t>MANEJO DEL SISTEMA DE BOMBEO EN BUQUES</t>
  </si>
  <si>
    <t>LABORES DE PESCA Y CUBIERTA</t>
  </si>
  <si>
    <t>LABORES DE PARQUE DE PESCA</t>
  </si>
  <si>
    <t>GESTIÓN DE LA ACTIVIDAD PESQUERA DEL BUQUE</t>
  </si>
  <si>
    <t>DOCUMENTACIÓN PARA LA GESTIÓN DEL BUQUE</t>
  </si>
  <si>
    <t>DOCUMENTACIÓN PARA LA ACTIVIDAD PESQUERA</t>
  </si>
  <si>
    <t>POSICIÓN DEL BUQUE Y COMUNICACIONES MARÍTIMAS</t>
  </si>
  <si>
    <t>CAPACITACIÓN PESQUERA</t>
  </si>
  <si>
    <t>CONTROL DE LA ACTIVIDAD PESQUERA DE UN BUQUE</t>
  </si>
  <si>
    <t>PAVIMENTOS LIGEROS CON APOYO CONTINUO</t>
  </si>
  <si>
    <t xml:space="preserve">LABORES BÁSICAS EN INSTALACIÓN DE PLACA DE YESO LAMINADO </t>
  </si>
  <si>
    <t>CONFORMADO SEMIAUTOMÁTICO DE BARRAS Y MALLAS DE ACERO</t>
  </si>
  <si>
    <t>ARMADO MANUAL Y MONTAJE DE ARMADURAS</t>
  </si>
  <si>
    <t>ARMADO AUTOMÁTICO DE ARMADURAS</t>
  </si>
  <si>
    <t>ORGANIZACIÓN DE TRABAJOS DE ARMADURAS PASIVAS</t>
  </si>
  <si>
    <t>ESTRUCTURA METÁLICA LIGERA PARA CUBIERTAS</t>
  </si>
  <si>
    <t>TABLEROS Y COBERTURAS DE CHAPA CONFORMADA, PANELES, Y PLACAS</t>
  </si>
  <si>
    <t>CUBIERTAS DE TEJA Y PIZARRA</t>
  </si>
  <si>
    <t>ORGANIZACIÓN DE TRABAJOS DE CUBIERTAS E I</t>
  </si>
  <si>
    <t>PUESTA EN OBRA DE ENCOFRADOS VERTICALES</t>
  </si>
  <si>
    <t>PUESTA EN OBRA DE ENCOFRADOS HORIZONTALES</t>
  </si>
  <si>
    <t>PREMONTAJE DE PANELES NO MODULARES DE ENCOFRADO</t>
  </si>
  <si>
    <t>PREMONTAJE Y PUESTA EN OBRA DE ENCOFRADOS TREPANTES</t>
  </si>
  <si>
    <t>ORGANIZACIÓN DE TRABAJOS DE PUESTA EN OBRA DE ENCOFRADOS Y HORMIGÓN</t>
  </si>
  <si>
    <t>CUBIERTAS PLANAS Y SISTEMAS DE I</t>
  </si>
  <si>
    <t>MEMBRANAS BITUMINOSAS</t>
  </si>
  <si>
    <t>MEMBRANAS SINTÉTICAS</t>
  </si>
  <si>
    <t>TABIQUES Y TRASDOSADOS AUTOPORTANTES DE PLACA DE YESO LAMINADO</t>
  </si>
  <si>
    <t xml:space="preserve">SISTEMAS DE FALSOS TECHOS </t>
  </si>
  <si>
    <t xml:space="preserve">TRATAMIENTO DE JUNTAS ENTRE PLACAS DE YESO LAMINADO </t>
  </si>
  <si>
    <t>ORGANIZACIÓN DE TRABAJOS DE PLACA DE YESO LAMINADO Y FALSOS TECHOS</t>
  </si>
  <si>
    <t>PAVIMENTOS ELEVADOS REGISTRABLES</t>
  </si>
  <si>
    <t>MAMPARAS Y EMPANELADOS TÉCNICOS DESMONTABLES</t>
  </si>
  <si>
    <t>LABORES BÁSICAS EN MONTAJE DE ANDAMIOS TUBULARES</t>
  </si>
  <si>
    <t>ORGANIZACIÓN Y SUPERVISIÓN DEL MONTAJE DE ANDAMIOS TUBULARES</t>
  </si>
  <si>
    <t>PAVIMENTOS DE URBANIZACIÓN</t>
  </si>
  <si>
    <t>MOBILIARIO Y ELEMENTOS CODE PAVIMENTOS EN URBANIZACIÓN</t>
  </si>
  <si>
    <t>ALBAÑILERÍA EN INSTALACIONES DE SANEAMIENTO Y REDES DE SERVICIOS</t>
  </si>
  <si>
    <t>ORGANIZACIÓN DE TRABAJOS DE ALBAÑILERÍA DE URBANIZACIÓN</t>
  </si>
  <si>
    <t>REVESTIMIENTOS MURALES EN PAPEL, FIBRA DE VIDRIO Y VINÍLICOS</t>
  </si>
  <si>
    <t>ORGANIZACIÓN DE TRABAJOS DE PINTURA EN CONSTRUCCIÓN</t>
  </si>
  <si>
    <t>PAVIMENTOS CONTINUOS DE RESINAS</t>
  </si>
  <si>
    <t>RECRECIDOS PLANOS PARA REVESTIMIENTO EN CONSTRUCCIÓN</t>
  </si>
  <si>
    <t>MORTEROS MONOCAPA, REVOCOS Y ENLUCIDOS</t>
  </si>
  <si>
    <t>PASTAS Y MORTEROS ESPECIALES PARA AISLAMIENTO, IMPARTICIÓN Y REPARACIONES</t>
  </si>
  <si>
    <t>ORGANIZACIÓN DE TRABAJOS DE REVESTIMIENTOS CONTINUOS CONGLOMERADOS Y RÍGIDOS MODULARES EN CONSTRUCCIÓN</t>
  </si>
  <si>
    <t>ALICATADOS Y CHAPADOS</t>
  </si>
  <si>
    <t>SOLADOS CON PIEZAS RÍGIDAS</t>
  </si>
  <si>
    <t>OPERACIONES MECÁNICAS DE MANIPULACIÓN DE MERCANCÍAS EN LAS ACTIVIDADES DE CARGA, ESTIBA, DESCARGA, DESESTIBA Y TRANSBORDO</t>
  </si>
  <si>
    <t>OPERACIONES MANUALES DE MANIPULACIÓN DE MERCANCÍAS EN LAS ACTIVIDADES DE CARGA, ESTIBA, DESCARGA, DESESTIBA Y TRANSBORDO</t>
  </si>
  <si>
    <t>CARGA, ESTIBA, DESCARGA, DESESTIBA Y TRANSBORDO DE MERCANCÍAS PELIGROSAS EN EL ÁMBITO PORTUARIO</t>
  </si>
  <si>
    <t>LABORES DE VIGILANCIA Y DETECCIÓN DE INCENDIOS FORESTALES, MANTENIMIENTO DE INFRAESTRUCTURAS ASOCIADAS E INFORMACIÓN A LA POBLACIÓN</t>
  </si>
  <si>
    <t>EXTINCIÓN DE INCENDIOS FORESTALES</t>
  </si>
  <si>
    <t>CONTINGENCIAS EN EL MEDIO NATURAL Y RURAL</t>
  </si>
  <si>
    <t>MEDIOS HUMANOS Y MATERIALES EN INCENDIOS FORESTALES Y CONTINGENCIAS EN EL MEDIO NATURAL Y RURAL</t>
  </si>
  <si>
    <t>CONTROL DE OPERACIONES EN LA LUCHA CONTRA INCENDIOS FORESTALES</t>
  </si>
  <si>
    <t>TAREAS DE APOYO A LOS GRUPOS OPERATIVOS DE PROTECCIÓN CIVIL EN EL MEDIO NATURAL Y RURAL</t>
  </si>
  <si>
    <t>GESTIÓN A NIVEL BÁSICO DE LA PREVENCIÓN DE RIESGOS LABORALES EN EL ÁMBITO DE LA PREVENCIÓN Y EXTINCIÓN DE INCENDIOS FORESTALES</t>
  </si>
  <si>
    <t>NORMATIVA Y POLÍTICA INTERNA DE GESTIÓN AMBIENTAL DE LA ORGANIZACIÓN</t>
  </si>
  <si>
    <t>ASPECTOS AMBIENTALES DE LA ORGANIZACIÓN</t>
  </si>
  <si>
    <t>SISTEMAS DE GESTIÓN AMBIENTAL</t>
  </si>
  <si>
    <t>PREVENCIÓN DE RIESGOS AMBIENTALES</t>
  </si>
  <si>
    <t>MANTENIMIENTO DE ELECTRODOMÉSTICOS DE GAMA BLANCA</t>
  </si>
  <si>
    <t>MANTENIMIENTO DE ELECTRODOMÉSTICOS DE GAMA INDUSTRIAL</t>
  </si>
  <si>
    <t>MANTENIMIENTO DE PEQUEÑOS APARATOS ELECTRODOMÉSTICOS Y HERRAMIENTAS ELÉCTRICAS</t>
  </si>
  <si>
    <t>MONTAJE DE SISTEMAS DE AUTOMATIZACIÓN INDUSTRIAL</t>
  </si>
  <si>
    <t>MANTENIMIENTO DE SISTEMAS DE AUTOMATIZACIÓN INDUSTRIAL</t>
  </si>
  <si>
    <t>DESARROLLO DE PROYECTOS DE SISTEMAS DOMÓTICOS</t>
  </si>
  <si>
    <t>DESARROLLO DE PROYECTOS DE SISTEMAS INMÓTICOS</t>
  </si>
  <si>
    <t>DESARROLLO DE PROYECTOS DE INTEGRACIÓN DE SISTEMAS DOMÓTICOS E INMÓTICOS CON REDES DE COMUNICACIÓN</t>
  </si>
  <si>
    <t>ORGANIZACIÓN Y SUPERVISIÓN DE LAS OPERACIONES DE PREPARACIÓN, PROTECCIÓN Y EMBELLECIMIENTO DE SUPERFICIES DE EMBARCACIONES DEPORTIVAS Y DE RECREO</t>
  </si>
  <si>
    <t>ORGANIZACIÓN Y SUPERVISIÓN DE LA REPARACIÓN DE ELEMENTOS DE MADERA DE EMBARCACIONES DEPORTIVAS Y DE RECREO</t>
  </si>
  <si>
    <t>ORGANIZACIÓN Y SUPERVISIÓN DE LA REPARACIÓN DE ELEMENTOS DE PLÁSTICO REFORZADO CON FIBRAS Y RESINAS EPOXI DE EMBARCACIONES DEPORTIVAS Y DE RECREO</t>
  </si>
  <si>
    <t>GESTIÓN DEL MANTENIMIENTO DE EMBARCACIONES DEPORTIVAS Y DE RECREO</t>
  </si>
  <si>
    <t>ORGANIZACIÓN Y SUPERVISIÓN DEL MANTENIMIENTO DE LA ARBOLADURA Y JARCIA DE EMBARCACIONES DEPORTIVAS Y DE RECREO</t>
  </si>
  <si>
    <t>ORGANIZACIÓN Y SUPERVISIÓN DE LA CONFECCIÓN Y EL MANTENIMIENTO DE VELAS Y DE ELEMENTOS TEXTILES AUXILIARES DE EMBARCACIONES DEPORTIVAS Y DE RECREO</t>
  </si>
  <si>
    <t>ORGANIZACIÓN Y SUPERVISIÓN DEL MANTENIMIENTO DE LOS SISTEMAS DE PROPULSIÓN Y GOBIERNO, Y DE LOS ELEMENTOS INHERENTES A LA SITUACIÓN DE LA EMBARCACIÓN EN SECO</t>
  </si>
  <si>
    <t>ORGANIZACIÓN Y SUPERVISIÓN DEL MANTENIMIENTO DE LOS SISTEMAS Y EQUIPOS DE GENERACIÓN, ACUMULACIÓN Y CONSUMO DE ENERGÍA ELÉCTRICA DE EMBARCACIONES DEPORTIVAS Y DE RECREO</t>
  </si>
  <si>
    <t>ORGANIZACIÓN Y SUPERVISIÓN DEL MANTENIMIENTO E INSTALACIONES DE LOS SISTEMAS ELECTRÓNICOS DE EMBARCACIONES DEPORTIVAS Y DE RECREO</t>
  </si>
  <si>
    <t>ORGANIZACIÓN Y SUPERVISIÓN DEL MANTENIMIENTO DE LOS SISTEMAS DE FRÍO Y CLIMATIZACIÓN Y DE SERVICIO DE FLUIDOS DE EMBARCACIONES DEPORTIVAS Y DE RECREO</t>
  </si>
  <si>
    <t>OPERATIVA NORMAL Y ANORMAL RELACIONADA CON LA SEGURIDAD DE LOS PASAJEROS EN TRANSPORTE AÉREO</t>
  </si>
  <si>
    <t>OPERATIVA DE EMERGENCIA RELACIONADA CON LA SEGURIDAD DE LOS PASAJEROS EN TRANSPORTE AÉREO</t>
  </si>
  <si>
    <t>PROCEDIMIENTOS DE SUPERVIVENCIA EN CASO DE INCIDENTE EN TRANSPORTE AÉREO</t>
  </si>
  <si>
    <t>PRIMEROS AUXILIOS EN MEDIOS DE TRANSPORTE DE PASAJEROS</t>
  </si>
  <si>
    <t>FACTORES HUMANOS DE LA TRIPULACIÓN EN TRANSPORTE AÉREO</t>
  </si>
  <si>
    <t>ATENCIÓN AL PASAJERO EN MEDIOS DE TRANSPORTE</t>
  </si>
  <si>
    <t>INHUMACIÓN, EXHUMACIÓN Y REDUCCIÓN DE CADÁVERES, RESTOS HUMANOS Y/O CENIZAS</t>
  </si>
  <si>
    <t>LIMPIEZA DE CEMENTERIOS</t>
  </si>
  <si>
    <t>ATENCIÓN E INFORMACIÓN DE LA DEMANDA DE PRESTACIÓN DE SERVICIOS FUNERARIOS Y REALIZACIÓN DE LAS OPERACIONES DE COBRO</t>
  </si>
  <si>
    <t>ORGANIZACIÓN DE LAS PRESTACIONES DE SERVICIOS FUNERARIOS</t>
  </si>
  <si>
    <t>ORGANIZACIÓN DE LOS ACTOS DE PROTOCOLO FUNERARIO Y ACTIVIDADES DE ASISTENCIA A LA PERSONA SOLICITANTE, FAMILIARES Y/O PERSONAS USUARIAS</t>
  </si>
  <si>
    <t>TRANSPORTE, MANIPULACIÓN Y EXPOSICIÓN DEL FÉRETRO</t>
  </si>
  <si>
    <t>CONDUCCIÓN Y MANTENIMIENTO BÁSICO DE VEHÍCULOS DE TRANSPORTE FUNERARIO</t>
  </si>
  <si>
    <t>CREMACIÓN Y MANTENIMIENTO DE HORNOS CREMATORIOS</t>
  </si>
  <si>
    <t>OPERACIONES DE MANTENIMIENTO DE LAS INSTALACIONES Y MAQUINARIA FUNERARIA</t>
  </si>
  <si>
    <t>OPERACIONES DE ALMACENAMIENTO VINCULADAS A LAS ACTIVIDADES FUNERARIAS</t>
  </si>
  <si>
    <t>SELECCIÓN, PREPARACIÓN DEL CACHORRO E INTEGRACIÓN DE PERROS EXTERNOS A LA LÍNEA DE CRÍA PARA SER ADIESTRADOS COMO PERROS DE ASISTENCIA</t>
  </si>
  <si>
    <t>TÉCNICAS DE ADIESTRAMIENTO Y VINCULACIÓN APLICADAS A PERROS GUÍA</t>
  </si>
  <si>
    <t>TÉCNICAS DE ADIESTRAMIENTO APLICADAS A PERROS SEÑAL</t>
  </si>
  <si>
    <t xml:space="preserve">TÉCNICAS DE ADIESTRAMIENTO Y VINCULACIÓN APLICADAS A PERROS DE AVISO </t>
  </si>
  <si>
    <t xml:space="preserve">TÉCNICAS DE ADIESTRAMIENTO Y VINCULACIÓN APLICADAS A PERROS DE SERVICIO </t>
  </si>
  <si>
    <t>TÉCNICAS DE ADIESTRAMIENTO Y VINCULACIÓN APLICADAS A PERROS PARA PERSONAS CON TRASTORNOS DEL ESPECTRO DEL AUTISMO</t>
  </si>
  <si>
    <t>INFORMACIÓN Y FORMACIÓN DE USUARIOS DE LA BIBLIOTECA</t>
  </si>
  <si>
    <t>GESTIÓN DE LA COLECCIÓN DE LA BIBLIOTECA</t>
  </si>
  <si>
    <t>SERVICIO DE PRÉSTAMO BIBLIOTECARIO</t>
  </si>
  <si>
    <t>EXTENSIÓN CULTURAL Y BIBLIOTECARIA</t>
  </si>
  <si>
    <t>DOMINIO DE LAS TÉCNICAS ESPECÍFICAS DE YOGA</t>
  </si>
  <si>
    <t>PROGRAMACIÓN DE ACTIVIDADES DE INSTRUCCIÓN EN YOGA</t>
  </si>
  <si>
    <t>METODOLOGÍA DE LA INSTRUCCIÓN EN SESIONES DE YOGA</t>
  </si>
  <si>
    <t>PROCESOS DE ELABORACIÓN, ACABADOS Y ORNAMENTACIÓN DE ELEMENTOS Y PIEZAS DE PLATERÍA</t>
  </si>
  <si>
    <t>ELABORACIÓN DE ELEMENTOS Y PIEZAS DE PLATERÍA</t>
  </si>
  <si>
    <t xml:space="preserve">ORNAMENTACIÓN DE ELEMENTOS Y PIEZAS DE PLATERÍA </t>
  </si>
  <si>
    <t>ACABADOS MECÁNICOS Y QUÍMICOS DE ELEMENTOS Y PIEZAS DE PLATERÍA</t>
  </si>
  <si>
    <t>RECEPCIÓN Y DIAGNÓSTICO DE PIEZAS DE JOYERÍA</t>
  </si>
  <si>
    <t>REPARACIÓN DE ELEMENTOS DE JOYERÍA</t>
  </si>
  <si>
    <t>ENGASTADO DE MATERIAL GEMOLÓGICO</t>
  </si>
  <si>
    <t>MANTENIMIENTO, CONSERVACIÓN Y CONTROL DE EMBARCACIONES A MOTOR Y MOTOS NÁUTICAS DESTINADAS AL SOCORRISMO ACUÁTICO</t>
  </si>
  <si>
    <t>MANEJO DE EMBARCACIONES A MOTOR Y MOTOS NÁUTICAS DESTINADAS AL SOCORRISMO ACUÁTICO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</si>
  <si>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</si>
  <si>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</si>
  <si>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</si>
  <si>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ENSAYOS DE CONTROL DE PRODUCTOS DE VIDRIO PARA ACRISTALAMIENTOS EN CONSTRUCCIÓN Y AUTOMOCIÓN</t>
  </si>
  <si>
    <t>ENSAYOS DE CONTROL DE PRODUCTOS DE VIDRIO PARA APLICACIONES TÉCNICAS, ILUMINACIÓN, ENVASES Y ARTÍCULOS PARA EL HOGAR</t>
  </si>
  <si>
    <t>ORGANIZACIÓN DEL LABORATORIO DE CONTROL DE PRODUCTOS DE VIDRIO</t>
  </si>
  <si>
    <t>ACTIVIDADES DE GESTIÓN DE CALIDAD EN PRODUCTOS DE TEXTIL Y PIEL</t>
  </si>
  <si>
    <t>CONTROL DE CALIDAD DE PRODUCTOS TEXTILES Y ARTÍCULOS CONFECCIONADOS</t>
  </si>
  <si>
    <t>CONTROL DE CALIDAD DE PRODUCTOS DE PIEL, CALZADO Y MARROQUINERÍA</t>
  </si>
  <si>
    <t>ORGANIZACIÓN DE PLANES DE TRANSPORTE DE VIAJEROS POR CARRETERA</t>
  </si>
  <si>
    <t>GESTIÓN DE OPERACIONES DE TRANSPORTE DE VIAJEROS POR CARRETERA</t>
  </si>
  <si>
    <t>GESTIÓN ADMINISTRATIVA DE OPERACIONES DE TRANSPORTE POR CARRETERA</t>
  </si>
  <si>
    <t>MANTENIMIENTO DE INSTALACIONES Y RECINTOS DE ANIMALES SALVAJES</t>
  </si>
  <si>
    <t>ALIMENTACIÓN DE ANIMALES SALVAJES</t>
  </si>
  <si>
    <t>ENTRENAMIENTO Y ENRIQUECIMIENTO AMBIENTAL EN ANIMALES SALVAJES</t>
  </si>
  <si>
    <t>INMOVILIZACIÓN Y MANIPULACIÓN DE ANIMALES SALVAJES</t>
  </si>
  <si>
    <t>TÉCNICAS FOTOMECÁNICAS Y OBTENCIÓN DE TIPONES</t>
  </si>
  <si>
    <t>OBTENCIÓN DE PANTALLAS PARA SERIGRAFÍA ARTÍSTICA</t>
  </si>
  <si>
    <t>ESTAMPACIÓN EN SERIGRAFÍA ARTÍSTICA</t>
  </si>
  <si>
    <t xml:space="preserve">IMPARTICIÓN Y DESARROLLO DEL PEQUEÑO COMERCIO </t>
  </si>
  <si>
    <t>ORGANIZACIÓN Y ANIMACIÓN DEL PEQUEÑO COMERCIO</t>
  </si>
  <si>
    <t>GESTIÓN DE COMPRAS EN EL PEQUEÑO COMERCIO</t>
  </si>
  <si>
    <t>DETECCIÓN DE ANOMALÍAS EN INSTRUMENTOS DE VIENTO</t>
  </si>
  <si>
    <t>DESMONTAJE Y PREPARACIÓN DE INSTRUMENTOS DE VIENTO</t>
  </si>
  <si>
    <t>SUSTITUCIÓN Y MANTENIMIENTO DE MUELLES PLANOS Y DE AGUJA EN INSTRUMENTOS DE VIENTO-MADERA</t>
  </si>
  <si>
    <t>AJUSTE DE MECANISMOS DE INSTRUMENTOS DE VIENTO-MADERA</t>
  </si>
  <si>
    <t>REALIZACIÓN DE MONTAJE DE MECANISMOS, COLOCACIÓN DE ZAPATILLAS Y EQUILIBRADO DEL SISTEMA MECÁNICO EN INSTRUMENTOS DE VIENTO-MADERA</t>
  </si>
  <si>
    <t>SUSTITUCIÓN DE MUELLES EN INSTRUMENTOS DE VIENTO-METAL</t>
  </si>
  <si>
    <t>CORRECCIÓN DE MECANISMOS DE INSTRUMENTOS DE VIENTO-METAL</t>
  </si>
  <si>
    <t>REALIZACIÓN DE AJUSTES FINALES EN MECANISMOS DE INSTRUMENTOS DE VIENTO-METAL</t>
  </si>
  <si>
    <t>REPOSICIÓN Y MONTAJE DE ELEMENTOS PARCIALES DE RELOJERÍA FINA</t>
  </si>
  <si>
    <t>MANTENIMIENTO DE RELOJERÍA FINA</t>
  </si>
  <si>
    <t>EVALUACIÓN DEL ESTADO DEL PIANO</t>
  </si>
  <si>
    <t>PLANIFICACIÓN DE LAS INTERVENCIONES DE AFINACIÓN , ARMONIZACIÓN Y REGULACIÓN DE PIANOS</t>
  </si>
  <si>
    <t>SUSTITUCIÓN DE LAS PIEZAS Y ELEMENTOS DE LA MECÁNICA DEL PIANO</t>
  </si>
  <si>
    <t>AFINACIÓN DE PIANOS</t>
  </si>
  <si>
    <t>ARMONIZACIÓN DE PIANOS</t>
  </si>
  <si>
    <t>ELABORACIÓN DE ORIGINALES Y PROTOTIPOS A PARTIR DE MODELO, PARA LA REALIZACIÓN DE MOLDES ARTESANALES DE PRODUCTOS CERÁMICOS</t>
  </si>
  <si>
    <t>MANTENIMIENTO Y AJUSTE DE INSTRUMENTOS MUSICALES DE CUERDA</t>
  </si>
  <si>
    <t>REPARACIÓN DE DAÑOS Y ANOMALÍAS NO ESTRUCTURALES DE INSTRUMENTOS MUSICALES DE CUERDA</t>
  </si>
  <si>
    <t>REPARACIÓN DE DAÑOS Y ANOMALÍAS ESTRUCTURALES DE INSTRUMENTOS MUSICALES DE CUERDA</t>
  </si>
  <si>
    <t>SUSTITUCIÓN DE PIEZAS DE INSTRUMENTOS MUSICALES DE CUERDA</t>
  </si>
  <si>
    <t>REGULACIÓN DE LA MECÁNICA Y LOS PEDALES DE PIANOS VERTICALES Y DE COLA</t>
  </si>
  <si>
    <t>REGULACIÓN DE LOS APAGADORES DE PIANOS VERTICALES Y DE COLA</t>
  </si>
  <si>
    <t>REGULACIÓN DEL TECLADO DE PIANOS VERTICALES Y DE COLA</t>
  </si>
  <si>
    <t>REPARACIÓN DE RELOJERÍA MECÁNICA FINA</t>
  </si>
  <si>
    <t>RESTAURACIÓN DE MECANISMOS DE RELOJES DE ÉPOCA, HISTÓRICOS Y AUTÓMATAS</t>
  </si>
  <si>
    <t>INSPECCIÓN «ANTE MORTEM» DE ANIMALES Y OTRAS OPERACIONES PREVIAS AL SACRIFICIO</t>
  </si>
  <si>
    <t>EXAMEN INICIAL DE INSPECCIÓN «POST MORTEM» DE CANALES Y DESPOJOS</t>
  </si>
  <si>
    <t>GESTIÓN DE LOS SUBPRODUCTOS DE ORIGEN ANIMAL NO DESTINADOS AL CONSUMO HUMANO</t>
  </si>
  <si>
    <t>TOMA DE MUESTRAS ANIMALES Y PRUEBAS DE LABORATORIO DEL CONTROL SANITARIO</t>
  </si>
  <si>
    <t>OPERACIONES AUXILIARES DE INSPECCIÓN Y CONTROL SANITARIO DEL DESPIECE</t>
  </si>
  <si>
    <t>PROCEDIMIENTOS DE BUENAS PRÁCTICAS DE HIGIENE Y DEL SISTEMA DE ANÁLISIS DE PELIGROS Y PUNTOS DE CONTROL CRÍTICO</t>
  </si>
  <si>
    <t>OPERACIONES BÁSICAS DE MANIPULADO Y TRANSFORMACIÓN EN INDUSTRIAS GRÁFICAS</t>
  </si>
  <si>
    <t>OPERACIONES CON MÁQUINAS AUXILIARES DE MANIPULADOS EN INDUSTRIAS GRÁFICAS</t>
  </si>
  <si>
    <t>ORGANIZACIÓN Y DESARROLLO DE TRABAJOS DE REPLANTEO EN CONSTRUCCIÓN</t>
  </si>
  <si>
    <t>PUESTA EN OBRA DE ENCOFRADOS, ARMADURAS PASIVAS Y HORMIGÓN</t>
  </si>
  <si>
    <t>OBRAS DE CIMENTACIÓN Y ESTRUCTURA EN OBRA CIVIL</t>
  </si>
  <si>
    <t>MOVIMIENTO DE TIERRAS EN OBRA CIVIL</t>
  </si>
  <si>
    <t>OBRA CIVIL EN CONDUCCIONES Y CANALIZACIONES DE SERVICIOS</t>
  </si>
  <si>
    <t>FIRMES Y ELEMENTOS COMPLEMENTARIOS EN OBRA CIVIL</t>
  </si>
  <si>
    <t>ORGANIZACIÓN DE RECURSOS Y TAJOS EN OBRAS DE CONSTRUCCIÓN</t>
  </si>
  <si>
    <t>OBRAS DE ACONDICIONAMIENTO DEL TERRENO, CIMENTACIÓN Y ESTRUCTURA EN EDIFICACIÓN</t>
  </si>
  <si>
    <t>OBRAS DE LA ENVOLVENTE EN EDIFICACIÓN</t>
  </si>
  <si>
    <t>OBRAS DE PARTICIONES Y ACABADOS, E INSTALACIONES EN EDIFICACIÓN</t>
  </si>
  <si>
    <t>OBRAS ESPECÍFICAS DE REHABILITACIÓN EN EDIFICACIÓN</t>
  </si>
  <si>
    <t>DISEÑO DE MOLDES PARA LA OBTENCIÓN DE PIEZAS POLIMÉRICAS Y DE METALES LIGEROS</t>
  </si>
  <si>
    <t>PLANIFICACIÓN DE LA FABRICACIÓN DE MOLDES PARA LA OBTENCIÓN DE PIEZAS POLIMÉRICAS Y DE METALES LIGEROS</t>
  </si>
  <si>
    <t>ELABORACIÓN DE CODE MOLDES PARA LA OBTENCIÓN DE PIEZAS POLIMÉRICAS Y DE METALES LIGEROS</t>
  </si>
  <si>
    <t>AJUSTE, MONTAJE Y VERIFICACIÓN DE LA FUNCIONALIDAD Y DE LOS CODE MOLDES</t>
  </si>
  <si>
    <t>DISEÑO DE TROQUELES PARA LA OBTENCIÓN DE PIEZAS DE CHAPA METÁLICA</t>
  </si>
  <si>
    <t>PLANIFICACIÓN DE LA FABRICACIÓN DE TROQUELES PARA LA OBTENCIÓN DE PIEZAS DE CHAPA METÁLICA</t>
  </si>
  <si>
    <t>ELABORACIÓN DE CODE TROQUELES PARA LA OBTENCIÓN DE PIEZAS DE CHAPA METÁLICA</t>
  </si>
  <si>
    <t>AJUSTE, MONTAJE Y VERIFICACIÓN DE LA FUNCIONALIDAD Y DE LOS CODE TROQUELES</t>
  </si>
  <si>
    <t>PLANIFICACIÓN DE LA PRODUCCIÓN DE PIEZAS MECANIZADAS POR DECOLETAJE</t>
  </si>
  <si>
    <t>PROGRAMACIÓN DE MÁQUINAS DE CNC PARA EL MECANIZADO POR DECOLETAJE</t>
  </si>
  <si>
    <t>PREPARACIÓN DE MÁQUINAS PARA EL MECANIZADO POR DECOLETAJE</t>
  </si>
  <si>
    <t>GESTIÓN Y SUPERVISIÓN DEL MANTENIMIENTO DE MÁQUINAS DE MECANIZADO POR DECOLETAJE</t>
  </si>
  <si>
    <t>SUPERVISIÓN DE LA PRODUCCIÓN DE PIEZAS MECANIZADAS POR DECOLETAJE</t>
  </si>
  <si>
    <t>ADAPTACIÓN DE PLANOS DE FABRICACIÓN PARA EL MECANIZADO A ALTA VELOCIDAD Y ALTO RENDIMIENTO</t>
  </si>
  <si>
    <t>DISEÑO DE UTILLAJES DE AMARRE DE PIEZA PARA EL MECANIZADO A ALTA VELOCIDAD Y ALTO RENDIMIENTO</t>
  </si>
  <si>
    <t>PLANIFICACIÓN DEL MECANIZADO A ALTA VELOCIDAD Y ALTO RENDIMIENTO</t>
  </si>
  <si>
    <t>MECANIZADO A ALTA VELOCIDAD Y ALTO RENDIMIENTO</t>
  </si>
  <si>
    <t>TÉCNICAS PARA LA RECEPCIÓN Y CATEGORIZACIÓN DE LAS DEMANDAS Y COMUNICACIÓN CON EL USUARIO</t>
  </si>
  <si>
    <t>PROTOCOLOS Y PLANES OPERATIVOS DE DEMANDA CIUDADANA DE EMERGENCIAS</t>
  </si>
  <si>
    <t>PROCEDIMIENTOS DE GESTIÓN Y COORDINACIÓN DE LA RESPUESTA</t>
  </si>
  <si>
    <t>OPERACIONES DE ADMINISTRACIÓN DEL CENTRO DE COORDINACIÓN DE EMERGENCIAS</t>
  </si>
  <si>
    <t>INGLÉS PROFESIONAL PARA EMERGENCIAS</t>
  </si>
  <si>
    <t>ORGANIZACIÓN Y CONTROL DE LA EXTERNALIZACIÓN DE LA FABRICACIÓN DE PRODUCTOS EN TEXTIL, PIEL Y CONFECCIÓN</t>
  </si>
  <si>
    <t>APROVISIONAMIENTO Y GESTIÓN DE ALMACENES, TRANSPORTE Y DISTRIBUCIÓN DE PRODUCTOS EN TEXTIL, PIEL Y CONFECCIÓN</t>
  </si>
  <si>
    <t>NEGOCIACIÓN Y COMPRAVENTA NACIONAL E INTERNACIONAL DE PRODUCTOS EN TEXTIL, PIEL Y CONFECCIÓN</t>
  </si>
  <si>
    <t>INGLÉS PROFESIONAL PARA LA LOGÍSTICA DE LOS PROCESOS DE EXTERNALIZACIÓN INTERNACIONAL DE LA PRODUCCIÓN Y COMPRAVENTA DE PRODUCTOS EN TEXTIL, PIEL Y CONFECCIÓN</t>
  </si>
  <si>
    <t xml:space="preserve">GESTIÓN Y COORDINACIÓN DE LOS CANALES DE DISTRIBUCIÓN DE SEGUROS </t>
  </si>
  <si>
    <t xml:space="preserve">GESTIÓN DE ACCIONES COMERCIALES EN EL ÁMBITO DE SEGUROS Y REASEGUROS </t>
  </si>
  <si>
    <t xml:space="preserve">CONTROL DE LA GESTIÓN DE PÓLIZAS Y SINIESTROS </t>
  </si>
  <si>
    <t xml:space="preserve">SUSCRIPCIÓN DE RIESGOS Y EMISIÓN DE PÓLIZAS </t>
  </si>
  <si>
    <t xml:space="preserve">TRAMITACIÓN DE SINIESTROS EN ENTIDADES DE SEGUROS Y REASEGUROS </t>
  </si>
  <si>
    <t xml:space="preserve">COMERCIALIZACIÓN DEL TRANSPORTE POR CARRETERA </t>
  </si>
  <si>
    <t>GESTIÓN ECONÓMICO-FINANCIERA DEL TRANSPORTE POR CARRETERA</t>
  </si>
  <si>
    <t>GESTIÓN DE RELACIONES CON CLIENTES Y SEGUIMIENTO DEL SERVICIO DE TRANSPORTE</t>
  </si>
  <si>
    <t>POLÍTICAS DE MARKETING</t>
  </si>
  <si>
    <t>LANZAMIENTO E IMPLANTACIÓN DE PRODUCTOS Y SERVICIOS</t>
  </si>
  <si>
    <t>GESTIÓN DE EVENTOS DE MARKETING Y COMUNICACIÓN</t>
  </si>
  <si>
    <t>ORGANIZACIÓN Y CONTROL DEL PLAN DE MEDIOS DE COMUNICACIÓN</t>
  </si>
  <si>
    <t>ELABORACIÓN DE MATERIALES DE MARKETING Y COMUNICACIÓN AUTOEDITABLES</t>
  </si>
  <si>
    <t>GESTIÓN DE REFUGIOS Y ALBERGUES DE MONTAÑA</t>
  </si>
  <si>
    <t>MANTENIMIENTO DE REFUGIOS Y ALBERGUES DE MONTAÑA</t>
  </si>
  <si>
    <t>VIGILANCIA DE REFUGIOS Y ALBERGUES DE MONTAÑA</t>
  </si>
  <si>
    <t>TÉCNICAS DE PROGRESIÓN Y PORTEO HUMANO EN TERRENO MONTAÑOSO</t>
  </si>
  <si>
    <t>LENGUA EXTRANJERA PROFESIONAL PARA TURISMO</t>
  </si>
  <si>
    <t>OPERATIVA DE EMBARQUE Y DESEMBARQUE DE PASAJEROS EN TRANSPORTE FERROVIARIO</t>
  </si>
  <si>
    <t>PREVENCIÓN Y ASISTENCIA A PASAJEROS EN EMERGENCIAS FERROVIARIAS</t>
  </si>
  <si>
    <t>RECONOCIMIENTO DE LAS PROPIEDADES DE LOS MATERIALES Y PRODUCTOS ASOCIADOS A SU PROCESO DE FABRICACIÓN O TRANSFORMACIÓN</t>
  </si>
  <si>
    <t>ORGANIZAR, SUPERVISAR Y REALIZAR LA CALIBRACIÓN Y VERIFICACIÓN DE LOS EQUIPOS Y ENSAYOS METROLÓGICOS</t>
  </si>
  <si>
    <t>ORGANIZACIÓN, SUPERVISIÓN Y REALIZACIÓN DE ENSAYOS DE MATERIALES Y PRODUCTOS EN LA MÁQUINA UNIVERSAL</t>
  </si>
  <si>
    <t>ORGANIZACIÓN, SUPERVISIÓN Y REALIZACIÓN DE ENSAYOS METALOGRÁFICOS, DE DUREZA, IMPARTICIÓN Y OTROS MECÁNICOS SUPERFICIALES EN MATERIALES, PRODUCTOS Y UNIONES SOLDADAS</t>
  </si>
  <si>
    <t>ORGANIZACIÓN, SUPERVISIÓN Y REALIZACIÓN DE ENSAYOS DE LAS CARACTERÍSTICAS ÓPTICAS, ELECTROMAGNÉTICAS, REOLÓGICAS Y GRANULOMÉTRICAS EN MATERIALES Y PRODUCTOS</t>
  </si>
  <si>
    <t>ORGANIZACIÓN, SUPERVISIÓN Y REALIZACIÓN DE ENSAYOS AMBIENTALES Y TÉRMICOS DE MATERIALES Y PRODUCTOS</t>
  </si>
  <si>
    <t>ORGANIZACIÓN Y GESTIÓN DE LA PREVENCIÓN DE RIESGOS LABORALES EN LA REALIZACIÓN DE ENSAYOS DESTRUCTIVOS</t>
  </si>
  <si>
    <t>REALIZACIÓN DEL DIAGNÓSTICO Y PROPUESTAS DE MEJORA DE REDES E INSTALACIONES DE AGUA</t>
  </si>
  <si>
    <t>REALIZACIÓN DE DIAGNÓSTICOS Y PROPUESTAS DE OPTIMIZACIÓN ENERGÉTICA EN REDES E INSTALACIONES DE AGUA</t>
  </si>
  <si>
    <t>DESARROLLO DE PROYECTOS DE INSTALACIONES DE AGUA A PEQUEÑA ESCALA</t>
  </si>
  <si>
    <t>ORGANIZACIÓN Y SUPERVISIÓN DEL MONTAJE Y MANTENIMIENTO DE INSTALACIONES DE AGUA A PEQUEÑA ESCALA</t>
  </si>
  <si>
    <t>PROMOCIÓN DEL USO EFICIENTE DEL AGUA</t>
  </si>
  <si>
    <t>OPERACIONES AUXILIARES DE ASISTENCIA A PASAJEROS EN AEROPUERTOS</t>
  </si>
  <si>
    <t>OPERACIONES AUXILIARES DE ASISTENCIA A EQUIPAJES EN AEROPUERTOS</t>
  </si>
  <si>
    <t>OPERACIONES AUXILIARES DE ASISTENCIA A MERCANCÍAS EN TERMINALES DE CARGA AÉREA</t>
  </si>
  <si>
    <t>OPERACIONES AUXILIARES DE ASISTENCIA A AERONAVES</t>
  </si>
  <si>
    <t>ATENCIÓN A PASAJEROS Y OTROS USUARIOS DE AEROPUERTOS</t>
  </si>
  <si>
    <t>OPERACIONES DE GESTIÓN DOCUMENTAL DE MERCANCÍAS EN TERMINALES DE CARGA AÉREA</t>
  </si>
  <si>
    <t>ASISTENCIA A AERONAVES EN RAMPA</t>
  </si>
  <si>
    <t>DESPACHO Y VIGILANCIA DEL VUELO</t>
  </si>
  <si>
    <t>INGLÉS EN EL ÁMBITO AEROPORTUARIO</t>
  </si>
  <si>
    <t>PROYECTOS DE DISEÑO ESTRUCTURAL DE TIPOS ESTÁNDAR O REDISEÑOS DE ENVASES, EMBALAJES Y OTROS PRODUCTOS GRÁFICOS</t>
  </si>
  <si>
    <t>OPTIMIZACIÓN DE ENVASES, EMBALAJES Y OTROS PRODUCTOS GRÁFICOS</t>
  </si>
  <si>
    <t>REPRESENTACIÓN Y REALIZACIÓN DE MAQUETAS, MUESTRAS Y PROTOTIPOS DE ENVASES Y EMBALAJES Y OTROS PRODUCTOS GRÁFICOS</t>
  </si>
  <si>
    <t>GESTIÓN INTERNA Y EXTERNA DEL DESARROLLO DE PROYECTOS DE DISEÑO ESTRUCTURAL</t>
  </si>
  <si>
    <t>PROYECTOS DE GRABADO Y TÉCNICAS DE ESTAMPACIÓN</t>
  </si>
  <si>
    <t>TÉCNICAS DE EXPRESIÓN GRÁFICO–PLÁSTICAS PARA OBRA GRÁFICA ORIGINAL</t>
  </si>
  <si>
    <t>TÉCNICAS DE CREACIÓN, CONSERVACIÓN Y RECUPERACIÓN DE MATRICES DE OBRA GRÁFICA ORIGINAL</t>
  </si>
  <si>
    <t>TÉCNICAS DE ESTAMPACIÓN DE OBRA GRÁFICA ORIGINAL</t>
  </si>
  <si>
    <t>TÉCNICAS DE PRESENTACIÓN DE ESTAY PERITAJE DE OBRA GRÁFICA ORIGINAL</t>
  </si>
  <si>
    <t>ORGANIZACIÓN Y GESTIÓN DE UN TALLER O ESTUDIO GRÁFICO</t>
  </si>
  <si>
    <t>PROYECTOS DE ILUSTRACIÓN</t>
  </si>
  <si>
    <t>PROCESOS DE DOCUMENTACIÓN PARA TRABAJOS DE ILUSTRACIÓN</t>
  </si>
  <si>
    <t>TÉCNICAS DE EXPRESIÓN GRÁFICO-PLÁSTICA PARA REALIZAR BOCETOS DE ILUSTRACIÓN</t>
  </si>
  <si>
    <t>ELABORACIÓN DE ORIGINALES DE ILUSTRACIÓN</t>
  </si>
  <si>
    <t>PREPARACIÓN DE ORIGINALES DE ILUSTRACIÓN PARA SU DIFUSIÓN</t>
  </si>
  <si>
    <t>DEFINICIÓN DE PROCESOS DE ELABORACIÓN DE OBRAS DE FORJA ARTESANAL</t>
  </si>
  <si>
    <t>TÉCNICAS DE CORTE EN LA ELABORACIÓN DE PIEZAS DE OBRAS DE FORJA ARTESANAL</t>
  </si>
  <si>
    <t>TÉCNICAS Y PROCEDIMIENTOS DE CONFORMACIÓN EN CALIENTE Y EN FRÍO DE PIEZAS DE OBRAS DE FORJA ARTESANAL</t>
  </si>
  <si>
    <t>TÉCNICAS DE MONTAJE, REPASADO Y PROTECCIÓN DE OBRAS DE FORJA ARTESANAL</t>
  </si>
  <si>
    <t>PROYECTOS TÉCNICOS PARA LA EXPLOTACIÓN Y REALIZACIÓN DE ESPECTÁCULOS EN VIVO Y EVENTOS EN CONDICIONES CAMBIANTES DE EXPLOTACIÓN</t>
  </si>
  <si>
    <t>PLANIFICACIÓN Y COORDINACIÓN DE LA EJECUCIÓN TÉCNICA DEL MONTAJE, SERVICIO A FUNCIÓN Y DESMONTAJE DE ESPECTÁCULOS EN VIVO Y EVENTOS EN CONDICIONES CAMBIANTES DE EXPLOTACIÓN</t>
  </si>
  <si>
    <t>GESTIÓN DE LA LOGÍSTICA, ALMACENAJE, MANTENIMIENTO Y CONDICIONES DE SEGURIDAD DE LAS INSTALACIONES Y EQUIPOS PARA EL ESPECTÁCULO EN VIVO EN CONDICIONES CAMBIANTES DE EXPLOTACIÓN</t>
  </si>
  <si>
    <t>ASISTENCIA A USUARIOS EN ACCESOS EN PARQUES DE AVENTURA EN ALTURA</t>
  </si>
  <si>
    <t>DESPLAZAMIENTOS DIRIGIDOS DE USUARIOS POR CIRCUITOS EN PARQUES DE AVENTURA EN ALTURA CON TÉCNICAS DE PROGRESIÓN HORIZONTAL Y VERTICAL</t>
  </si>
  <si>
    <t>RESCATE Y EVACUACIÓN DE USUARIOS DE CIRCUITOS, RETOS Y PLATAFORMAS EN PARQUES DE AVENTURA EN ALTURA</t>
  </si>
  <si>
    <t>REALIZACIÓN DE LAS OPERACIONES PREVIAS AL SOLDEO CON ELECTRODO</t>
  </si>
  <si>
    <t>EJECUCIÓN DE LAS OPERACIONES DE SOLDEO POR ARCO BAJO GAS PROTECTOR CON ELECTRODO CONSUMIBLE, SOLDEO «MIG/MAG»</t>
  </si>
  <si>
    <t>REALIZACIÓN DE LAS OPERACIONES POSTSOLDEO CON ELECTRODO</t>
  </si>
  <si>
    <t>EJECUCIÓN DE LAS OPERACIONES DE SOLDEO POR ARCO CON ELECTRODO REVESTIDO TIG</t>
  </si>
  <si>
    <t>EJECUCIÓN DE LAS OPERACIONES DE SOLDEO POR ARCO CON ELECTRODO REVESTIDO</t>
  </si>
  <si>
    <t>ENTREGA Y RECOGIDA DE ENVÍOS DE PRODUCTOS A DOMICILIO</t>
  </si>
  <si>
    <t>OPERACIONES DE COBRO EN EL SERVICIO DE ENTREGA Y RECOGIDA A DOMICILIO</t>
  </si>
  <si>
    <t>ESTANCIA DE FORMACIÓN EN EMPRESA U ORGANISMO EQUIPARADO</t>
  </si>
  <si>
    <r>
      <t>CALIFICACIÓN</t>
    </r>
    <r>
      <rPr>
        <b/>
        <vertAlign val="superscript"/>
        <sz val="4"/>
        <color theme="1"/>
        <rFont val="Arial"/>
        <family val="2"/>
      </rPr>
      <t>2</t>
    </r>
  </si>
  <si>
    <t>IFC_C_001_3B</t>
  </si>
  <si>
    <t>IFC_C_002_3B</t>
  </si>
  <si>
    <t>AGA_C_007_3B</t>
  </si>
  <si>
    <t>AGA_C_005_3B</t>
  </si>
  <si>
    <t>HOT_C_001_3B</t>
  </si>
  <si>
    <t>IFC_C_003_3B</t>
  </si>
  <si>
    <t>AGA_C_001_3B</t>
  </si>
  <si>
    <t>AGA_C_006_3B</t>
  </si>
  <si>
    <t>TMV_C_003_3B</t>
  </si>
  <si>
    <t>HOT_C_007_3B</t>
  </si>
  <si>
    <t>HOT_C_004_3B</t>
  </si>
  <si>
    <t>IMA_C_001_3B</t>
  </si>
  <si>
    <t>SSC_C_001_3B</t>
  </si>
  <si>
    <t>AGA_C_003_3B</t>
  </si>
  <si>
    <t>AGA_C_004_3B</t>
  </si>
  <si>
    <t>HOT_C_003_3B</t>
  </si>
  <si>
    <t>HOT_C_005_3B</t>
  </si>
  <si>
    <t>HOT_C_006_3B</t>
  </si>
  <si>
    <t>ELE_C_002_3B</t>
  </si>
  <si>
    <t>AGA_C_002_3B</t>
  </si>
  <si>
    <t>SSC_C_002_3B</t>
  </si>
  <si>
    <t>ELE_C_001_3B</t>
  </si>
  <si>
    <t>TMV_C_004_3B</t>
  </si>
  <si>
    <t>MAM_C_001_3B</t>
  </si>
  <si>
    <t>SSC_C_003_3B</t>
  </si>
  <si>
    <t>ENA_C_001_4B</t>
  </si>
  <si>
    <t>EOC_C_005_4B</t>
  </si>
  <si>
    <t>EOC_C_006_4B</t>
  </si>
  <si>
    <t>IFC_C_002_4B</t>
  </si>
  <si>
    <t>AGA_C_004_4B</t>
  </si>
  <si>
    <t>HOT_C_003_4B</t>
  </si>
  <si>
    <t>HOT_C_005_4B</t>
  </si>
  <si>
    <t>IMA_C_002_4B</t>
  </si>
  <si>
    <t>IMA_C_005_4B</t>
  </si>
  <si>
    <t>MAM_C_003_4B</t>
  </si>
  <si>
    <t>AGA_C_005_4B</t>
  </si>
  <si>
    <t>HOT_C_002_4B</t>
  </si>
  <si>
    <t>TMV_C_002_4B</t>
  </si>
  <si>
    <t>MAM_C_001_4B</t>
  </si>
  <si>
    <t>IFC_C_001_4B</t>
  </si>
  <si>
    <t>IMS_C_002_4B</t>
  </si>
  <si>
    <t>TMV_C_005_4B</t>
  </si>
  <si>
    <t>AGA_C_009_4B</t>
  </si>
  <si>
    <t>AGA_C_002_4B</t>
  </si>
  <si>
    <t>AGA_C_003_4B</t>
  </si>
  <si>
    <t>ELE_C_004_4B</t>
  </si>
  <si>
    <t>ELE_C_002_4B</t>
  </si>
  <si>
    <t>EOC_C_003_4B</t>
  </si>
  <si>
    <t>IFC_C_003_4B</t>
  </si>
  <si>
    <t>IMS_C_001_4B</t>
  </si>
  <si>
    <t>AGA_C_001_4B</t>
  </si>
  <si>
    <t>AGA_C_008_4B</t>
  </si>
  <si>
    <t>AGA_C_007_4B</t>
  </si>
  <si>
    <t>AGA_C_006_4B</t>
  </si>
  <si>
    <t>ELE_C_003_4B</t>
  </si>
  <si>
    <t>EOC_C_004_4B</t>
  </si>
  <si>
    <t>EOC_C_001_4B</t>
  </si>
  <si>
    <t>EOC_C_002_4B</t>
  </si>
  <si>
    <t>EOC_C_007_4B</t>
  </si>
  <si>
    <t>IMA_C_001_4B</t>
  </si>
  <si>
    <t>IMA_C_003_4B</t>
  </si>
  <si>
    <t>IMA_C_006_4B</t>
  </si>
  <si>
    <t>IMA_C_004_4B</t>
  </si>
  <si>
    <t>HOT_C_001_4B</t>
  </si>
  <si>
    <t>MAM_C_002_4B</t>
  </si>
  <si>
    <t>MAM_C_004_4B</t>
  </si>
  <si>
    <t>ELE_C_001_4B</t>
  </si>
  <si>
    <t>IFC_C_001_5B</t>
  </si>
  <si>
    <t>ENA_C_008_5B</t>
  </si>
  <si>
    <t>ENA_C_004_5B</t>
  </si>
  <si>
    <t>ENA_C_006_5B</t>
  </si>
  <si>
    <t>ENA_C_003_5B</t>
  </si>
  <si>
    <t>ENA_C_001_5B</t>
  </si>
  <si>
    <t>ENA_C_002_5B</t>
  </si>
  <si>
    <t>ENA_C_007_5B</t>
  </si>
  <si>
    <t>ENA_C_005_5B</t>
  </si>
  <si>
    <t>ELE_C_003_5B</t>
  </si>
  <si>
    <t>ELE_C_007_5B</t>
  </si>
  <si>
    <t>HOT_C_009_5B</t>
  </si>
  <si>
    <t>HOT_C_003_5B</t>
  </si>
  <si>
    <t>IFC_C_002_5B</t>
  </si>
  <si>
    <t>IFC_C_008_5B</t>
  </si>
  <si>
    <t>IMA_C_004_5B</t>
  </si>
  <si>
    <t>SSC_C_006_5B</t>
  </si>
  <si>
    <t>SSC_C_007_5B</t>
  </si>
  <si>
    <t>AGA_C_009_5B</t>
  </si>
  <si>
    <t>AGA_C_007_5B</t>
  </si>
  <si>
    <t>ELE_C_001_5B</t>
  </si>
  <si>
    <t>HOT_C_006_5B</t>
  </si>
  <si>
    <t>HOT_C_005_5B</t>
  </si>
  <si>
    <t>SEA_C_005_5B</t>
  </si>
  <si>
    <t>COM_C_004_5B</t>
  </si>
  <si>
    <t>COM_C_007_5B</t>
  </si>
  <si>
    <t>ELE_C_006_5B</t>
  </si>
  <si>
    <t>EOC_C_007_5B</t>
  </si>
  <si>
    <t>HOT_C_002_5B</t>
  </si>
  <si>
    <t>IFC_C_005_5B</t>
  </si>
  <si>
    <t>IMA_C_001_5B</t>
  </si>
  <si>
    <t>MAP_C_003_5B</t>
  </si>
  <si>
    <t>IMS_C_002_5B</t>
  </si>
  <si>
    <t>SEA_C_004_5B</t>
  </si>
  <si>
    <t>SSC_C_005_5B</t>
  </si>
  <si>
    <t>HOT_C_014_5B</t>
  </si>
  <si>
    <t>IFC_C_004_5B</t>
  </si>
  <si>
    <t>IFC_C_006_5B</t>
  </si>
  <si>
    <t>IMS_C_001_5B</t>
  </si>
  <si>
    <t>SEA_C_006_5B</t>
  </si>
  <si>
    <t>SEA_C_009_5B</t>
  </si>
  <si>
    <t>SSC_C_001_5B</t>
  </si>
  <si>
    <t>SSC_C_009_5B</t>
  </si>
  <si>
    <t>AGA_C_006_5B</t>
  </si>
  <si>
    <t>ELE_C_005_5B</t>
  </si>
  <si>
    <t>EOC_C_005_5B</t>
  </si>
  <si>
    <t>HOT_C_001_5B</t>
  </si>
  <si>
    <t>HOT_C_004_5B</t>
  </si>
  <si>
    <t>IFC_C_003_5B</t>
  </si>
  <si>
    <t>HOT_C_011_5B</t>
  </si>
  <si>
    <t>AGA_C_003_5B</t>
  </si>
  <si>
    <t>COM_C_012_5B</t>
  </si>
  <si>
    <t>AGA_C_008_5B</t>
  </si>
  <si>
    <t>HOT_C_013_5B</t>
  </si>
  <si>
    <t>IMA_C_003_5B</t>
  </si>
  <si>
    <t>SEA_C_001_5B</t>
  </si>
  <si>
    <t>SSC_C_011_5B</t>
  </si>
  <si>
    <t>ELE_C_008_5B</t>
  </si>
  <si>
    <t>AGA_C_005_5B</t>
  </si>
  <si>
    <t>ELE_C_004_5B</t>
  </si>
  <si>
    <t>ELE_C_002_5B</t>
  </si>
  <si>
    <t>HOT_C_008_5B</t>
  </si>
  <si>
    <t>IMA_C_002_5B</t>
  </si>
  <si>
    <t>SEA_C_003_5B</t>
  </si>
  <si>
    <t>SEA_C_002_5B</t>
  </si>
  <si>
    <t>SSC_C_002_5B</t>
  </si>
  <si>
    <t>SSC_C_008_5B</t>
  </si>
  <si>
    <t>SSC_C_010_5B</t>
  </si>
  <si>
    <t>MAP_C_004_5B</t>
  </si>
  <si>
    <t>MAP_C_006_5B</t>
  </si>
  <si>
    <t>AGA_C_001_5B</t>
  </si>
  <si>
    <t>COM_C_006_5B</t>
  </si>
  <si>
    <t>IFC_C_007_5B</t>
  </si>
  <si>
    <t>SEA_C_008_5B</t>
  </si>
  <si>
    <t>SSC_C_003_5B</t>
  </si>
  <si>
    <t>SSC_C_004_5B</t>
  </si>
  <si>
    <t>EOC_C_008_5B</t>
  </si>
  <si>
    <t>AGA_C_002_5B</t>
  </si>
  <si>
    <t>AGA_C_004_5B</t>
  </si>
  <si>
    <t>EOC_C_003_5B</t>
  </si>
  <si>
    <t>HOT_C_007_5B</t>
  </si>
  <si>
    <t>HOT_C_010_5B</t>
  </si>
  <si>
    <t>HOT_C_012_5B</t>
  </si>
  <si>
    <t>IMA_C_005_5B</t>
  </si>
  <si>
    <t>SEA_C_007_5B</t>
  </si>
  <si>
    <t>COM_C_009_5B</t>
  </si>
  <si>
    <t/>
  </si>
  <si>
    <t>OPERACIONES BÁSICAS EN VIVEROS Y CENTROS DE JARDINERÍA</t>
  </si>
  <si>
    <t>GESTIÓN DE ZONAS VERDES</t>
  </si>
  <si>
    <t>OPERACIONES BÁSICAS EN INSTALACIÓN Y MANTENIMIENTO DE JARDINES Y ZONAS VERDES</t>
  </si>
  <si>
    <t>GESTIÓN DE VIVEROS</t>
  </si>
  <si>
    <t>OPERACIONES BÁSICAS DE FLORISTERÍA Y COMPOSICIONES FLORALES</t>
  </si>
  <si>
    <t>TÉCNICAS DE VIVERISMO</t>
  </si>
  <si>
    <t>GESTIÓN DE EXPLOTACIONES AGRARIAS</t>
  </si>
  <si>
    <t>OPERACIONES BÁSICAS EN ACTIVIDADES AGRÍCOLAS</t>
  </si>
  <si>
    <t>IMPLANTACIÓN Y MANTENIMIENTO DE ZONAS VERDES</t>
  </si>
  <si>
    <t>GESTIÓN FORESTAL</t>
  </si>
  <si>
    <t>OPERACIONES BÁSICAS EN ACTIVIDADES GANADERAS</t>
  </si>
  <si>
    <t>ELABORACIÓN DE COMPOSICIONES FLORALES Y TÉCNICAS DE VENTA EN ESTABLECIMIENTOS DE FLORISTERÍA</t>
  </si>
  <si>
    <t>GESTIÓN DEL VIVERO FORESTAL</t>
  </si>
  <si>
    <t>OPERACIONES BÁSICAS EN APROVECHAMIENTOS FORESTALES</t>
  </si>
  <si>
    <t>APROVECHAMIENTO DEL MEDIO NATURAL, REPOBLACIONES FORESTALES Y TRATAMIENTOS SELVÍCOLAS </t>
  </si>
  <si>
    <t>GESTIÓN DE LA CONSERVACIÓN Y MEJORA AMBIENTAL DEL MEDIO NATURAL</t>
  </si>
  <si>
    <t>OPERACIONES BÁSICAS EN CONSERVACIÓN Y MEJORA FORESTAL</t>
  </si>
  <si>
    <t>PRODUCCIÓN DE PLANTA FORESTAL EN VIVERO</t>
  </si>
  <si>
    <t>SANIDAD VEGETAL Y CONTROL FITOSANITARIO</t>
  </si>
  <si>
    <t>GESTIÓN DE LA CRÍA Y MANEJO EQUINO</t>
  </si>
  <si>
    <t>USO PÚBLICO Y CONSERVACIÓN DE ESPECIES PISCÍCOLAS Y CINEGÉTICAS</t>
  </si>
  <si>
    <t>SANIDAD ANIMAL Y ASISTENCIA VETERINARIA</t>
  </si>
  <si>
    <t>GESTIÓN COMERCIAL DEL TRANSPORTE DE MERCANCÍAS</t>
  </si>
  <si>
    <t>ORGANIZACIÓN Y GESTIÓN DEL TRANSPORTE DE VIAJEROS</t>
  </si>
  <si>
    <t>LOGÍSTICA Y GESTIÓN DE ALMACÉN</t>
  </si>
  <si>
    <t>GESTIÓN LOGÍSTICA Y COMERCIAL EN LA PEQUEÑA EMPRESA</t>
  </si>
  <si>
    <t>LOGÍSTICA Y COMERCIO INTERNACIONAL</t>
  </si>
  <si>
    <t>MONTAJE Y MANTENIMIENTO DE INSTALACIONES ELÉCTRICAS Y REDES DE DISTRIBUCIÓN DE BAJA TENSIÓN</t>
  </si>
  <si>
    <t>DESARROLLO DE PROYECTOS DE INSTALACIONES ELÉCTRICAS DE BAJA TENSIÓN Y CENTROS DE TRANSFORMACIÓN</t>
  </si>
  <si>
    <t>OPERACIONES AUXILIARES DE MONTAJE Y MANTENIMIENTO DE EQUIPOS ELÉCTRICOS Y ELECTRÓNICOS Y DE REDES DE TRANSMISIÓN DE DATOS</t>
  </si>
  <si>
    <t>MONTAJE Y MANTENIMIENTO DE INSTALACIONES AUTOMATIZADAS</t>
  </si>
  <si>
    <t>GESTIÓN Y SUPERVISIÓN DEL MONTAJE Y MANTENIMIENTO DE INSTALACIONES ELÉCTRICAS DE BAJA TENSIÓN</t>
  </si>
  <si>
    <t>MONTAJE Y MANTENIMIENTO DE INFRAESTRUCTURAS DE TELECOMUNICACIONES, REDES LOCALES DE DATOS Y SISTEMAS DE TELEFONÍA</t>
  </si>
  <si>
    <t>GESTIÓN Y SUPERVISIÓN DEL MONTAJE Y MANTENIMIENTO DE SISTEMAS DE PRODUCCIÓN AUDIOVISUAL Y DE RADIODIFUSIÓN EN UNIDADES FIJAS Y MÓVILES</t>
  </si>
  <si>
    <t>GESTIÓN Y SUPERVISIÓN DEL MONTAJE Y MANTENIMIENTO DE LAS INFRAESTRUCTURAS DE TELECOMUNICACIÓN, SISTEMAS TELEMÁTICOS Y DE REDES DE VOZ Y DATOS EN EL ENTORNO DE EDIFICIOS</t>
  </si>
  <si>
    <t>DESARROLLO DE PROYECTOS DE INFRAESTRUCTURAS DE TELECOMUNICACIÓN Y DE REDES DE VOZ Y DATOS, CON INTEGRACIÓN DE SERVICIOS DE HOGAR DIGITAL, EN EL ENTORNO DE EDIFICIOS INTELIGENTES</t>
  </si>
  <si>
    <t>MANTENIMIENTO Y REPARACIÓN DE EQUIPOS Y SISTEMAS MICROPROCESADOS Y DE TELECOMUNICACIONES</t>
  </si>
  <si>
    <t>PLANIFICACIÓN DE LOS PROCESOS DE MANTENIMIENTO Y REPARACIÓN DE EQUIPOS INDUSTRIALES Y PROFESIONALES DE AUDIO Y VÍDEO</t>
  </si>
  <si>
    <t>GESTIÓN DEL MONTAJE Y MANTENIMIENTO DE CENTRALES ELÉCTRICAS</t>
  </si>
  <si>
    <t>OPTIMIZACIÓN DE REDES E INSTALACIONES DE AGUA</t>
  </si>
  <si>
    <t>FÁBRICAS DE ALBAÑILERÍA Y REVESTIMIENTOS</t>
  </si>
  <si>
    <t>CUBIERTAS E IMPERMEABILIZACIONES</t>
  </si>
  <si>
    <t>ENCOFRADOS Y HORMIGÓN ARMADO</t>
  </si>
  <si>
    <t>REPRESENTACIONES DE OBRA CIVIL</t>
  </si>
  <si>
    <t>EJECUCIÓN DE OBRAS DE URBANIZACIÓN</t>
  </si>
  <si>
    <t>INSTALACIÓN DE PLACA DE YESO LAMINADO Y FALSOS TECHOS</t>
  </si>
  <si>
    <t>CONTROL DE PROYECTOS Y OBRAS CIVILES</t>
  </si>
  <si>
    <t>INSTALACIÓN DE MAMPARAS Y SUELOS TÉCNICOS</t>
  </si>
  <si>
    <t>PINTURA DECORATIVA Y REVESTIMIENTOS LIGEROS</t>
  </si>
  <si>
    <t>ORGANIZACIÓN Y CONTROL DE EJECUCIÓN DE OBRAS CIVILES</t>
  </si>
  <si>
    <t>CONTROL DE OBRAS DE CONSTRUCCIÓN Y CONTROL DOCUMENTAL</t>
  </si>
  <si>
    <t>SERVICIOS AUXILIARES EN COCINA</t>
  </si>
  <si>
    <t>GESTIÓN DEL DEPARTAMENTO DE RECEPCIÓN Y RESERVAS EN ALOJAMIENTOS</t>
  </si>
  <si>
    <t>REPOSTERÍA EN RESTAURACIÓN</t>
  </si>
  <si>
    <t>GESTIÓN DEL DEPARTAMENTO DE PISOS EN ALOJAMIENTOS</t>
  </si>
  <si>
    <t>SERVICIOS AUXILIARES EN CATERING Y COLECTIVIDADES</t>
  </si>
  <si>
    <t xml:space="preserve">COCINA GASTRONÓMICA </t>
  </si>
  <si>
    <t>COMERCIAL DE ALOJAMIENTOS TURÍSTICOS</t>
  </si>
  <si>
    <t>ACTIVIDADES BÁSICAS DEL DEPARTAMENTO DE PISOS</t>
  </si>
  <si>
    <t>VIAJES COMBINADOS</t>
  </si>
  <si>
    <t>ACTIVIDADES BÁSICAS DE LAVANDERÍA Y LENCERÍA</t>
  </si>
  <si>
    <t>SERVICIO DE VINOS</t>
  </si>
  <si>
    <t>ORGANIZACIÓN DE EVENTOS TURÍSTICOS</t>
  </si>
  <si>
    <t>ACTIVIDADES BÁSICAS DE PANADERÍA Y PASTELERÍA</t>
  </si>
  <si>
    <t>AGENTE DE VIAJES</t>
  </si>
  <si>
    <t>VENTA EN PANADERÍA Y PASTELERÍA</t>
  </si>
  <si>
    <t>GUÍA Y ASISTENCIA TURÍSTICAS</t>
  </si>
  <si>
    <t>PROMOCIÓN E INFORMACIÓN TURÍSTICA LOCAL</t>
  </si>
  <si>
    <t xml:space="preserve">ORGANIZACIÓN DE LA PRODUCCIÓN EN COCINA </t>
  </si>
  <si>
    <t xml:space="preserve">PROCESOS PRODUCTIVOS EN COCINA  </t>
  </si>
  <si>
    <t xml:space="preserve">PROCESOS DE PASTELERÍA Y REPOSTERÍA EN COCINA </t>
  </si>
  <si>
    <t xml:space="preserve">GESTIÓN DE PROCESOS DE SERVICIO EN RESTAURACIÓN </t>
  </si>
  <si>
    <t>OPERACIONES AUXILIARES DE MONTAJE Y MANTENIMIENTO DE COMPONENTES INFORMÁTICOS, ELÉCTRICOS Y ELECTRÓNICOS</t>
  </si>
  <si>
    <t>MONTAJE Y MANTENIMIENTO DE EQUIPOS INFORMÁTICOS</t>
  </si>
  <si>
    <t xml:space="preserve">OPERACIONES AUXILIARES DE CONFIGURACIÓN Y EXPLOTACIÓN DE SISTEMAS MICROINFORMÁTICOS Y REDES </t>
  </si>
  <si>
    <t>OPERACIONES AUXILIARES DE MONTAJE Y MANTENIMIENTO DE EQUIPOS INFORMÁTICOS Y REDES</t>
  </si>
  <si>
    <t>INSTALACIÓN Y USO DE APLICACIONES OFIMÁTICAS</t>
  </si>
  <si>
    <t>GESTIÓN DE SISTEMAS DE INFORMACIÓN</t>
  </si>
  <si>
    <t>PROGRAMACIÓN DE SISTEMAS DE GESTIÓN</t>
  </si>
  <si>
    <t>PROGRAMACIÓN DE APLICACIONES MULTIPLATAFORMA</t>
  </si>
  <si>
    <t>PROGRAMACIÓN DE SOFTWARE DE SISTEMAS</t>
  </si>
  <si>
    <t>DESARROLLO DE APLICACIONES WEB FRONT-END</t>
  </si>
  <si>
    <t>DESARROLLO DE APLICACIONES WEB BACK-END</t>
  </si>
  <si>
    <t>OPERACIONES BÁSICAS DE FONTANERÍA, CALEFACCIÓN Y CLIMATIZACIÓN</t>
  </si>
  <si>
    <t>DESARROLLO Y CONFIGURACIÓN DE INSTALACIONES TÉRMICAS Y DE FLUIDOS</t>
  </si>
  <si>
    <t>CONFIGURACIÓN Y MONTAJE DE INSTALACIONES SOLARES Y RECEPTORAS DE GAS</t>
  </si>
  <si>
    <t>PLANIFICACIÓN DEL MONTAJE DE INSTALACIONES TÉRMICAS Y DE FLUIDOS</t>
  </si>
  <si>
    <t>CONFIGURACIÓN, GESTIÓN Y EFICIENCIA DE INSTALACIONES TÉRMICAS Y DE FLUIDOS</t>
  </si>
  <si>
    <t>MONTAJE Y MANTENIMIENTO DE INSTALACIONES DE CLIMATIZACIÓN Y VENTILACIÓN</t>
  </si>
  <si>
    <t>MONTAJE Y MANTENIMIENTO DE INSTALACIONES FRIGORÍFICAS, CLIMATIZACIÓN Y PRODUCCIÓN DE CALOR</t>
  </si>
  <si>
    <t>MANTENIMIENTO DE SISTEMAS MECÁNICOS</t>
  </si>
  <si>
    <t>MONTAJE Y SUPERVISIÓN DE SISTEMAS MECATRÓNICOS INDUSTRIALES</t>
  </si>
  <si>
    <t>MANTENIMIENTO DE AUTOMATISMOS ELÉCTRICO-ELECTRÓNICOS</t>
  </si>
  <si>
    <t>ANIMACIÓN DE SESIONES MUSICALES Y VISUALES EN VIVO Y EN DIRECTO</t>
  </si>
  <si>
    <t>PROYECTOS DE ANIMACIÓN 2D Y 3D</t>
  </si>
  <si>
    <t>OPERACIONES DE SONIDO</t>
  </si>
  <si>
    <t>OPERACIONES AUXILIARES EN TRABAJOS DE CARPINTERÍA Y MUEBLE</t>
  </si>
  <si>
    <t>MECANIZADO DE MADERA Y DERIVADOS DE CARPINTERÍA Y MUEBLE CON EQUIPOS MANUALES Y SEMIAUTOMÁTICOS</t>
  </si>
  <si>
    <t>MONTAJE DE CARPINTERÍA Y MUEBLE</t>
  </si>
  <si>
    <t>INSTALACIÓN DE ESTRUCTURAS DE MADERA Y ELEMENTOS DE CARPINTERÍA</t>
  </si>
  <si>
    <t>INSTALACIÓN DE MOBILIARIO</t>
  </si>
  <si>
    <t>NAVEGACIÓN Y TRANSPORTE MARÍTIMO</t>
  </si>
  <si>
    <t>PESCA DE ALTURA</t>
  </si>
  <si>
    <t>ORGANIZACIÓN Y SUPERVISIÓN DEL MANTENIMIENTO DE LA PLANTA PROPULSORA Y MAQUINARIA AUXILIAR, Y DE LA GUARDIA DE MÁQUINAS DE BUQUES Y EMBARCACIONES</t>
  </si>
  <si>
    <t>SENSIBILIZACIÓN Y EDUCACIÓN AMBIENTAL</t>
  </si>
  <si>
    <t>PROMOCIÓN Y PROTECCIÓN DEL MEDIO NATURAL Y SU USO PÚBLICO</t>
  </si>
  <si>
    <t>GESTIÓN AMBIENTAL PARA EL CONTROL Y PROTECCIÓN DEL MEDIO NATURAL</t>
  </si>
  <si>
    <t>PLANIFICACIÓN Y SUPERVISIÓN DE EMERGENCIAS DE ORIGEN NATURAL, TECNOLÓGICO Y ANTRÓPICO</t>
  </si>
  <si>
    <t>APOYO LOGÍSTICO Y SUPERVISIÓN DE OPERACIONES DE RESCATE Y SALVAMENTO</t>
  </si>
  <si>
    <t>PLANIFICACIÓN DE PROTECCIÓN CIVIL Y EVALUACIÓN DE RIESGOS EN EMERGENCIAS DE ORIGEN NATURAL, TECNOLÓGICO Y ANTRÓPICO</t>
  </si>
  <si>
    <t>CONTROL DE RIESGOS PARA LA SALUD ASOCIADOS A LOS ALIMENTOS, CONSUMO DE AGUA Y ORGANISMOS NOCIVOS</t>
  </si>
  <si>
    <t>VIGILANCIA Y CONTROL DE LA CONTAMINACIÓN AMBIENTAL</t>
  </si>
  <si>
    <t>GESTIÓN DE LA SALUD Y EL MEDIO AMBIENTE</t>
  </si>
  <si>
    <t>OPERACIONES BÁSICAS DE LIMPIEZA Y MANTENIMIENTO EN DOMICILIOS PARTICULARES</t>
  </si>
  <si>
    <t>EDUCADOR O EDUCADORA EN INSTITUCIONES Y/O EN PROGRAMAS ESPECÍFICOS DE TRABAJO CON MENORES (0-6 AÑOS) EN SITUACIÓN DE RIESGO SOCIAL O EN MEDIOS DE APOYO FAMILIAR</t>
  </si>
  <si>
    <t>OPERACIONES BÁSICAS DE COCINADO Y APOYO A PERSONAS NO DEPENDIENTES EN EL ÁMBITO DOMÉSTICO</t>
  </si>
  <si>
    <t>EDUCADOR O EDUCADORA DE OCIO Y TIEMPO LIBRE INFANTIL CON MENORES DE 0 A 6 EN EL ÁMBITO DE LA EDUCACIÓN NO FORMAL</t>
  </si>
  <si>
    <t>OPERACIONES BÁSICAS DE LIMPIEZA EN EDIFICIOS Y LOCALES</t>
  </si>
  <si>
    <t>ANIMACIÓN Y DINAMIZACIÓN EN EL ÁMBITO TURÍSTICO</t>
  </si>
  <si>
    <t>ANIMACIÓN SOCIOCULTURAL COMUNITARIA</t>
  </si>
  <si>
    <t>INTERVENCIÓN SOCIAL Y MEDIACIÓN EN EL ÁMBITO COMUNITARIO Y CONVIVENCIAL</t>
  </si>
  <si>
    <t>INTERVENCIÓN SOCIOEDUCATIVA Y DE PROMOCIÓN DE LA AUTONOMÍA CON PERSONAS EN SITUACIÓN DE DEPENDENCIA</t>
  </si>
  <si>
    <t>INSERCIÓN SOCIOLABORAL DE COLECTIVOS EN RIESGO DE EXCLUSIÓN</t>
  </si>
  <si>
    <t>APOYO A LA INTERVENCIÓN SOCIOEDUCATIVA DEL ALUMNADO CON NECESIDAD ESPECÍFICA DE APOYO EDUCATIVO (ACNEAE)</t>
  </si>
  <si>
    <t>INTERVENCIÓN PARA LA PROMOCIÓN DE LA IGUALDAD DE GÉNERO EN EL ÁMBITO COMUNITARIO Y ORGANIZACIONAL Y LA PARTICIPACIÓN SOCIAL DE LAS MUJERES</t>
  </si>
  <si>
    <t>INTERVENCIÓN PREVENTIVA Y ACTUACIÓN EN SITUACIONES DE VIOLENCIA DE GÉNERO</t>
  </si>
  <si>
    <t>PROMOCIÓN Y PARTICIPACIÓN DE LA COMUNIDAD SORDA Y SORDOCIEGA</t>
  </si>
  <si>
    <t>MANTENIMIENTO DE ESTRUCTURAS Y DE ELEMENTOS NO ESTRUCTURALES DE CARROCERÍAS</t>
  </si>
  <si>
    <t>MANTENIMIENTO BÁSICO DE ESTRUCTURAS Y SUPERFICIES DE EMBARCACIONES DEPORTIVAS Y DE RECREO</t>
  </si>
  <si>
    <t>MANTENIMIENTO ELECTROMECÁNICO BÁSICO EN EMBARCACIONES DEPORTIVAS Y DE RECREO</t>
  </si>
  <si>
    <t>MANTENIMIENTO DE LOS SISTEMAS DE FUERZA Y TRENES DE RODAJE REFERENTE A VEHÍCULOS AUTOMÓVILES</t>
  </si>
  <si>
    <t xml:space="preserve">
AUTONOMÍA PERSONAL Y SALUD INFANTIL</t>
  </si>
  <si>
    <t xml:space="preserve">
EL JUEGO INFANTIL Y SU METODOLOGÍA</t>
  </si>
  <si>
    <t xml:space="preserve">
EXPRESIÓN Y COMUNICACIÓN</t>
  </si>
  <si>
    <t xml:space="preserve">
DESARROLLO SOCIOAFECTIVO</t>
  </si>
  <si>
    <t>HABILIDADES SOCIALES</t>
  </si>
  <si>
    <t xml:space="preserve">
INTERVENCIÓN CON FAMILIAS Y ATENCIÓN A MENORES EN RIESGO SOCIAL</t>
  </si>
  <si>
    <t>PROCESOS BÁSICOS DE PASTELERÍA Y REPOSTERÍA</t>
  </si>
  <si>
    <t>POSTRES EN RESTAURACIÓN</t>
  </si>
  <si>
    <t>TÉCNICAS DE MONTAJE DE INSTALACIONES</t>
  </si>
  <si>
    <t xml:space="preserve">INSTALACIONES ELÉCTRICAS Y AUTOMATISMOS </t>
  </si>
  <si>
    <t>MONTAJE Y MANTENIMIENTO DE EQUIPOS DE REFRIGERACIÓN COMERCIAL</t>
  </si>
  <si>
    <t>MONTAJE Y MANTENIMIENTO DE INSTALACIONES FRIGORÍFICAS INDUSTRIALES</t>
  </si>
  <si>
    <t>MONTAJE Y MANTENIMIENTO DE INSTALACIONES DE CLIMATIZACIÓN, VENTILACIÓN Y EXTRACCIÓN</t>
  </si>
  <si>
    <t xml:space="preserve">OFERTAS GASTRONÓMICAS </t>
  </si>
  <si>
    <t>PREELABORACIÓN Y CONSERVACIÓN DE ALIMENTOS</t>
  </si>
  <si>
    <t>PRODUCTOS CULINARIOS</t>
  </si>
  <si>
    <t>SISTEMAS ELÉCTRICOS Y AUTOMÁTICOS</t>
  </si>
  <si>
    <t>EQUIPOS E INSTALACIONES TÉRMICAS</t>
  </si>
  <si>
    <t>PROCESOS DE MONTAJE DE INSTALACIONES</t>
  </si>
  <si>
    <t>REPRESENTACIÓN GRÁFICA DE INSTALACIONES</t>
  </si>
  <si>
    <t>ENERGÍAS RENOVABLES Y EFICIENCIA ENERGÉTICA</t>
  </si>
  <si>
    <t>CONFIGURACIÓN DE INSTALACIONES DE CLIMATIZACIÓN, CALEFACCIÓN Y ACS</t>
  </si>
  <si>
    <t>CONFIGURACIÓN DE INSTALACIONES FRIGORÍFICAS</t>
  </si>
  <si>
    <t>CONFIGURACIÓN DE INSTALACIONES DE FLUIDOS</t>
  </si>
  <si>
    <t>PLANIFICACIÓN DEL MONTAJE DE INSTALACIONES</t>
  </si>
  <si>
    <t>GESTIÓN DEL MONTAJE, DE LA CALIDAD Y DEL MANTENIMIENTO</t>
  </si>
  <si>
    <t>MANTENIMIENTO DE INSTALACIONES FRIGORÍFICAS Y DE CLIMATIZACIÓN</t>
  </si>
  <si>
    <t>MANTENIMIENTO DE INSTALACIONES CALORÍFICAS Y DE FLUIDOS</t>
  </si>
  <si>
    <t xml:space="preserve">EL VINO Y SU SERVICIO </t>
  </si>
  <si>
    <t>INGLÉS PROFESIONAL (GM)</t>
  </si>
  <si>
    <t>ESTRUCTURA DEL MERCADO TURÍSTICO</t>
  </si>
  <si>
    <t>PROTOCOLO Y RELACIONES PÚBLICAS</t>
  </si>
  <si>
    <t>MARKETING TURÍSTICO</t>
  </si>
  <si>
    <t>DIRECCIÓN DE ALOJAMIENTOS TURÍSTICOS</t>
  </si>
  <si>
    <t>GESTIÓN DEL DEPARTAMENTO DE PISOS</t>
  </si>
  <si>
    <t>RECEPCIÓN Y RESERVAS</t>
  </si>
  <si>
    <t>RECURSOS HUMANOS EN EL ALOJAMIENTO</t>
  </si>
  <si>
    <t>INGLÉS PROFESIONAL (GS)</t>
  </si>
  <si>
    <t>SEGUNDA LENGUA EXTRANJERA</t>
  </si>
  <si>
    <t>MONTAJE Y MANTENIMIENTO DE EQUIPOS</t>
  </si>
  <si>
    <t>SISTEMAS OPERATIVOS MONOPUESTO</t>
  </si>
  <si>
    <t>APLICACIONES OFIMÁTICAS</t>
  </si>
  <si>
    <t>REDES LOCALES</t>
  </si>
  <si>
    <t>SERVICIOS EN RED</t>
  </si>
  <si>
    <t>AUTOMATISMOS INDUSTRIALES</t>
  </si>
  <si>
    <t>INSTALACIONES ELÉCTRICAS INTERIORES</t>
  </si>
  <si>
    <t>INSTALACIONES DE DISTRIBUCIÓN</t>
  </si>
  <si>
    <t>INFRAESTRUCTURAS COMUNES DE TELECOMUNICACIÓN EN VIVIENDAS Y EDIFICIOS</t>
  </si>
  <si>
    <t>INSTALACIONES DOMÓTICAS</t>
  </si>
  <si>
    <t>INSTALACIONES SOLARES FOTOVOLTAICAS</t>
  </si>
  <si>
    <t>MÁQUINAS ELÉCTRICAS</t>
  </si>
  <si>
    <t xml:space="preserve">MONTAJE Y MANTENIMIENTO DE INSTALACIONES CALORÍFICAS </t>
  </si>
  <si>
    <t xml:space="preserve">
CONTEXTO DE LA INTERVENCIÓN SOCIAL</t>
  </si>
  <si>
    <t xml:space="preserve">
INSERCIÓN SOCIOLABORAL</t>
  </si>
  <si>
    <t xml:space="preserve">
ATENCIÓN A LAS UNIDADES DE CONVIVENCIA</t>
  </si>
  <si>
    <t xml:space="preserve">
MEDIACIÓN COMUNITARIA</t>
  </si>
  <si>
    <t xml:space="preserve">
APOYO A LA INTERVENCIÓN EDUCATIVA</t>
  </si>
  <si>
    <t xml:space="preserve">
PROMOCIÓN DE LA AUTONOMÍA PERSONAL</t>
  </si>
  <si>
    <t xml:space="preserve">
SISTEMAS AUMENTATIVOS Y ALTERNATIVOS DE COMUNICACIÓN</t>
  </si>
  <si>
    <t>METODOLOGÍA DE LA INTERVENCIÓN SOCIAL</t>
  </si>
  <si>
    <t>EFICIENCIA ENERGÉTICA DE INSTALACIONES</t>
  </si>
  <si>
    <t>CERTIFICACIÓN ENERGÉTICA DE EDIFICIOS</t>
  </si>
  <si>
    <t>GESTIÓN EFICIENTE DEL AGUA EN EDIFICACIÓN</t>
  </si>
  <si>
    <t>CONFIGURACIÓN DE INSTALACIONES SOLARES TÉRMICAS</t>
  </si>
  <si>
    <t>GESTIÓN DEL MONTAJE Y MANTENIMIENTO DE INSTALACIONES SOLARES TÉRMICAS</t>
  </si>
  <si>
    <t>PROMOCIÓN DEL USO EFICIENTE DE LA ENERGÍA Y DEL AGUA</t>
  </si>
  <si>
    <t>INFRAESTRUCTURAS DE REDES DE DATOS Y SISTEMAS DE TELEFONÍA</t>
  </si>
  <si>
    <t xml:space="preserve">INSTALACIONES DE MEGAFONÍA Y SONORIZACIÓN </t>
  </si>
  <si>
    <t>CIRCUITO CERRADO DE TELEVISIÓN Y SEGURIDAD ELECTRÓNICA</t>
  </si>
  <si>
    <t>IMPLANTACIÓN DE SISTEMAS OPERATIVOS</t>
  </si>
  <si>
    <t>FUNDAMENTOS DE HARDWARE</t>
  </si>
  <si>
    <t>ADMINISTRACIÓN DE SISTEMAS OPERATIVOS</t>
  </si>
  <si>
    <t>SERVICIOS DE RED E INTERNET</t>
  </si>
  <si>
    <t>IMPLANTACIÓN DE APLICACIONES WEB</t>
  </si>
  <si>
    <t>SEGURIDAD Y ALTA DISPONIBILIDAD</t>
  </si>
  <si>
    <t>RECURSOS TURÍSTICOS</t>
  </si>
  <si>
    <t xml:space="preserve">PROCESOS DE GUÍA Y ASISTENCIA TURÍSTICA </t>
  </si>
  <si>
    <t>DISEÑO DE PRODUCTOS TURÍSTICOS</t>
  </si>
  <si>
    <t>MONTAJE Y MANTENIMIENTO DE INSTALACIONES DE ENERGÍA SOLAR</t>
  </si>
  <si>
    <t>MONTAJE Y MANTENIMIENTO DE INSTALACIONES DE GAS Y COMBUSTIBLES LÍQUIDOS</t>
  </si>
  <si>
    <t>GESTIÓN DE PRODUCTOS TURÍSTICOS</t>
  </si>
  <si>
    <t>VENTA DE SERVICIOS TURÍSTICOS</t>
  </si>
  <si>
    <t>DIRECCIÓN DE ENTIDADES DE INTERMEDIACIÓN TURÍSTICA</t>
  </si>
  <si>
    <t>FUNDAMENTOS AGRONÓMICOS</t>
  </si>
  <si>
    <t>FUNDAMENTOS ZOOTÉCNICOS</t>
  </si>
  <si>
    <t>IMPLANTACIÓN DE CULTIVOS ECOLÓGICOS</t>
  </si>
  <si>
    <t>TALLER Y EQUIPOS DE TRACCIÓN</t>
  </si>
  <si>
    <t>INFRAESTRUCTURAS E INSTALACIONES AGRÍCOLAS</t>
  </si>
  <si>
    <t>PRINCIPIOS DE SANIDAD VEGETAL</t>
  </si>
  <si>
    <t>PRODUCCIÓN VEGETAL ECOLÓGICA</t>
  </si>
  <si>
    <t>PRODUCCIÓN GANADERA ECOLÓGICA</t>
  </si>
  <si>
    <t>MANEJO SANITARIO DEL AGROSISTEMA</t>
  </si>
  <si>
    <t>CIRCUITOS DE FLUIDOS SUSPENSIÓN Y DIRECCIÓN</t>
  </si>
  <si>
    <t>SISTEMAS DE TRANSMISIÓN Y FRENADO</t>
  </si>
  <si>
    <t>CONTROL FITOSANITARIO</t>
  </si>
  <si>
    <t>SISTEMAS INFORMÁTICOS</t>
  </si>
  <si>
    <t>BASES DE DATOS</t>
  </si>
  <si>
    <t xml:space="preserve">PROGRAMACIÓN </t>
  </si>
  <si>
    <t>ACCESO A DATOS</t>
  </si>
  <si>
    <t>DESARROLLO DE INTERFACES</t>
  </si>
  <si>
    <t>PROGRAMACIÓN DE SERVICIOS Y PROCESOS</t>
  </si>
  <si>
    <t>SISTEMAS DE GESTIÓN EMPRESARIAL</t>
  </si>
  <si>
    <t>CONTROL DEL APROVISIONAMIENTO DE MATERIAS PRIMAS</t>
  </si>
  <si>
    <t>PROCESOS DE PREELABORACIÓN Y CONSERVACIÓN EN COCINA</t>
  </si>
  <si>
    <t xml:space="preserve">ELABORACIONES DE PASTELERÍA Y REPOSTERÍA EN COCINA </t>
  </si>
  <si>
    <t xml:space="preserve">PROCESOS DE ELABORACIÓN CULINARIA </t>
  </si>
  <si>
    <t xml:space="preserve">GESTIÓN DE LA PRODUCCIÓN EN COCINA </t>
  </si>
  <si>
    <t xml:space="preserve">GESTIÓN DE LA CALIDAD Y DE LA SEGURIDAD E HIGIENE ALIMENTARIAS </t>
  </si>
  <si>
    <t>GESTIÓN ADMINISTRATIVA Y COMERCIAL EN RESTAURACIÓN</t>
  </si>
  <si>
    <t xml:space="preserve">RECURSOS HUMANOS Y DIRECCIÓN DE EQUIPOS EN RESTAURACIÓN </t>
  </si>
  <si>
    <t xml:space="preserve">PROCESOS DE SERVICIOS EN BAR-CAFETERÍA </t>
  </si>
  <si>
    <t xml:space="preserve">PROCESOS DE SERVICIOS EN RESTAURANTE </t>
  </si>
  <si>
    <t xml:space="preserve">SUMILLERÍA </t>
  </si>
  <si>
    <t>PLANIFICACIÓN Y DIRECCIÓN DE SERVICIOS Y EVENTOS EN RESTAURACIÓN</t>
  </si>
  <si>
    <t>TÉCNICAS Y PROCESOS EN INSTALACIONES ELÉCTRICAS</t>
  </si>
  <si>
    <t>DOCUMENTACIÓN TÉCNICA EN INSTALACIONES ELÉCTRICAS</t>
  </si>
  <si>
    <t>TÉCNICAS Y PROCESOS EN INSTALACIONES DOMÓTICAS Y AUTOMÁTICAS</t>
  </si>
  <si>
    <t>DESARROLLO DE REDES ELÉCTRICAS Y CENTROS DE TRANSFORMACIÓN</t>
  </si>
  <si>
    <t>CONFIGURACIÓN DE INSTALACIONES DOMÓTICAS Y AUTOMÁTICAS</t>
  </si>
  <si>
    <t>CONFIGURACIÓN DE INSTALACIONES ELÉCTRICAS</t>
  </si>
  <si>
    <t>CONFIGURACIÓN DE INFRAESTRUCTURAS DE SISTEMAS DE TELECOMUNICACIONES</t>
  </si>
  <si>
    <t>MATERIALES EN CARPINTERÍA Y MUEBLE</t>
  </si>
  <si>
    <t>OPERACIONES BÁSICAS DE CARPINTERÍA</t>
  </si>
  <si>
    <t>OPERACIONES BÁSICAS DE MOBILIARIO</t>
  </si>
  <si>
    <t>CONTROL DE ALMACÉN</t>
  </si>
  <si>
    <t>MECANIZADO POR CONTROL NUMÉRICO EN CARPINTERÍA Y MUEBLE</t>
  </si>
  <si>
    <t>ACABADOS EN CARPINTERÍA Y MUEBLE</t>
  </si>
  <si>
    <t>SISTEMAS INFORMÁTICOS Y REDES LOCALES</t>
  </si>
  <si>
    <t>TÉCNICAS Y PROCESOS EN INFRAESTRUCTURAS DE TELECOMUNICACIONES</t>
  </si>
  <si>
    <t>SISTEMAS DE PRODUCCIÓN AUDIOVISUAL</t>
  </si>
  <si>
    <t>SISTEMAS DE RADIOCOMUNICACIONES</t>
  </si>
  <si>
    <t xml:space="preserve">MEDICIONES Y VALORACIONES DE CONSTRUCCIÓN </t>
  </si>
  <si>
    <t>REPLANTEOS DE CONSTRUCCIÓN</t>
  </si>
  <si>
    <t>PLANIFICACIÓN DE CONSTRUCCIÓN</t>
  </si>
  <si>
    <t>IMPLANTACIÓN DE JARDINES Y ZONAS VERDES</t>
  </si>
  <si>
    <t>MANTENIMIENTO Y MEJORA DE JARDINES Y ZONAS VERDES</t>
  </si>
  <si>
    <t>PRODUCCIÓN DE PLANTAS Y TEPES EN VIVERO</t>
  </si>
  <si>
    <t>COMPOSICIONES FLORALES Y CON PLANTAS</t>
  </si>
  <si>
    <t>ESTABLECIMIENTOS DE FLORISTERÍA</t>
  </si>
  <si>
    <t>TÉCNICAS DE VENTA EN JARDINERÍA Y FLORISTERÍA</t>
  </si>
  <si>
    <t>GESTIÓN DE PROYECTOS DE INSTALACIONES DE TELECOMUNICACIONES</t>
  </si>
  <si>
    <t>GESTIÓN DEL MONTAJE Y DEL MANTENIMIENTO DE INSTALACIONES ELÉCTRICAS</t>
  </si>
  <si>
    <t>DESARROLLO WEB EN ENTORNO CLIENTE</t>
  </si>
  <si>
    <t>DESARROLLO WEB EN ENTORNO SERVIDOR</t>
  </si>
  <si>
    <t>DESPLIEGUE DE APLICACIONES WEB</t>
  </si>
  <si>
    <t>DISEÑO DE INTERFACES WEB</t>
  </si>
  <si>
    <t>GESTIÓN ADMINISTRATIVA DEL TRANSPORTE Y LA LOGÍSTICA</t>
  </si>
  <si>
    <t>TRANSPORTE INTERNACIONAL DE MERCANCÍAS</t>
  </si>
  <si>
    <t>GESTIÓN ECONÓMICA Y FINANCIERA DE LA EMPRESA</t>
  </si>
  <si>
    <t>COMERCIALIZACIÓN DEL TRANSPORTE Y LA LOGÍSTICA</t>
  </si>
  <si>
    <t>LOGÍSTICA DE ALMACENAMIENTO</t>
  </si>
  <si>
    <t>LOGÍSTICA DEL APROVISIONAMIENTO</t>
  </si>
  <si>
    <t>ORGANIZACIÓN DEL TRANSPORTE DE VIAJEROS</t>
  </si>
  <si>
    <t>ORGANIZACIÓN DEL TRANSPORTE DE MERCANCÍAS</t>
  </si>
  <si>
    <t>SUBESTACIONES ELÉCTRICAS</t>
  </si>
  <si>
    <t>TELECONTROL Y AUTOMATISMOS</t>
  </si>
  <si>
    <t>PREVENCIÓN DE RIESGOS ELÉCTRICOS</t>
  </si>
  <si>
    <t>CENTRALES DE PRODUCCIÓN ELÉCTRICAS</t>
  </si>
  <si>
    <t>OPERACIÓN EN CENTRALES ELÉCTRICAS</t>
  </si>
  <si>
    <t>MANTENIMIENTO DE CENTRALES ELÉCTRICAS</t>
  </si>
  <si>
    <t>COORDINACIÓN DE EQUIPOS HUMANOS</t>
  </si>
  <si>
    <t>CONFIGURACIÓN DE INSTALACIONES SOLARES FOTOVOLTAICAS</t>
  </si>
  <si>
    <t>GESTIÓN DEL MONTAJE DE INSTALACIONES SOLARES FOTOVOLTAICAS</t>
  </si>
  <si>
    <t>GESTIÓN DEL MONTAJE DE PARQUES EÓLICOS</t>
  </si>
  <si>
    <t>OPERACIÓN Y MANTENIMIENTO DE PARQUES EÓLICOS</t>
  </si>
  <si>
    <t>GESTIÓN Y ORGANIZACIÓN DEL VIVERO</t>
  </si>
  <si>
    <t>FITOPATOLOGÍA</t>
  </si>
  <si>
    <t>TOPOGRAFÍA AGRARIA</t>
  </si>
  <si>
    <t>MAQUINARIA E INSTALACIONES AGROFORESTALES</t>
  </si>
  <si>
    <t>PLANIFICACIÓN DE CULTIVOS</t>
  </si>
  <si>
    <t>GESTIÓN DE CULTIVOS</t>
  </si>
  <si>
    <t>DISEÑO DE JARDINES Y RESTAURACIÓN DEL PAISAJE</t>
  </si>
  <si>
    <t>CONSERVACIÓN DE JARDINES Y CÉSPEDES DEPORTIVOS</t>
  </si>
  <si>
    <t>SISTEMAS DE TELEFONÍA FIJA Y MÓVIL</t>
  </si>
  <si>
    <t>REDES Y SERVICIOS EN OBRA CIVIL</t>
  </si>
  <si>
    <t>DESARROLLO DE PROYECTOS URBANÍSTICOS</t>
  </si>
  <si>
    <t>DESARROLLO DE PROYECTOS DE OBRAS LINEALES</t>
  </si>
  <si>
    <t>PLANIFICACIÓN DE LA INSTALACIÓN</t>
  </si>
  <si>
    <t>INSTALACIÓN DE CARPINTERÍA</t>
  </si>
  <si>
    <t>MEDIO NATURAL</t>
  </si>
  <si>
    <t>TÉCNICAS DE EDUCACIÓN AMBIENTAL</t>
  </si>
  <si>
    <t>ACTIVIDADES DE USO PÚBLICO</t>
  </si>
  <si>
    <t>DESENVOLVIMIENTO EN EL MEDIO</t>
  </si>
  <si>
    <t>MANIOBRA Y ESTIBA</t>
  </si>
  <si>
    <t>NAVEGACIÓN, GOBIERNO Y COMUNICACIONES DEL BUQUE</t>
  </si>
  <si>
    <t>CONTROL DE LAS EMERGENCIAS</t>
  </si>
  <si>
    <t>ORGANIZACIÓN DE LA ASISTENCIA SANITARIA A BORDO</t>
  </si>
  <si>
    <t>ADMINISTRACIÓN Y GESTIÓN DEL BUQUE Y DE LA ACTIVIDAD PESQUERA</t>
  </si>
  <si>
    <t>PESCA DE ALTURA Y GRAN ALTURA</t>
  </si>
  <si>
    <t>GESTIÓN DE LOS APROVECHAMIENTOS DEL MEDIO FORESTAL</t>
  </si>
  <si>
    <t>GESTIÓN Y ORGANIZACIÓN DEL VIVERO FORESTAL</t>
  </si>
  <si>
    <t>GESTIÓN CINEGÉTICA</t>
  </si>
  <si>
    <t>GESTIÓN DE LA PESCA CONTINENTAL</t>
  </si>
  <si>
    <t>GESTIÓN DE MONTES</t>
  </si>
  <si>
    <t>GESTIÓN DE LA CONSERVACIÓN DEL MEDIO NATURAL</t>
  </si>
  <si>
    <t>DEFENSA CONTRA INCENDIOS FORESTALES</t>
  </si>
  <si>
    <t>REPOBLACIONES FORESTALES Y TRATAMIENTOS SELVÍCOLAS</t>
  </si>
  <si>
    <t>APROVECHAMIENTO DEL MEDIO NATURAL</t>
  </si>
  <si>
    <t>CONSERVACIÓN DE LAS ESPECIES CINEGÉTICAS Y PISCÍCOLAS</t>
  </si>
  <si>
    <t>MAQUINARIA E INSTALACIONES FORESTALES</t>
  </si>
  <si>
    <t>REALIZACIÓN DEL MONTAJE Y POSTPRODUCCIÓN DE AUDIOVISUALES</t>
  </si>
  <si>
    <t>GESTIÓN DE PRODUCTOS Y PROMOCIONES EN EL PUNTO DE VENTA</t>
  </si>
  <si>
    <t>SISTEMAS MECÁNICOS</t>
  </si>
  <si>
    <t>SISTEMAS HIDRÁULICOS Y NEUMÁTICOS</t>
  </si>
  <si>
    <t>SISTEMAS ELÉCTRICOS Y ELECTRÓNICOS</t>
  </si>
  <si>
    <t>PROCESOS DE FABRICACIÓN</t>
  </si>
  <si>
    <t>INTEGRACIÓN DE SISTEMAS</t>
  </si>
  <si>
    <t>TÉCNICAS DE FABRICACIÓN</t>
  </si>
  <si>
    <t>TÉCNICAS DE UNIÓN Y MONTAJE</t>
  </si>
  <si>
    <t>ELECTRICIDAD Y AUTOMATISMOS ELÉCTRICOS</t>
  </si>
  <si>
    <t>AUTOMATISMOS NEUMÁTICOS E HIDRÁULICOS</t>
  </si>
  <si>
    <t xml:space="preserve">MONTAJE Y MANTENIMIENTO ELÉCTRICO-ELECTRÓNICO </t>
  </si>
  <si>
    <t>MONTAJE Y MANTENIMIENTO DE LÍNEAS AUTOMATIZADAS</t>
  </si>
  <si>
    <t>SISTEMAS ELÉCTRICOS, NEUMÁTICOS E HIDRÁULICOS</t>
  </si>
  <si>
    <t>SISTEMAS SECUENCIALES PROGRAMABLES</t>
  </si>
  <si>
    <t>SISTEMAS DE MEDIDA Y REGULACIÓN</t>
  </si>
  <si>
    <t>DOCUMENTACIÓN TÉCNICA</t>
  </si>
  <si>
    <t>SISTEMAS PROGRAMABLES AVANZADOS</t>
  </si>
  <si>
    <t>COMUNICACIONES INDUSTRIALES</t>
  </si>
  <si>
    <t>CONSTRUCCIÓN</t>
  </si>
  <si>
    <t>INTERPRETACIÓN DE PLANOS DE CONSTRUCCIÓN</t>
  </si>
  <si>
    <t>FÁBRICAS</t>
  </si>
  <si>
    <t>REVESTIMIENTOS</t>
  </si>
  <si>
    <t>HORMIGÓN ARMADO</t>
  </si>
  <si>
    <t>ORGANIZACIÓN DE TRABAJOS DE CONSTRUCCIÓN</t>
  </si>
  <si>
    <t>OBRAS DE URBANIZACIÓN</t>
  </si>
  <si>
    <t>SOLADOS, ALICATADOS Y CHAPADOS</t>
  </si>
  <si>
    <t>CUBIERTAS</t>
  </si>
  <si>
    <t>IMPERMEABILIZACIONES Y AISLAMIENTOS</t>
  </si>
  <si>
    <t>EQUIPOS MICROPROGRAMABLES</t>
  </si>
  <si>
    <t>ANTENIMIENTO DE EQUIPOS DE RADIOCOMUNICACIONES</t>
  </si>
  <si>
    <t>MANTENIMIENTO DE EQUIPOS DE VOZ Y DATOS</t>
  </si>
  <si>
    <t>MANTENIMIENTO DE EQUIPOS DE ELECTRÓNICA INDUSTRIAL</t>
  </si>
  <si>
    <t>MANTENIMIENTO DE EQUIPOS DE AUDIO</t>
  </si>
  <si>
    <t>MANTENIMIENTO DE EQUIPOS DE VÍDEO</t>
  </si>
  <si>
    <t>PROYECTOS DE ANIMACIÓN AUDIOVISUAL 2D Y 3D</t>
  </si>
  <si>
    <t>DISEÑO, DIBUJO Y MODELADO PARA ANIMACIÓN</t>
  </si>
  <si>
    <t>ANIMACIÓN DE ELEMENTOS 2D Y 3D</t>
  </si>
  <si>
    <t>COLOR, ILUMINACIÓN Y ACABADOS 2D Y 3D</t>
  </si>
  <si>
    <t>PROYECTOS DE JUEGOS Y ENTORNOS INTERACTIVOS</t>
  </si>
  <si>
    <t>REALIZACIÓN DE PROYECTOS MULTIMEDIA INTERACTIVOS</t>
  </si>
  <si>
    <t>DESARROLLO DE ENTORNOS INTERACTIVOS MULTIDISPOSITIVO</t>
  </si>
  <si>
    <t xml:space="preserve">
METODOLOGÍA DE LA INTEGRACIO¿N SOCIAL DE LAS PERSONAS CON DIFICULTADES DE COMUNICACIÓN , LENGUAJE Y HABLA</t>
  </si>
  <si>
    <t xml:space="preserve">
SENSIBILIZACIO¿N SOCIAL Y PARTICIPACIO¿N</t>
  </si>
  <si>
    <t xml:space="preserve">
LENGUA DE SIGNOS</t>
  </si>
  <si>
    <t xml:space="preserve">
ÁMBITOS DE APLICACIÓN DE LA LENGUA DE SIGNOS</t>
  </si>
  <si>
    <t xml:space="preserve">
DINAMIZACIÓN GRUPAL</t>
  </si>
  <si>
    <t xml:space="preserve">
ANIMACIÓN Y GESTIÓN CULTURAL</t>
  </si>
  <si>
    <t xml:space="preserve">
ANIMACIÓN TURÍSTICA</t>
  </si>
  <si>
    <t xml:space="preserve">
DESARROLLO COMUNITARIO</t>
  </si>
  <si>
    <t xml:space="preserve">
INFORMACIÓN JUVENIL</t>
  </si>
  <si>
    <t xml:space="preserve">
INTERVENCIÓN SOCIOEDUCATIVA CON JÓVENES</t>
  </si>
  <si>
    <t>REVESTIMIENTOS CONTINUOS</t>
  </si>
  <si>
    <t>PARTICIONES PREFABRICADAS</t>
  </si>
  <si>
    <t>MAMPARAS Y SUELOS TÉCNICOS</t>
  </si>
  <si>
    <t>TECHOS SUSPENDIDOS</t>
  </si>
  <si>
    <t>REVESTIMIENTOS LIGEROS</t>
  </si>
  <si>
    <t>ORGANIZACIÓN DE TRABAJOS DE INTERIOR, DECORACIÓN Y REHABILITACIÓN</t>
  </si>
  <si>
    <t>ORGANIZACIÓN Y CONTROL DE LA REPRODUCCIÓN Y CRÍA</t>
  </si>
  <si>
    <t>GESTIÓN DE LA PRODUCCIÓN ANIMAL</t>
  </si>
  <si>
    <t>GESTIÓN DE LA RECRÍA DE CABALLOS</t>
  </si>
  <si>
    <t>ORGANIZACIÓN Y SUPERVISIÓN DE LA DOMA Y MANEJO DE ÉQUIDOS</t>
  </si>
  <si>
    <t>MAQUINARIA E INSTALACIONES GANADERAS</t>
  </si>
  <si>
    <t>SANEAMIENTO GANADERO</t>
  </si>
  <si>
    <t>ASISTENCIA A LA ATENCIÓN VETERINARIA</t>
  </si>
  <si>
    <t>BIOSEGURIDAD</t>
  </si>
  <si>
    <t>DOCUMENTACIÓN DE PROYECTOS Y OBRAS DE CONSTRUCCIÓN</t>
  </si>
  <si>
    <t>PROCESOS CONSTRUCTIVOS EN OBRA CIVIL</t>
  </si>
  <si>
    <t>CONTROL DE ESTRUCTURAS DE CONSTRUCCIÓN</t>
  </si>
  <si>
    <t>CONTROL DE EJECUCIÓN EN OBRA CIVIL</t>
  </si>
  <si>
    <t>INSTALACIÓN Y MONTAJE DE EQUIPOS DE SONIDO</t>
  </si>
  <si>
    <t>CAPTACIÓN Y GRABACIÓN DE SONIDO</t>
  </si>
  <si>
    <t>CONTROL, EDICIÓN Y MEZCLA DE SONIDO</t>
  </si>
  <si>
    <t>PREPARACIÓN DE SESIONES DE VÍDEO DISC-JOCKEY</t>
  </si>
  <si>
    <t>ANIMACIÓN MUSICAL EN VIVO</t>
  </si>
  <si>
    <t>ANIMACIÓN VISUAL EN VIVO</t>
  </si>
  <si>
    <t xml:space="preserve">TOMA Y EDICIÓN DIGITAL DE IMAGEN	</t>
  </si>
  <si>
    <t>ORGANIZACIÓN DEL MANTENIMIENTO DE PLANTA PROPULSORA Y MAQUINARIA AUXILIAR DE BUQUES</t>
  </si>
  <si>
    <t xml:space="preserve">
INFORMACIÓN Y COMUNICACIÓN CON PERSPECTIVA DE GÉNERO</t>
  </si>
  <si>
    <t xml:space="preserve">
PREVENCIÓN DE LA VIOLENCIA DE GÉNERO</t>
  </si>
  <si>
    <t xml:space="preserve">
PROMOCIÓN DEL EMPLEO FEMENINO</t>
  </si>
  <si>
    <t xml:space="preserve">
ÁMBITOS DE INTERVENCIÓN PARA LA PROMOCIÓN DE IGUALDAD</t>
  </si>
  <si>
    <t xml:space="preserve">
PARTICIPACIÓN SOCIAL DE LAS MUJERES</t>
  </si>
  <si>
    <t>PLANIFICACIÓN EN EMERGENCIAS Y PROTECCIÓN CIVIL</t>
  </si>
  <si>
    <t>EVALUACIÓN DE RIESGOS Y MEDIDAS PREVENTIVAS</t>
  </si>
  <si>
    <t>PLANIFICACIÓN Y DESARROLLO DE ACCIONES FORMATIVAS, INFORMATIVAS Y DIVULGATIVAS EN PROTECCIÓN CIVIL Y EMERGENCIAS</t>
  </si>
  <si>
    <t>SUPERVISIÓN DE LA INTERVENCIÓN EN RIESGOS PRODUCIDOS POR FENÓMENOS NATURALES</t>
  </si>
  <si>
    <t>SUPERVISIÓN DE LA INTERVENCIÓN EN RIESGOS TECNOLÓGICOS Y ANTRÓPICOS</t>
  </si>
  <si>
    <t>SUPERVISIÓN DE LA INTERVENCIÓN EN INCENDIOS FORESTALES Y QUEMAS PRESCRITAS</t>
  </si>
  <si>
    <t>SUPERVISIÓN DE LA INTERVENCIÓN EN OPERACIONES DE INCENDIOS URBANOS Y EMERGENCIAS ORDINARIAS</t>
  </si>
  <si>
    <t>SUPERVISIÓN DE LA INTERVENCIÓN EN OPERACIONES DE SALVAMENTO Y RESCATE</t>
  </si>
  <si>
    <t>SUPERVISIÓN DE LAS ACCIONES DE APOYO A LAS PERSONAS AFECTADAS POR DESASTRES Y CATÁSTROFES</t>
  </si>
  <si>
    <t>GESTIÓN DE RECURSOS DE EMERGENCIAS Y PROTECCIÓN CIVIL</t>
  </si>
  <si>
    <t>EDUCACIÓN PARA LA SALUD Y EL MEDIO AMBIENTE</t>
  </si>
  <si>
    <t>CONTROL DE AGUAS</t>
  </si>
  <si>
    <t>CONTROL DE RESIDUOS</t>
  </si>
  <si>
    <t>SALUD Y RIESGOS DEL MEDIO CONSTRUIDO</t>
  </si>
  <si>
    <t>CONTROL Y SEGURIDAD ALIMENTARIA</t>
  </si>
  <si>
    <t>CONTAMINACIÓN AMBIENTAL Y ATMOSFÉRICA</t>
  </si>
  <si>
    <t>CONTROL DE ORGANISMOS NOCIVOS</t>
  </si>
  <si>
    <t>UNIDAD DE SALUD AMBIENTAL</t>
  </si>
  <si>
    <t>TÉCNICAS DE MECANIZADO Y UNIÓN</t>
  </si>
  <si>
    <t>MONTAJE Y PUESTA EN SERVICIO DE REDES DE AGUA</t>
  </si>
  <si>
    <t>CONSTRUCCIÓN EN REDES Y ESTACIONES DE TRATAMIENTO DE AGUA</t>
  </si>
  <si>
    <t>HIDRÁULICA Y REDES DE AGUA</t>
  </si>
  <si>
    <t>MANTENIMIENTO DE REDES</t>
  </si>
  <si>
    <t>PLANIFICACIÓN Y REPLANTEO</t>
  </si>
  <si>
    <t>GESTIÓN EFICIENTE DEL AGUA</t>
  </si>
  <si>
    <t>CONFIGURACIÓN DE REDES DE AGUA</t>
  </si>
  <si>
    <t>AUTOMATISMOS Y TELECONTROL EN INSTALACIONES DE AGUA</t>
  </si>
  <si>
    <t>OPERACIONES EN REDES EN INSTALACIONES DE AGUA</t>
  </si>
  <si>
    <t>GESTIÓN DE OPERACIONES, CALIDAD Y MEDIOAMBIENTE</t>
  </si>
  <si>
    <t>TÉCNICAS DE MONTAJE EN INSTALACIONES DE AGUA</t>
  </si>
  <si>
    <t xml:space="preserve">ATENCIÓN AL CLIENTE   </t>
  </si>
  <si>
    <t>INSTALACIONES ELÉCTRICAS Y DOMÓTICAS</t>
  </si>
  <si>
    <t>INSTALACIONES DE TELECOMUNICACIONES</t>
  </si>
  <si>
    <t>EQUIPOS ELÉCTRICOS Y ELECTRÓNICOS</t>
  </si>
  <si>
    <t>INSTALACIÓN Y MANTENIMIENTO DE REDES PARA TRANSMISIÓN DE DATOS</t>
  </si>
  <si>
    <t>PROCESOS BÁSICOS DE PASTELERÍA</t>
  </si>
  <si>
    <t>OPERACIONES BÁSICAS DE FABRICACIÓN</t>
  </si>
  <si>
    <t>REDES DE EVACUACIÓN</t>
  </si>
  <si>
    <t>FONTANERÍA Y CALEFACCIÓN BÁSICA</t>
  </si>
  <si>
    <t>MONTAJE DE EQUIPOS DE CLIMATIZACIÓN</t>
  </si>
  <si>
    <t>REPARACIÓN ESTRUCTURAL BÁSICA DE EMBARCACIONES DEPORTIVAS</t>
  </si>
  <si>
    <t>MONTAJE Y MANTENIMIENTO DE SISTEMAS Y COMPONENTES INFORMÁTICOS</t>
  </si>
  <si>
    <t>OPERACIONES AUXILIARES PARA LA CONFIGURACIÓN Y LA EXPLOTACIÓN</t>
  </si>
  <si>
    <t>TÉCNICAS ELEMENTALES DE PREELABORACIÓN</t>
  </si>
  <si>
    <t>PROCESOS BÁSICOS DE PRODUCCIÓN CULINARIA</t>
  </si>
  <si>
    <t xml:space="preserve">APROVISIONAMIENTO Y CONSERVACIÓN DE MATERIAS PRIMAS E HIGIENE EN LA MANIPULACIÓN </t>
  </si>
  <si>
    <t xml:space="preserve">PREPARACIÓN Y MONTAJE DE MATERIALES PARA COLECTIVIDADES Y CATERING </t>
  </si>
  <si>
    <t>PROTECCIÓN Y EMBELLECIMIENTO DE SUPERFICIES DE EMBARCACIONES</t>
  </si>
  <si>
    <t>MECANIZADO Y SOLDADURA</t>
  </si>
  <si>
    <t>MANTENIMIENTO BÁSICO DE LA PLANTA PROPULSORA Y EQUIPOS ASOCIADOS</t>
  </si>
  <si>
    <t>ACTIVIDADES DE RIEGO, ABONADO Y TRATAMIENTOS EN CULTIVOS</t>
  </si>
  <si>
    <t>OPERACIONES AUXILIARES DE PREPARACIÓN DEL TERRENO, PLANTACIÓN Y SIEMBRA DE CULTIVOS</t>
  </si>
  <si>
    <t>OPERACIONES AUXILIARES DE OBTENCIÓN Y RECOLECCIÓN DE CULTIVOS</t>
  </si>
  <si>
    <t>OPERACIONES BÁSICAS DE PRODUCCIÓN Y MANTENIMIENTO DE PLANTAS EN VIVEROS Y CENTROS DE JARDINERÍA</t>
  </si>
  <si>
    <t>OPERACIONES AUXILIARES EN LA ELABORACIÓN DE COMPOSICIONES CON FLORES Y PLANTAS</t>
  </si>
  <si>
    <t>OPERACIONES BÁSICAS EN INSTALACIÓN DE JARDINES, PARQUES Y ZONAS VERDES</t>
  </si>
  <si>
    <t>OPERACIONES BÁSICAS PARA EL MANTENIMIENTO DE JARDINES, PARQUES Y ZONAS VERDES</t>
  </si>
  <si>
    <t>MATERIALES DE FLORISTERÍA</t>
  </si>
  <si>
    <t>MANTENIMIENTO BÁSICO DE SISTEMAS ELÉCTRICOS E INFORMÁTICOS</t>
  </si>
  <si>
    <t>OPERACIONES BÁSICAS DE MECANIZADO DE MADERA Y DERIVADOS</t>
  </si>
  <si>
    <t>INSTALACIÓN DE ELEMENTOS DE CARPINTERÍA Y MUEBLE</t>
  </si>
  <si>
    <t>ACABADOS BÁSICOS DE LA MADERA</t>
  </si>
  <si>
    <t xml:space="preserve">MATERIALES Y PRODUCTOS TEXTILES  </t>
  </si>
  <si>
    <t xml:space="preserve">LAVADO Y SECADO DE ROPA </t>
  </si>
  <si>
    <t xml:space="preserve">PLANCHADO Y EMBOLSADO DE ROPA </t>
  </si>
  <si>
    <t xml:space="preserve">
MANTENIMIENTO DE PRENDAS DE VESTIR Y ROPA DE HOGAR</t>
  </si>
  <si>
    <t xml:space="preserve">
COCINA DOMÉSTICA</t>
  </si>
  <si>
    <t xml:space="preserve">
LIMPIEZA DE DOMICILIOS PARTICULARES, EDIFICIOS, OFICINAS Y LOCALES</t>
  </si>
  <si>
    <t>OPERACIONES AUXILIARES DE CRÍA Y ALIMENTACIÓN DEL GANADO</t>
  </si>
  <si>
    <t>OPERACIONES BÁSICAS DE MANEJO DE LA PRODUCCIÓN GANADERA</t>
  </si>
  <si>
    <t>OPERACIONES AUXILIARES DE MANTENIMIENTO E HIGIENE EN INSTALACIONES GANADERAS</t>
  </si>
  <si>
    <t xml:space="preserve">
LIMPIEZA CON MÁQUINAS</t>
  </si>
  <si>
    <t>REPOBLACIÓN E INFRAESTRUCTURAS FORESTALES</t>
  </si>
  <si>
    <t>TRABAJOS DE APROVECHAMIENTOS FORESTALES</t>
  </si>
  <si>
    <t>SELVICULTURA Y PLAGAS</t>
  </si>
  <si>
    <t>RECOLECCIÓN DE PRODUCTOS FORESTALES</t>
  </si>
  <si>
    <t>PUESTA A PUNTO DE HABITACIONES Y ZONAS COMUNES EN ALOJAMIENTO</t>
  </si>
  <si>
    <t>LAVANDERÍA Y MANTENIMIENTO DE LENCERÍA EN EL ALOJAMIENTO</t>
  </si>
  <si>
    <t>OPERACIONES AUXILIARES EN LA INDUSTRIA ALIMENTARIA</t>
  </si>
  <si>
    <t>COML0121</t>
  </si>
  <si>
    <t>PREPARACIÓN Y TRASLADO DE MATERIALES EN LOS SERVICIOS DE CONTROL DE ORGANISMOS NOCIVOS</t>
  </si>
  <si>
    <t>CONTROL DE ORGANISMOS NOCIVOS, ARTRÓPODOS Y ROEDORES</t>
  </si>
  <si>
    <t>NIVEL BÁSICO DE PREVENCIÓN DE RIESGOS LABORALES</t>
  </si>
  <si>
    <t>CONTROL DE LEGIONELLA Y OTROS ORGANISMOS NOCIVOS EN INSTALACIONES DE RIESGOS</t>
  </si>
  <si>
    <t>CONTROL DE ORGANISMOS NOCIVOS MEDIANTE DESINFECCIÓN</t>
  </si>
  <si>
    <t>CONTROL DE AVES-PLAGA</t>
  </si>
  <si>
    <t>CONTROL DE ORGANISMOS QUE ALTERAN LA MADERA Y SUS DERIVADOS</t>
  </si>
  <si>
    <t xml:space="preserve">PREPARACIÓN Y TRASLADO DE MATERIALES EN LOS SERVICIOS DE CONTROL DE ORGANISMOS </t>
  </si>
  <si>
    <t>SEA_C_005_4B</t>
  </si>
  <si>
    <t>CONTROL DE ORGANISMOS NOCIVOS MEDIANTE PROCESOS DE DESINFECCIÓN Y TRATAMIENTOS ALGUICIDAS</t>
  </si>
  <si>
    <t>CONTROL DE AVES PERJUDICIALES PARA LA ACTIVIDAD HUMANA</t>
  </si>
  <si>
    <t>CONTROL DE ORGANISMOS QUE DEGRADAN O ALTERAN LA MADERA</t>
  </si>
  <si>
    <t>MANTENIMIENTO DE PISCINAS Y OTRAS INSTALACIONES ACUÁTICAS</t>
  </si>
  <si>
    <t>OPERACIONES EN LÍNEA AUTOMÁTICA DE FABRICACIÓN Y TRANSFORMACIÓN DE VIDRIO</t>
  </si>
  <si>
    <t xml:space="preserve"> SEGURIDAD E HIGIENE EN LA MANIPULACIÓN DE ALIMENTOS</t>
  </si>
  <si>
    <t xml:space="preserve"> OPERACIONES BÁSICAS EN BAR-CAFETERÍA</t>
  </si>
  <si>
    <t xml:space="preserve"> OPERACIONES BÁSICAS EN RESTAURANTE</t>
  </si>
  <si>
    <t xml:space="preserve"> SERVICIOS EN BAR-CAFETERÍA</t>
  </si>
  <si>
    <t xml:space="preserve"> SERVICIOS EN RESTAURANTE Y EVENTOS ESPECIALES</t>
  </si>
  <si>
    <t xml:space="preserve"> PREVENCIÓN DE RIESGOS LABORALES</t>
  </si>
  <si>
    <t xml:space="preserve"> ACCIÓN TUTORIAL DE LOS GRADOS A, B Y C DEL SISTEMA DE FORMACIÓN PROFESIONAL</t>
  </si>
  <si>
    <t xml:space="preserve"> COMPETENCIA DIGITAL PARA LA PRÁCTICA DOCENTE</t>
  </si>
  <si>
    <t xml:space="preserve">PREPARACIÓN Y PROGRAMACIÓN DE MÁQUINAS Y SISTEMAS DE CORTE Y CONFORMADO  </t>
  </si>
  <si>
    <t>IMPULSO DE LA IGUALDAD DE OPORTUNIDADES ENTRE MUJERES Y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</si>
</sst>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4"/>
      <color theme="1"/>
      <name val="Arial"/>
      <family val="2"/>
    </font>
    <font>
      <b/>
      <vertAlign val="superscript"/>
      <sz val="4"/>
      <color theme="1"/>
      <name val="Arial"/>
      <family val="2"/>
    </font>
    <font>
      <sz val="5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FF000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5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b/>
      <i/>
      <sz val="4"/>
      <color theme="1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679B66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25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2" fontId="0" fillId="6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11" xfId="0" applyNumberFormat="1" applyFill="1" applyBorder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7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12" fillId="0" borderId="9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8" fillId="0" borderId="0" xfId="0" applyFont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9" fillId="0" borderId="4" xfId="0" applyFont="1" applyBorder="1"/>
    <xf numFmtId="0" fontId="7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14" fontId="7" fillId="0" borderId="0" xfId="0" applyNumberFormat="1" applyFont="1" applyAlignment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2" fontId="8" fillId="0" borderId="42" xfId="0" applyNumberFormat="1" applyFont="1" applyBorder="1" applyAlignment="1">
      <alignment horizontal="center" vertical="center" wrapText="1"/>
    </xf>
    <xf numFmtId="2" fontId="8" fillId="0" borderId="44" xfId="0" applyNumberFormat="1" applyFont="1" applyBorder="1" applyAlignment="1">
      <alignment horizontal="center" vertical="center" wrapText="1"/>
    </xf>
    <xf numFmtId="2" fontId="8" fillId="0" borderId="43" xfId="0" applyNumberFormat="1" applyFont="1" applyBorder="1" applyAlignment="1">
      <alignment horizontal="center" vertical="center" wrapText="1"/>
    </xf>
    <xf numFmtId="14" fontId="2" fillId="0" borderId="37" xfId="0" applyNumberFormat="1" applyFont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>
      <alignment horizontal="center" vertical="center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0" fontId="13" fillId="2" borderId="4" xfId="0" applyFont="1" applyFill="1" applyBorder="1" applyAlignment="1">
      <alignment horizontal="center" vertical="center" wrapText="1"/>
    </xf>
    <xf numFmtId="0" fontId="0" fillId="5" borderId="0" xfId="0" applyFill="1"/>
    <xf numFmtId="0" fontId="28" fillId="10" borderId="6" xfId="2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5" fillId="11" borderId="4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2" fontId="8" fillId="0" borderId="28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26" fillId="5" borderId="4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0" fontId="12" fillId="3" borderId="21" xfId="0" applyFont="1" applyFill="1" applyBorder="1" applyAlignment="1" applyProtection="1">
      <alignment horizontal="center" vertical="center" wrapText="1"/>
      <protection locked="0"/>
    </xf>
    <xf numFmtId="0" fontId="12" fillId="3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10" fillId="3" borderId="12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vertical="center" wrapText="1"/>
    </xf>
    <xf numFmtId="0" fontId="0" fillId="0" borderId="2" xfId="0" applyBorder="1"/>
    <xf numFmtId="0" fontId="7" fillId="0" borderId="40" xfId="0" applyFont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8" fillId="3" borderId="21" xfId="0" applyFont="1" applyFill="1" applyBorder="1" applyAlignment="1" applyProtection="1">
      <alignment vertical="center" wrapText="1"/>
      <protection locked="0"/>
    </xf>
    <xf numFmtId="0" fontId="8" fillId="3" borderId="10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164" fontId="26" fillId="5" borderId="31" xfId="0" applyNumberFormat="1" applyFont="1" applyFill="1" applyBorder="1" applyAlignment="1">
      <alignment horizontal="center" vertical="center" wrapText="1"/>
    </xf>
    <xf numFmtId="164" fontId="26" fillId="5" borderId="10" xfId="0" applyNumberFormat="1" applyFont="1" applyFill="1" applyBorder="1" applyAlignment="1">
      <alignment horizontal="center" vertical="center" wrapText="1"/>
    </xf>
    <xf numFmtId="164" fontId="26" fillId="5" borderId="14" xfId="0" applyNumberFormat="1" applyFont="1" applyFill="1" applyBorder="1" applyAlignment="1">
      <alignment horizontal="center" vertical="center" wrapText="1"/>
    </xf>
    <xf numFmtId="0" fontId="3" fillId="0" borderId="45" xfId="0" applyFont="1" applyBorder="1"/>
    <xf numFmtId="0" fontId="7" fillId="5" borderId="38" xfId="0" applyFont="1" applyFill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horizontal="center" vertical="center"/>
    </xf>
    <xf numFmtId="164" fontId="32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0" xfId="0" quotePrefix="1" applyNumberFormat="1" applyAlignment="1">
      <alignment horizontal="left" vertical="center" wrapText="1"/>
    </xf>
    <xf numFmtId="164" fontId="29" fillId="0" borderId="0" xfId="0" applyNumberFormat="1" applyFont="1" applyAlignment="1">
      <alignment horizontal="left" vertical="top"/>
    </xf>
    <xf numFmtId="164" fontId="29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 wrapText="1"/>
    </xf>
    <xf numFmtId="0" fontId="32" fillId="5" borderId="0" xfId="0" applyFont="1" applyFill="1" applyAlignment="1">
      <alignment horizontal="left" vertical="center"/>
    </xf>
    <xf numFmtId="0" fontId="32" fillId="5" borderId="0" xfId="0" applyFont="1" applyFill="1"/>
    <xf numFmtId="0" fontId="32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6" fillId="5" borderId="6" xfId="0" applyFont="1" applyFill="1" applyBorder="1" applyAlignment="1">
      <alignment horizontal="right" vertical="center" wrapText="1"/>
    </xf>
    <xf numFmtId="0" fontId="0" fillId="5" borderId="0" xfId="0" applyFill="1" applyAlignment="1">
      <alignment horizontal="right"/>
    </xf>
    <xf numFmtId="0" fontId="32" fillId="5" borderId="0" xfId="0" applyFont="1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27" fillId="5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9" fillId="5" borderId="0" xfId="0" applyFont="1" applyFill="1"/>
    <xf numFmtId="0" fontId="0" fillId="5" borderId="0" xfId="0" applyFill="1" applyAlignment="1">
      <alignment horizontal="center"/>
    </xf>
    <xf numFmtId="0" fontId="30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0" fontId="27" fillId="0" borderId="0" xfId="0" applyFont="1" applyAlignment="1">
      <alignment horizontal="center"/>
    </xf>
    <xf numFmtId="0" fontId="20" fillId="2" borderId="47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14" fontId="23" fillId="0" borderId="38" xfId="0" applyNumberFormat="1" applyFont="1" applyBorder="1" applyAlignment="1" applyProtection="1">
      <alignment horizontal="center" vertical="center" wrapText="1"/>
      <protection locked="0"/>
    </xf>
    <xf numFmtId="14" fontId="23" fillId="0" borderId="45" xfId="0" applyNumberFormat="1" applyFont="1" applyBorder="1" applyAlignment="1" applyProtection="1">
      <alignment horizontal="center" vertical="center" wrapText="1"/>
      <protection locked="0"/>
    </xf>
    <xf numFmtId="14" fontId="23" fillId="0" borderId="54" xfId="0" applyNumberFormat="1" applyFont="1" applyBorder="1" applyAlignment="1" applyProtection="1">
      <alignment horizontal="center" vertical="center" wrapText="1"/>
      <protection locked="0"/>
    </xf>
    <xf numFmtId="14" fontId="23" fillId="0" borderId="34" xfId="0" applyNumberFormat="1" applyFont="1" applyBorder="1" applyAlignment="1" applyProtection="1">
      <alignment horizontal="center" vertical="center" wrapText="1"/>
      <protection locked="0"/>
    </xf>
    <xf numFmtId="0" fontId="3" fillId="4" borderId="47" xfId="0" applyFont="1" applyFill="1" applyBorder="1" applyAlignment="1">
      <alignment horizontal="center" wrapText="1"/>
    </xf>
    <xf numFmtId="0" fontId="3" fillId="4" borderId="45" xfId="0" applyFont="1" applyFill="1" applyBorder="1" applyAlignment="1">
      <alignment horizontal="center" wrapText="1"/>
    </xf>
    <xf numFmtId="0" fontId="3" fillId="4" borderId="34" xfId="0" applyFont="1" applyFill="1" applyBorder="1" applyAlignment="1">
      <alignment horizont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3" borderId="35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9" fillId="3" borderId="4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29" xfId="0" applyFont="1" applyFill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5" borderId="7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8" fillId="5" borderId="2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8" fillId="5" borderId="33" xfId="0" applyFont="1" applyFill="1" applyBorder="1" applyAlignment="1">
      <alignment horizontal="left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8" fillId="9" borderId="15" xfId="0" applyFont="1" applyFill="1" applyBorder="1" applyAlignment="1">
      <alignment horizontal="center" vertical="center" wrapText="1"/>
    </xf>
    <xf numFmtId="0" fontId="18" fillId="9" borderId="24" xfId="0" applyFont="1" applyFill="1" applyBorder="1" applyAlignment="1">
      <alignment horizontal="center" vertical="center" wrapText="1"/>
    </xf>
    <xf numFmtId="0" fontId="18" fillId="9" borderId="30" xfId="0" applyFont="1" applyFill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4" fontId="8" fillId="5" borderId="6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2" fillId="4" borderId="35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24" fillId="8" borderId="25" xfId="0" applyFont="1" applyFill="1" applyBorder="1" applyAlignment="1">
      <alignment horizontal="center" vertical="top" wrapText="1"/>
    </xf>
    <xf numFmtId="0" fontId="24" fillId="8" borderId="13" xfId="0" applyFont="1" applyFill="1" applyBorder="1" applyAlignment="1">
      <alignment horizontal="center" vertical="top" wrapText="1"/>
    </xf>
    <xf numFmtId="0" fontId="24" fillId="8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25" fillId="3" borderId="3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4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6F604101-816A-4C36-B588-FC592969013C}"/>
    <cellStyle name="Normal 2 2" xfId="2" xr:uid="{EC430CB3-92E9-42E6-B18C-89730D1348B5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FBFE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76022</xdr:rowOff>
    </xdr:from>
    <xdr:to>
      <xdr:col>3</xdr:col>
      <xdr:colOff>207270</xdr:colOff>
      <xdr:row>2</xdr:row>
      <xdr:rowOff>202416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22"/>
          <a:ext cx="2402649" cy="57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29982</xdr:colOff>
      <xdr:row>0</xdr:row>
      <xdr:rowOff>0</xdr:rowOff>
    </xdr:from>
    <xdr:to>
      <xdr:col>19</xdr:col>
      <xdr:colOff>13606</xdr:colOff>
      <xdr:row>2</xdr:row>
      <xdr:rowOff>256183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982" y="0"/>
          <a:ext cx="2269624" cy="705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7972-7785-4B1F-9126-F2E99F0698C1}">
  <sheetPr codeName="Hoja1">
    <pageSetUpPr fitToPage="1"/>
  </sheetPr>
  <dimension ref="A1:BX169"/>
  <sheetViews>
    <sheetView showGridLines="0" tabSelected="1" zoomScale="160" zoomScaleNormal="160" zoomScalePageLayoutView="60" workbookViewId="0">
      <selection activeCell="C7" sqref="C7"/>
    </sheetView>
  </sheetViews>
  <sheetFormatPr baseColWidth="10" defaultColWidth="11.42578125" defaultRowHeight="15" x14ac:dyDescent="0.25"/>
  <cols>
    <col min="1" max="1" width="4" customWidth="1"/>
    <col min="2" max="2" width="16.85546875" customWidth="1"/>
    <col min="3" max="3" width="12.140625" customWidth="1"/>
    <col min="4" max="4" width="6.7109375" customWidth="1"/>
    <col min="5" max="5" width="6.85546875" customWidth="1"/>
    <col min="6" max="14" width="6.7109375" customWidth="1"/>
    <col min="15" max="16" width="8" customWidth="1"/>
    <col min="17" max="18" width="8.85546875" customWidth="1"/>
    <col min="19" max="19" width="8.7109375" customWidth="1"/>
    <col min="20" max="20" width="11.42578125" customWidth="1"/>
    <col min="21" max="21" width="11.42578125" style="1" hidden="1" customWidth="1"/>
    <col min="22" max="22" width="12.28515625" hidden="1" customWidth="1"/>
    <col min="23" max="32" width="11.42578125" style="4" hidden="1" customWidth="1"/>
    <col min="33" max="33" width="13" style="4" hidden="1" customWidth="1"/>
    <col min="34" max="43" width="11.42578125" style="4" hidden="1" customWidth="1"/>
    <col min="44" max="44" width="11.85546875" style="4" hidden="1" customWidth="1"/>
    <col min="45" max="64" width="11.42578125" hidden="1" customWidth="1"/>
    <col min="65" max="75" width="11.42578125" customWidth="1"/>
    <col min="76" max="76" width="11.42578125" hidden="1" customWidth="1"/>
    <col min="77" max="116" width="11.42578125" customWidth="1"/>
  </cols>
  <sheetData>
    <row r="1" spans="1:76" ht="14.25" customHeight="1" x14ac:dyDescent="0.25"/>
    <row r="2" spans="1:76" ht="21" customHeight="1" x14ac:dyDescent="0.25"/>
    <row r="3" spans="1:76" ht="23.25" customHeight="1" thickBot="1" x14ac:dyDescent="0.3"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76" ht="18" customHeight="1" thickBot="1" x14ac:dyDescent="0.3">
      <c r="A4" s="120" t="s">
        <v>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2"/>
    </row>
    <row r="5" spans="1:76" ht="23.25" customHeight="1" thickBot="1" x14ac:dyDescent="0.3">
      <c r="A5" s="145" t="s">
        <v>1</v>
      </c>
      <c r="B5" s="124"/>
      <c r="C5" s="124"/>
      <c r="D5" s="124"/>
      <c r="E5" s="125"/>
      <c r="F5" s="126"/>
      <c r="G5" s="127"/>
      <c r="H5" s="127"/>
      <c r="I5" s="127"/>
      <c r="J5" s="128"/>
      <c r="K5" s="123" t="s">
        <v>2</v>
      </c>
      <c r="L5" s="124"/>
      <c r="M5" s="124"/>
      <c r="N5" s="125"/>
      <c r="O5" s="126"/>
      <c r="P5" s="127"/>
      <c r="Q5" s="127"/>
      <c r="R5" s="127"/>
      <c r="S5" s="129"/>
    </row>
    <row r="6" spans="1:76" ht="15" customHeight="1" thickBot="1" x14ac:dyDescent="0.3">
      <c r="A6" s="130" t="s">
        <v>3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2"/>
    </row>
    <row r="7" spans="1:76" ht="15" customHeight="1" thickBot="1" x14ac:dyDescent="0.3">
      <c r="A7" s="142" t="s">
        <v>5</v>
      </c>
      <c r="B7" s="144"/>
      <c r="C7" s="84" t="s">
        <v>6</v>
      </c>
      <c r="D7" s="78" t="s">
        <v>7</v>
      </c>
      <c r="E7" s="85" t="str">
        <f>IFERROR(IF(VLOOKUP(C7,Auxiliar!O:R,4,FALSE)=0,"",VLOOKUP(C7,Auxiliar!O:R,4,FALSE)),"")</f>
        <v/>
      </c>
      <c r="F7" s="136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8"/>
      <c r="BX7">
        <v>30</v>
      </c>
    </row>
    <row r="8" spans="1:76" ht="24.75" customHeight="1" thickBot="1" x14ac:dyDescent="0.3">
      <c r="A8" s="142" t="s">
        <v>4</v>
      </c>
      <c r="B8" s="143"/>
      <c r="C8" s="133" t="str">
        <f>IFERROR(VLOOKUP(C7,Auxiliar!O:P,2,0),"")</f>
        <v xml:space="preserve"> 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5"/>
    </row>
    <row r="9" spans="1:76" ht="15" customHeight="1" thickBot="1" x14ac:dyDescent="0.3">
      <c r="A9" s="130" t="s">
        <v>8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2"/>
      <c r="BX9">
        <v>50</v>
      </c>
    </row>
    <row r="10" spans="1:76" ht="15" customHeight="1" x14ac:dyDescent="0.25">
      <c r="A10" s="146" t="s">
        <v>5</v>
      </c>
      <c r="B10" s="147"/>
      <c r="C10" s="79"/>
      <c r="D10" s="147" t="s">
        <v>4</v>
      </c>
      <c r="E10" s="147"/>
      <c r="F10" s="139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1"/>
      <c r="BX10">
        <v>60</v>
      </c>
    </row>
    <row r="11" spans="1:76" ht="15" customHeight="1" x14ac:dyDescent="0.25">
      <c r="A11" s="253" t="s">
        <v>9</v>
      </c>
      <c r="B11" s="254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53" t="s">
        <v>10</v>
      </c>
      <c r="Q11" s="235"/>
      <c r="R11" s="236"/>
      <c r="S11" s="237"/>
    </row>
    <row r="12" spans="1:76" ht="15" customHeight="1" thickBot="1" x14ac:dyDescent="0.3">
      <c r="A12" s="255" t="s">
        <v>11</v>
      </c>
      <c r="B12" s="256"/>
      <c r="C12" s="243"/>
      <c r="D12" s="243"/>
      <c r="E12" s="247" t="s">
        <v>12</v>
      </c>
      <c r="F12" s="248"/>
      <c r="G12" s="217"/>
      <c r="H12" s="218"/>
      <c r="I12" s="219"/>
      <c r="J12" s="220" t="s">
        <v>13</v>
      </c>
      <c r="K12" s="221"/>
      <c r="L12" s="221"/>
      <c r="M12" s="250"/>
      <c r="N12" s="251"/>
      <c r="O12" s="251"/>
      <c r="P12" s="251"/>
      <c r="Q12" s="251"/>
      <c r="R12" s="251"/>
      <c r="S12" s="252"/>
    </row>
    <row r="13" spans="1:76" ht="10.5" customHeight="1" thickBo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69"/>
    </row>
    <row r="14" spans="1:76" ht="14.25" customHeight="1" thickBot="1" x14ac:dyDescent="0.3">
      <c r="A14" s="244" t="s">
        <v>14</v>
      </c>
      <c r="B14" s="245"/>
      <c r="C14" s="245"/>
      <c r="D14" s="246"/>
      <c r="E14" s="241" t="s">
        <v>15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47"/>
      <c r="Q14" s="195" t="s">
        <v>5767</v>
      </c>
      <c r="R14" s="195" t="s">
        <v>3257</v>
      </c>
      <c r="S14" s="195" t="s">
        <v>16</v>
      </c>
    </row>
    <row r="15" spans="1:76" ht="27.75" thickBot="1" x14ac:dyDescent="0.3">
      <c r="A15" s="201" t="s">
        <v>17</v>
      </c>
      <c r="B15" s="204" t="s">
        <v>18</v>
      </c>
      <c r="C15" s="204" t="s">
        <v>19</v>
      </c>
      <c r="D15" s="238" t="s">
        <v>20</v>
      </c>
      <c r="E15" s="71" t="s">
        <v>21</v>
      </c>
      <c r="F15" s="66" t="s">
        <v>21</v>
      </c>
      <c r="G15" s="66" t="s">
        <v>21</v>
      </c>
      <c r="H15" s="66" t="s">
        <v>21</v>
      </c>
      <c r="I15" s="66" t="s">
        <v>21</v>
      </c>
      <c r="J15" s="66" t="s">
        <v>21</v>
      </c>
      <c r="K15" s="66" t="s">
        <v>21</v>
      </c>
      <c r="L15" s="66" t="s">
        <v>21</v>
      </c>
      <c r="M15" s="66" t="s">
        <v>21</v>
      </c>
      <c r="N15" s="67" t="s">
        <v>21</v>
      </c>
      <c r="O15" s="68" t="s">
        <v>3238</v>
      </c>
      <c r="P15" s="68" t="s">
        <v>22</v>
      </c>
      <c r="Q15" s="196"/>
      <c r="R15" s="196"/>
      <c r="S15" s="196"/>
      <c r="U15" s="4"/>
    </row>
    <row r="16" spans="1:76" ht="12" customHeight="1" thickBot="1" x14ac:dyDescent="0.3">
      <c r="A16" s="202"/>
      <c r="B16" s="205"/>
      <c r="C16" s="205"/>
      <c r="D16" s="239"/>
      <c r="E16" s="81" t="str">
        <f>IFERROR(IF(VLOOKUP($C$7,Auxiliar!$A$2:$L$1164,2,0)=0,"",VLOOKUP($C$7,Auxiliar!$A$2:$L$1164,2,0)),"")</f>
        <v/>
      </c>
      <c r="F16" s="82" t="str">
        <f>IFERROR(IF(VLOOKUP($C$7,Auxiliar!$A$2:$L$1164,3,0)=0,"",VLOOKUP($C$7,Auxiliar!$A$2:$L$1164,3,0)),"")</f>
        <v/>
      </c>
      <c r="G16" s="82" t="str">
        <f>IFERROR(IF(VLOOKUP($C$7,Auxiliar!$A$2:$L$1164,4,0)=0,"",VLOOKUP($C$7,Auxiliar!$A$2:$L$1164,4,0)),"")</f>
        <v/>
      </c>
      <c r="H16" s="82" t="str">
        <f>IFERROR(IF(VLOOKUP($C$7,Auxiliar!$A$2:$L$1164,5,0)=0,"",VLOOKUP($C$7,Auxiliar!$A$2:$L$1164,5,0)),"")</f>
        <v/>
      </c>
      <c r="I16" s="82" t="str">
        <f>IFERROR(IF(VLOOKUP($C$7,Auxiliar!$A$2:$L$754,6,0)=0,"",VLOOKUP($C$7,Auxiliar!$A$2:$L$754,6,0)),"")</f>
        <v/>
      </c>
      <c r="J16" s="82" t="str">
        <f>IFERROR(IF(VLOOKUP($C$7,Auxiliar!$A$2:$L$754,7,0)=0,"",VLOOKUP($C$7,Auxiliar!$A$2:$L$754,7,0)),"")</f>
        <v/>
      </c>
      <c r="K16" s="82" t="str">
        <f>IFERROR(IF(VLOOKUP($C$7,Auxiliar!$A$2:$L$754,8,0)=0,"",VLOOKUP($C$7,Auxiliar!$A$2:$L$754,8,0)),"")</f>
        <v/>
      </c>
      <c r="L16" s="82" t="str">
        <f>IFERROR(IF(VLOOKUP($C$7,Auxiliar!$A$2:$L$754,9,0)=0,"",VLOOKUP($C$7,Auxiliar!$A$2:$L$754,9,0)),"")</f>
        <v/>
      </c>
      <c r="M16" s="82" t="str">
        <f>IFERROR(IF(VLOOKUP($C$7,Auxiliar!$A$2:$L$754,10,0)=0,"",VLOOKUP($C$7,Auxiliar!$A$2:$L$754,10,0)),"")</f>
        <v/>
      </c>
      <c r="N16" s="83" t="str">
        <f>IFERROR(IF(VLOOKUP($C$7,Auxiliar!$A$2:$L$754,11,0)=0,"",VLOOKUP($C$7,Auxiliar!$A$2:$L$754,11,0)),"")</f>
        <v/>
      </c>
      <c r="O16" s="231" t="str">
        <f>IFERROR(IF(VLOOKUP($C$7,Auxiliar!$A$2:$L$1164,12,0)=0,"",VLOOKUP($C$7,Auxiliar!$A$2:$L$1164,12,0)),"")</f>
        <v/>
      </c>
      <c r="P16" s="52" t="s">
        <v>23</v>
      </c>
      <c r="Q16" s="196"/>
      <c r="R16" s="196"/>
      <c r="S16" s="196"/>
      <c r="U16" s="4" t="s">
        <v>24</v>
      </c>
      <c r="V16" t="s">
        <v>25</v>
      </c>
    </row>
    <row r="17" spans="1:56" ht="12" customHeight="1" thickBot="1" x14ac:dyDescent="0.3">
      <c r="A17" s="203"/>
      <c r="B17" s="206"/>
      <c r="C17" s="206"/>
      <c r="D17" s="240"/>
      <c r="E17" s="137" t="s">
        <v>26</v>
      </c>
      <c r="F17" s="137"/>
      <c r="G17" s="137"/>
      <c r="H17" s="137"/>
      <c r="I17" s="137"/>
      <c r="J17" s="137"/>
      <c r="K17" s="137"/>
      <c r="L17" s="137"/>
      <c r="M17" s="137"/>
      <c r="N17" s="137"/>
      <c r="O17" s="232"/>
      <c r="P17" s="58"/>
      <c r="Q17" s="197"/>
      <c r="R17" s="197"/>
      <c r="S17" s="197"/>
      <c r="U17" s="4" t="s">
        <v>27</v>
      </c>
      <c r="V17" t="s">
        <v>28</v>
      </c>
      <c r="W17" s="5"/>
      <c r="X17" s="5"/>
      <c r="AG17" s="6"/>
    </row>
    <row r="18" spans="1:56" ht="13.5" customHeight="1" thickBot="1" x14ac:dyDescent="0.3">
      <c r="A18" s="70">
        <v>1</v>
      </c>
      <c r="B18" s="24"/>
      <c r="C18" s="24"/>
      <c r="D18" s="39"/>
      <c r="E18" s="37"/>
      <c r="F18" s="34"/>
      <c r="G18" s="34"/>
      <c r="H18" s="34"/>
      <c r="I18" s="34"/>
      <c r="J18" s="34"/>
      <c r="K18" s="34"/>
      <c r="L18" s="34"/>
      <c r="M18" s="34"/>
      <c r="N18" s="39"/>
      <c r="O18" s="59"/>
      <c r="P18" s="60"/>
      <c r="Q18" s="86" t="str">
        <f>IF(OR(O18="No Superado",O18="",P18="",P18="No Superado"),"",IF(OR(AU18&lt;5,AV18&lt;5,AW18&lt;5,AX18&lt;5,AY18&lt;5,AZ18&lt;5,BA18&lt;5,BB18&lt;5,BC18&lt;5,BD18&lt;5)," ",IF(AR18="","",IF(AR18&gt;=5,"S - "&amp;(AR18),"NS - "&amp;(AR18)))))</f>
        <v/>
      </c>
      <c r="R18" s="54" t="str">
        <f>IF(OR(O18="",P18=22),"",IF(OR(O18="No Superado",O18="",P18="",P18="No Superado"),"NO",IF(Q18="","",IF(OR(AG18&lt;5,AH18&lt;5,AI18&lt;5,AJ18&lt;5,AK18&lt;5,AL18&lt;5,AM18&lt;5,AN18&lt;5,AO18&lt;5,AP18&lt;5),"NO","SÍ"))))</f>
        <v/>
      </c>
      <c r="S18" s="40" t="str">
        <f>IF(R18="","",IF(AND(OR(AG18&lt;5,AG18=""),OR(AH18&lt;5,AH18=""),OR(AI18&lt;5,AI18=""),OR(AJ18&lt;5,AJ18=""),OR(AK18&lt;5,AK18=""),OR(AL18&lt;5,AL18=""),OR(AM18&lt;5,AM18=""),OR(AN18&lt;5,AN18=""),OR(AO18&lt;5,AO18="")),"NO",IF(R18="NO","SÍ","")))</f>
        <v/>
      </c>
      <c r="U18" s="4" t="s">
        <v>29</v>
      </c>
      <c r="V18" t="s">
        <v>30</v>
      </c>
      <c r="W18" s="3" t="str">
        <f t="shared" ref="W18" si="0">MID(E18,5,6)</f>
        <v/>
      </c>
      <c r="X18" s="3" t="str">
        <f t="shared" ref="X18" si="1">MID(F18,5,6)</f>
        <v/>
      </c>
      <c r="Y18" s="3" t="str">
        <f t="shared" ref="Y18" si="2">MID(G18,5,6)</f>
        <v/>
      </c>
      <c r="Z18" s="3" t="str">
        <f t="shared" ref="Z18" si="3">MID(H18,5,6)</f>
        <v/>
      </c>
      <c r="AA18" s="3" t="str">
        <f t="shared" ref="AA18" si="4">MID(I18,5,6)</f>
        <v/>
      </c>
      <c r="AB18" s="3" t="str">
        <f t="shared" ref="AB18" si="5">MID(J18,5,6)</f>
        <v/>
      </c>
      <c r="AC18" s="3" t="str">
        <f t="shared" ref="AC18" si="6">MID(K18,5,6)</f>
        <v/>
      </c>
      <c r="AD18" s="3" t="str">
        <f t="shared" ref="AD18" si="7">MID(L18,5,6)</f>
        <v/>
      </c>
      <c r="AE18" s="3" t="str">
        <f t="shared" ref="AE18" si="8">MID(M18,5,6)</f>
        <v/>
      </c>
      <c r="AF18" s="3" t="str">
        <f t="shared" ref="AF18" si="9">MID(N18,5,6)</f>
        <v/>
      </c>
      <c r="AG18" s="7" t="str">
        <f>IFERROR(IF(COUNTBLANK(W18:AF18)=10,"",VALUE(W18)),"")</f>
        <v/>
      </c>
      <c r="AH18" s="7" t="str">
        <f>IFERROR(IF(COUNTBLANK(W18:AF18)=10,"",VALUE(X18)),"")</f>
        <v/>
      </c>
      <c r="AI18" s="7" t="str">
        <f>IFERROR(IF(COUNTBLANK(W18:AF18)=10,"",VALUE(Y18)),"")</f>
        <v/>
      </c>
      <c r="AJ18" s="7" t="str">
        <f>IFERROR(IF(COUNTBLANK(W18:AF18)=10,"",VALUE(Z18)),"")</f>
        <v/>
      </c>
      <c r="AK18" s="7" t="str">
        <f>IFERROR(IF(COUNTBLANK(W18:AF18)=10,"",VALUE(AA18)),"")</f>
        <v/>
      </c>
      <c r="AL18" s="7" t="str">
        <f>IFERROR(IF(COUNTBLANK(W18:AF18)=10,"",VALUE(AB18)),"")</f>
        <v/>
      </c>
      <c r="AM18" s="7" t="str">
        <f>IFERROR(IF(COUNTBLANK(W18:AF18)=10,"",VALUE(AC18)),"")</f>
        <v/>
      </c>
      <c r="AN18" s="7" t="str">
        <f>IFERROR(IF(COUNTBLANK(W18:AF18)=10,"",VALUE(AD18)),"")</f>
        <v/>
      </c>
      <c r="AO18" s="7" t="str">
        <f>IFERROR(IF(COUNTBLANK(W18:AF18)=10,"",VALUE(AE18)),"")</f>
        <v/>
      </c>
      <c r="AP18" s="7" t="str">
        <f>IFERROR(IF(COUNTBLANK(W18:AF18)=10,"",VALUE(AF18)),"")</f>
        <v/>
      </c>
      <c r="AQ18" s="8" t="str">
        <f>IF(COUNTBLANK(AG18:AP18)=10,"",AVERAGE(AG18,AH18,AI18,AJ18,AK18,AL18,AM18,AN18,AO18,AP18))</f>
        <v/>
      </c>
      <c r="AR18" s="6" t="str">
        <f>IFERROR(ROUND(AQ18,2),"")</f>
        <v/>
      </c>
      <c r="AS18" t="str">
        <f>IF(AND(AG18&lt;5,AH18&lt;5,AI18&lt;5,AJ18&lt;5,AK18&lt;5,AL18&lt;5),"hola","adiós")</f>
        <v>adiós</v>
      </c>
      <c r="AT18" t="str">
        <f t="shared" ref="AT18" si="10">IFERROR(VALUE(AR18),"")</f>
        <v/>
      </c>
      <c r="AU18" s="9" t="str">
        <f t="shared" ref="AU18" si="11">IFERROR(VALUE(AG18),"")</f>
        <v/>
      </c>
      <c r="AV18" s="10" t="str">
        <f t="shared" ref="AV18" si="12">IFERROR(VALUE(AH18),"")</f>
        <v/>
      </c>
      <c r="AW18" s="10" t="str">
        <f t="shared" ref="AW18" si="13">IFERROR(VALUE(AI18),"")</f>
        <v/>
      </c>
      <c r="AX18" s="10" t="str">
        <f t="shared" ref="AX18" si="14">IFERROR(VALUE(AJ18),"")</f>
        <v/>
      </c>
      <c r="AY18" s="10" t="str">
        <f t="shared" ref="AY18" si="15">IFERROR(VALUE(AK18),"")</f>
        <v/>
      </c>
      <c r="AZ18" s="11" t="str">
        <f t="shared" ref="AZ18" si="16">IFERROR(VALUE(AL18),"")</f>
        <v/>
      </c>
      <c r="BA18" s="11" t="str">
        <f t="shared" ref="BA18:BD18" si="17">IFERROR(VALUE(AM18),"")</f>
        <v/>
      </c>
      <c r="BB18" s="11" t="str">
        <f t="shared" si="17"/>
        <v/>
      </c>
      <c r="BC18" s="11" t="str">
        <f t="shared" si="17"/>
        <v/>
      </c>
      <c r="BD18" s="11" t="str">
        <f t="shared" si="17"/>
        <v/>
      </c>
    </row>
    <row r="19" spans="1:56" ht="12.75" customHeight="1" thickBot="1" x14ac:dyDescent="0.3">
      <c r="A19" s="12">
        <v>2</v>
      </c>
      <c r="B19" s="24"/>
      <c r="C19" s="24"/>
      <c r="D19" s="35"/>
      <c r="E19" s="37"/>
      <c r="F19" s="34"/>
      <c r="G19" s="34"/>
      <c r="H19" s="34"/>
      <c r="I19" s="34"/>
      <c r="J19" s="34"/>
      <c r="K19" s="34"/>
      <c r="L19" s="34"/>
      <c r="M19" s="34"/>
      <c r="N19" s="39"/>
      <c r="O19" s="61"/>
      <c r="P19" s="62"/>
      <c r="Q19" s="56" t="str">
        <f t="shared" ref="Q19:Q31" si="18">IF(OR(O19="No Superado",O19="",P19="",P19="No Superado"),"",IF(OR(AU19&lt;5,AV19&lt;5,AW19&lt;5,AX19&lt;5,AY19&lt;5,AZ19&lt;5,BA19&lt;5,BB19&lt;5,BC19&lt;5,BD19&lt;5)," ",IF(AR19="","",IF(AR19&gt;=5,"S - "&amp;(AR19),"NS - "&amp;(AR19)))))</f>
        <v/>
      </c>
      <c r="R19" s="51" t="str">
        <f t="shared" ref="R19:R31" si="19">IF(OR(O19="",P19=22),"",IF(OR(O19="No Superado",O19="",P19="",P19="No Superado"),"NO",IF(Q19="","",IF(OR(AG19&lt;5,AH19&lt;5,AI19&lt;5,AJ19&lt;5,AK19&lt;5,AL19&lt;5,AM19&lt;5,AN19&lt;5,AO19&lt;5,AP19&lt;5),"NO","SI"))))</f>
        <v/>
      </c>
      <c r="S19" s="41" t="str">
        <f t="shared" ref="S19:S31" si="20">IF(R19="","",IF(AND(OR(AG19&lt;5,AG19=""),OR(AH19&lt;5,AH19=""),OR(AI19&lt;5,AI19=""),OR(AJ19&lt;5,AJ19=""),OR(AK19&lt;5,AK19=""),OR(AL19&lt;5,AL19=""),OR(AM19&lt;5,AM19=""),OR(AN19&lt;5,AN19=""),OR(AO19&lt;5,AO19="")),"NO",IF(R19="NO","SI","")))</f>
        <v/>
      </c>
      <c r="U19" s="4" t="s">
        <v>31</v>
      </c>
      <c r="V19" t="s">
        <v>3237</v>
      </c>
      <c r="W19" s="3" t="str">
        <f t="shared" ref="W19:W31" si="21">MID(E19,5,6)</f>
        <v/>
      </c>
      <c r="X19" s="3" t="str">
        <f t="shared" ref="X19:X31" si="22">MID(F19,5,6)</f>
        <v/>
      </c>
      <c r="Y19" s="3" t="str">
        <f t="shared" ref="Y19:Y31" si="23">MID(G19,5,6)</f>
        <v/>
      </c>
      <c r="Z19" s="3" t="str">
        <f t="shared" ref="Z19:Z31" si="24">MID(H19,5,6)</f>
        <v/>
      </c>
      <c r="AA19" s="3" t="str">
        <f t="shared" ref="AA19:AA31" si="25">MID(I19,5,6)</f>
        <v/>
      </c>
      <c r="AB19" s="3" t="str">
        <f t="shared" ref="AB19:AB31" si="26">MID(J19,5,6)</f>
        <v/>
      </c>
      <c r="AC19" s="3" t="str">
        <f t="shared" ref="AC19:AC31" si="27">MID(K19,5,6)</f>
        <v/>
      </c>
      <c r="AD19" s="3" t="str">
        <f t="shared" ref="AD19:AD31" si="28">MID(L19,5,6)</f>
        <v/>
      </c>
      <c r="AE19" s="3" t="str">
        <f t="shared" ref="AE19:AE31" si="29">MID(M19,5,6)</f>
        <v/>
      </c>
      <c r="AF19" s="3" t="str">
        <f t="shared" ref="AF19:AF31" si="30">MID(N19,5,6)</f>
        <v/>
      </c>
      <c r="AG19" s="7" t="str">
        <f t="shared" ref="AG19:AG31" si="31">IFERROR(IF(COUNTBLANK(W19:AB19)=6,"",VALUE(W19)),"")</f>
        <v/>
      </c>
      <c r="AH19" s="7" t="str">
        <f t="shared" ref="AH19:AH31" si="32">IFERROR(IF(COUNTBLANK(W19:AF19)=10,"",VALUE(X19)),"")</f>
        <v/>
      </c>
      <c r="AI19" s="7" t="str">
        <f t="shared" ref="AI19:AI31" si="33">IFERROR(IF(COUNTBLANK(W19:AF19)=10,"",VALUE(Y19)),"")</f>
        <v/>
      </c>
      <c r="AJ19" s="7" t="str">
        <f t="shared" ref="AJ19:AJ31" si="34">IFERROR(IF(COUNTBLANK(W19:AF19)=10,"",VALUE(Z19)),"")</f>
        <v/>
      </c>
      <c r="AK19" s="7" t="str">
        <f t="shared" ref="AK19:AK31" si="35">IFERROR(IF(COUNTBLANK(W19:AF19)=10,"",VALUE(AA19)),"")</f>
        <v/>
      </c>
      <c r="AL19" s="7" t="str">
        <f t="shared" ref="AL19:AL31" si="36">IFERROR(IF(COUNTBLANK(W19:AF19)=10,"",VALUE(AB19)),"")</f>
        <v/>
      </c>
      <c r="AM19" s="7" t="str">
        <f t="shared" ref="AM19:AM31" si="37">IFERROR(IF(COUNTBLANK(W19:AF19)=10,"",VALUE(AC19)),"")</f>
        <v/>
      </c>
      <c r="AN19" s="7" t="str">
        <f t="shared" ref="AN19:AN31" si="38">IFERROR(IF(COUNTBLANK(W19:AF19)=10,"",VALUE(AD19)),"")</f>
        <v/>
      </c>
      <c r="AO19" s="7" t="str">
        <f t="shared" ref="AO19:AO31" si="39">IFERROR(IF(COUNTBLANK(W19:AF19)=10,"",VALUE(AE19)),"")</f>
        <v/>
      </c>
      <c r="AP19" s="7" t="str">
        <f t="shared" ref="AP19:AP31" si="40">IFERROR(IF(COUNTBLANK(W19:AF19)=10,"",VALUE(AF19)),"")</f>
        <v/>
      </c>
      <c r="AQ19" s="8" t="str">
        <f t="shared" ref="AQ19:AQ31" si="41">IF(COUNTBLANK(AG19:AP19)=10,"",AVERAGE(AG19,AH19,AI19,AJ19,AK19,AL19,AM19,AN19,AO19,AP19))</f>
        <v/>
      </c>
      <c r="AR19" s="6" t="str">
        <f t="shared" ref="AR19:AR31" si="42">IFERROR(ROUND(AQ19,2),"")</f>
        <v/>
      </c>
      <c r="AS19" t="str">
        <f t="shared" ref="AS19:AS31" si="43">IF(AND(AG19&lt;5,AH19&lt;5,AI19&lt;5,AJ19&lt;5,AK19&lt;5,AL19&lt;5),"hola","adiós")</f>
        <v>adiós</v>
      </c>
      <c r="AT19" t="str">
        <f t="shared" ref="AT19:AT31" si="44">IFERROR(VALUE(AR19),"")</f>
        <v/>
      </c>
      <c r="AU19" s="9" t="str">
        <f t="shared" ref="AU19:AU31" si="45">IFERROR(VALUE(AG19),"")</f>
        <v/>
      </c>
      <c r="AV19" s="10" t="str">
        <f t="shared" ref="AV19:AV31" si="46">IFERROR(VALUE(AH19),"")</f>
        <v/>
      </c>
      <c r="AW19" s="10" t="str">
        <f t="shared" ref="AW19:AW31" si="47">IFERROR(VALUE(AI19),"")</f>
        <v/>
      </c>
      <c r="AX19" s="10" t="str">
        <f t="shared" ref="AX19:AX31" si="48">IFERROR(VALUE(AJ19),"")</f>
        <v/>
      </c>
      <c r="AY19" s="10" t="str">
        <f t="shared" ref="AY19:AY31" si="49">IFERROR(VALUE(AK19),"")</f>
        <v/>
      </c>
      <c r="AZ19" s="11" t="str">
        <f t="shared" ref="AZ19:AZ31" si="50">IFERROR(VALUE(AL19),"")</f>
        <v/>
      </c>
      <c r="BA19" s="11" t="str">
        <f t="shared" ref="BA19:BA31" si="51">IFERROR(VALUE(AM19),"")</f>
        <v/>
      </c>
      <c r="BB19" s="11" t="str">
        <f t="shared" ref="BB19:BB31" si="52">IFERROR(VALUE(AN19),"")</f>
        <v/>
      </c>
      <c r="BC19" s="11" t="str">
        <f t="shared" ref="BC19:BC31" si="53">IFERROR(VALUE(AO19),"")</f>
        <v/>
      </c>
      <c r="BD19" s="11" t="str">
        <f t="shared" ref="BD19:BD31" si="54">IFERROR(VALUE(AP19),"")</f>
        <v/>
      </c>
    </row>
    <row r="20" spans="1:56" ht="12.75" customHeight="1" thickBot="1" x14ac:dyDescent="0.3">
      <c r="A20" s="12">
        <v>3</v>
      </c>
      <c r="B20" s="24"/>
      <c r="C20" s="24"/>
      <c r="D20" s="35"/>
      <c r="E20" s="37"/>
      <c r="F20" s="34"/>
      <c r="G20" s="34"/>
      <c r="H20" s="34"/>
      <c r="I20" s="34"/>
      <c r="J20" s="34"/>
      <c r="K20" s="34"/>
      <c r="L20" s="34"/>
      <c r="M20" s="34"/>
      <c r="N20" s="39"/>
      <c r="O20" s="61"/>
      <c r="P20" s="62"/>
      <c r="Q20" s="56" t="str">
        <f t="shared" si="18"/>
        <v/>
      </c>
      <c r="R20" s="51" t="str">
        <f t="shared" si="19"/>
        <v/>
      </c>
      <c r="S20" s="41" t="str">
        <f t="shared" si="20"/>
        <v/>
      </c>
      <c r="U20" s="4" t="s">
        <v>32</v>
      </c>
      <c r="W20" s="3" t="str">
        <f t="shared" si="21"/>
        <v/>
      </c>
      <c r="X20" s="3" t="str">
        <f t="shared" si="22"/>
        <v/>
      </c>
      <c r="Y20" s="3" t="str">
        <f t="shared" si="23"/>
        <v/>
      </c>
      <c r="Z20" s="3" t="str">
        <f t="shared" si="24"/>
        <v/>
      </c>
      <c r="AA20" s="3" t="str">
        <f t="shared" si="25"/>
        <v/>
      </c>
      <c r="AB20" s="3" t="str">
        <f t="shared" si="26"/>
        <v/>
      </c>
      <c r="AC20" s="3" t="str">
        <f t="shared" si="27"/>
        <v/>
      </c>
      <c r="AD20" s="3" t="str">
        <f t="shared" si="28"/>
        <v/>
      </c>
      <c r="AE20" s="3" t="str">
        <f t="shared" si="29"/>
        <v/>
      </c>
      <c r="AF20" s="3" t="str">
        <f t="shared" si="30"/>
        <v/>
      </c>
      <c r="AG20" s="7" t="str">
        <f t="shared" si="31"/>
        <v/>
      </c>
      <c r="AH20" s="7" t="str">
        <f t="shared" si="32"/>
        <v/>
      </c>
      <c r="AI20" s="7" t="str">
        <f t="shared" si="33"/>
        <v/>
      </c>
      <c r="AJ20" s="7" t="str">
        <f t="shared" si="34"/>
        <v/>
      </c>
      <c r="AK20" s="7" t="str">
        <f t="shared" si="35"/>
        <v/>
      </c>
      <c r="AL20" s="7" t="str">
        <f t="shared" si="36"/>
        <v/>
      </c>
      <c r="AM20" s="7" t="str">
        <f t="shared" si="37"/>
        <v/>
      </c>
      <c r="AN20" s="7" t="str">
        <f t="shared" si="38"/>
        <v/>
      </c>
      <c r="AO20" s="7" t="str">
        <f t="shared" si="39"/>
        <v/>
      </c>
      <c r="AP20" s="7" t="str">
        <f t="shared" si="40"/>
        <v/>
      </c>
      <c r="AQ20" s="8" t="str">
        <f t="shared" si="41"/>
        <v/>
      </c>
      <c r="AR20" s="6" t="str">
        <f t="shared" si="42"/>
        <v/>
      </c>
      <c r="AS20" t="str">
        <f t="shared" si="43"/>
        <v>adiós</v>
      </c>
      <c r="AT20" t="str">
        <f t="shared" si="44"/>
        <v/>
      </c>
      <c r="AU20" s="9" t="str">
        <f t="shared" si="45"/>
        <v/>
      </c>
      <c r="AV20" s="10" t="str">
        <f t="shared" si="46"/>
        <v/>
      </c>
      <c r="AW20" s="10" t="str">
        <f t="shared" si="47"/>
        <v/>
      </c>
      <c r="AX20" s="10" t="str">
        <f t="shared" si="48"/>
        <v/>
      </c>
      <c r="AY20" s="10" t="str">
        <f t="shared" si="49"/>
        <v/>
      </c>
      <c r="AZ20" s="11" t="str">
        <f t="shared" si="50"/>
        <v/>
      </c>
      <c r="BA20" s="11" t="str">
        <f t="shared" si="51"/>
        <v/>
      </c>
      <c r="BB20" s="11" t="str">
        <f t="shared" si="52"/>
        <v/>
      </c>
      <c r="BC20" s="11" t="str">
        <f t="shared" si="53"/>
        <v/>
      </c>
      <c r="BD20" s="11" t="str">
        <f t="shared" si="54"/>
        <v/>
      </c>
    </row>
    <row r="21" spans="1:56" ht="12.75" customHeight="1" thickBot="1" x14ac:dyDescent="0.3">
      <c r="A21" s="12">
        <v>4</v>
      </c>
      <c r="B21" s="24"/>
      <c r="C21" s="24"/>
      <c r="D21" s="35"/>
      <c r="E21" s="37"/>
      <c r="F21" s="34"/>
      <c r="G21" s="34"/>
      <c r="H21" s="34"/>
      <c r="I21" s="34"/>
      <c r="J21" s="34"/>
      <c r="K21" s="34"/>
      <c r="L21" s="34"/>
      <c r="M21" s="34"/>
      <c r="N21" s="39"/>
      <c r="O21" s="61"/>
      <c r="P21" s="62"/>
      <c r="Q21" s="56" t="str">
        <f t="shared" si="18"/>
        <v/>
      </c>
      <c r="R21" s="51" t="str">
        <f t="shared" si="19"/>
        <v/>
      </c>
      <c r="S21" s="41" t="str">
        <f t="shared" si="20"/>
        <v/>
      </c>
      <c r="U21" s="4" t="s">
        <v>33</v>
      </c>
      <c r="V21" s="4"/>
      <c r="W21" s="3" t="str">
        <f t="shared" si="21"/>
        <v/>
      </c>
      <c r="X21" s="3" t="str">
        <f t="shared" si="22"/>
        <v/>
      </c>
      <c r="Y21" s="3" t="str">
        <f t="shared" si="23"/>
        <v/>
      </c>
      <c r="Z21" s="3" t="str">
        <f t="shared" si="24"/>
        <v/>
      </c>
      <c r="AA21" s="3" t="str">
        <f t="shared" si="25"/>
        <v/>
      </c>
      <c r="AB21" s="3" t="str">
        <f t="shared" si="26"/>
        <v/>
      </c>
      <c r="AC21" s="3" t="str">
        <f t="shared" si="27"/>
        <v/>
      </c>
      <c r="AD21" s="3" t="str">
        <f t="shared" si="28"/>
        <v/>
      </c>
      <c r="AE21" s="3" t="str">
        <f t="shared" si="29"/>
        <v/>
      </c>
      <c r="AF21" s="3" t="str">
        <f t="shared" si="30"/>
        <v/>
      </c>
      <c r="AG21" s="7" t="str">
        <f t="shared" si="31"/>
        <v/>
      </c>
      <c r="AH21" s="7" t="str">
        <f t="shared" si="32"/>
        <v/>
      </c>
      <c r="AI21" s="7" t="str">
        <f t="shared" si="33"/>
        <v/>
      </c>
      <c r="AJ21" s="7" t="str">
        <f t="shared" si="34"/>
        <v/>
      </c>
      <c r="AK21" s="7" t="str">
        <f t="shared" si="35"/>
        <v/>
      </c>
      <c r="AL21" s="7" t="str">
        <f t="shared" si="36"/>
        <v/>
      </c>
      <c r="AM21" s="7" t="str">
        <f t="shared" si="37"/>
        <v/>
      </c>
      <c r="AN21" s="7" t="str">
        <f t="shared" si="38"/>
        <v/>
      </c>
      <c r="AO21" s="7" t="str">
        <f t="shared" si="39"/>
        <v/>
      </c>
      <c r="AP21" s="7" t="str">
        <f t="shared" si="40"/>
        <v/>
      </c>
      <c r="AQ21" s="8" t="str">
        <f t="shared" si="41"/>
        <v/>
      </c>
      <c r="AR21" s="6" t="str">
        <f t="shared" si="42"/>
        <v/>
      </c>
      <c r="AS21" t="str">
        <f t="shared" si="43"/>
        <v>adiós</v>
      </c>
      <c r="AT21" t="str">
        <f t="shared" si="44"/>
        <v/>
      </c>
      <c r="AU21" s="9" t="str">
        <f t="shared" si="45"/>
        <v/>
      </c>
      <c r="AV21" s="10" t="str">
        <f t="shared" si="46"/>
        <v/>
      </c>
      <c r="AW21" s="10" t="str">
        <f t="shared" si="47"/>
        <v/>
      </c>
      <c r="AX21" s="10" t="str">
        <f t="shared" si="48"/>
        <v/>
      </c>
      <c r="AY21" s="10" t="str">
        <f t="shared" si="49"/>
        <v/>
      </c>
      <c r="AZ21" s="11" t="str">
        <f t="shared" si="50"/>
        <v/>
      </c>
      <c r="BA21" s="11" t="str">
        <f t="shared" si="51"/>
        <v/>
      </c>
      <c r="BB21" s="11" t="str">
        <f t="shared" si="52"/>
        <v/>
      </c>
      <c r="BC21" s="11" t="str">
        <f t="shared" si="53"/>
        <v/>
      </c>
      <c r="BD21" s="11" t="str">
        <f t="shared" si="54"/>
        <v/>
      </c>
    </row>
    <row r="22" spans="1:56" ht="12.75" customHeight="1" thickBot="1" x14ac:dyDescent="0.3">
      <c r="A22" s="12">
        <v>5</v>
      </c>
      <c r="B22" s="24"/>
      <c r="C22" s="24"/>
      <c r="D22" s="35"/>
      <c r="E22" s="37"/>
      <c r="F22" s="34"/>
      <c r="G22" s="34"/>
      <c r="H22" s="34"/>
      <c r="I22" s="34"/>
      <c r="J22" s="34"/>
      <c r="K22" s="34"/>
      <c r="L22" s="34"/>
      <c r="M22" s="34"/>
      <c r="N22" s="39"/>
      <c r="O22" s="61"/>
      <c r="P22" s="62"/>
      <c r="Q22" s="56" t="str">
        <f t="shared" si="18"/>
        <v/>
      </c>
      <c r="R22" s="51" t="str">
        <f t="shared" si="19"/>
        <v/>
      </c>
      <c r="S22" s="41" t="str">
        <f t="shared" si="20"/>
        <v/>
      </c>
      <c r="U22" s="4" t="s">
        <v>34</v>
      </c>
      <c r="V22" s="4"/>
      <c r="W22" s="3" t="str">
        <f t="shared" si="21"/>
        <v/>
      </c>
      <c r="X22" s="3" t="str">
        <f t="shared" si="22"/>
        <v/>
      </c>
      <c r="Y22" s="3" t="str">
        <f t="shared" si="23"/>
        <v/>
      </c>
      <c r="Z22" s="3" t="str">
        <f t="shared" si="24"/>
        <v/>
      </c>
      <c r="AA22" s="3" t="str">
        <f t="shared" si="25"/>
        <v/>
      </c>
      <c r="AB22" s="3" t="str">
        <f t="shared" si="26"/>
        <v/>
      </c>
      <c r="AC22" s="3" t="str">
        <f t="shared" si="27"/>
        <v/>
      </c>
      <c r="AD22" s="3" t="str">
        <f t="shared" si="28"/>
        <v/>
      </c>
      <c r="AE22" s="3" t="str">
        <f t="shared" si="29"/>
        <v/>
      </c>
      <c r="AF22" s="3" t="str">
        <f t="shared" si="30"/>
        <v/>
      </c>
      <c r="AG22" s="7" t="str">
        <f t="shared" si="31"/>
        <v/>
      </c>
      <c r="AH22" s="7" t="str">
        <f t="shared" si="32"/>
        <v/>
      </c>
      <c r="AI22" s="7" t="str">
        <f t="shared" si="33"/>
        <v/>
      </c>
      <c r="AJ22" s="7" t="str">
        <f t="shared" si="34"/>
        <v/>
      </c>
      <c r="AK22" s="7" t="str">
        <f t="shared" si="35"/>
        <v/>
      </c>
      <c r="AL22" s="7" t="str">
        <f t="shared" si="36"/>
        <v/>
      </c>
      <c r="AM22" s="7" t="str">
        <f t="shared" si="37"/>
        <v/>
      </c>
      <c r="AN22" s="7" t="str">
        <f t="shared" si="38"/>
        <v/>
      </c>
      <c r="AO22" s="7" t="str">
        <f t="shared" si="39"/>
        <v/>
      </c>
      <c r="AP22" s="7" t="str">
        <f t="shared" si="40"/>
        <v/>
      </c>
      <c r="AQ22" s="8" t="str">
        <f t="shared" si="41"/>
        <v/>
      </c>
      <c r="AR22" s="6" t="str">
        <f t="shared" si="42"/>
        <v/>
      </c>
      <c r="AS22" t="str">
        <f t="shared" si="43"/>
        <v>adiós</v>
      </c>
      <c r="AT22" t="str">
        <f t="shared" si="44"/>
        <v/>
      </c>
      <c r="AU22" s="9" t="str">
        <f t="shared" si="45"/>
        <v/>
      </c>
      <c r="AV22" s="10" t="str">
        <f t="shared" si="46"/>
        <v/>
      </c>
      <c r="AW22" s="10" t="str">
        <f t="shared" si="47"/>
        <v/>
      </c>
      <c r="AX22" s="10" t="str">
        <f t="shared" si="48"/>
        <v/>
      </c>
      <c r="AY22" s="10" t="str">
        <f t="shared" si="49"/>
        <v/>
      </c>
      <c r="AZ22" s="11" t="str">
        <f t="shared" si="50"/>
        <v/>
      </c>
      <c r="BA22" s="11" t="str">
        <f t="shared" si="51"/>
        <v/>
      </c>
      <c r="BB22" s="11" t="str">
        <f t="shared" si="52"/>
        <v/>
      </c>
      <c r="BC22" s="11" t="str">
        <f t="shared" si="53"/>
        <v/>
      </c>
      <c r="BD22" s="11" t="str">
        <f t="shared" si="54"/>
        <v/>
      </c>
    </row>
    <row r="23" spans="1:56" ht="12.75" customHeight="1" thickBot="1" x14ac:dyDescent="0.3">
      <c r="A23" s="12">
        <v>6</v>
      </c>
      <c r="B23" s="24"/>
      <c r="C23" s="24"/>
      <c r="D23" s="35"/>
      <c r="E23" s="37"/>
      <c r="F23" s="34"/>
      <c r="G23" s="34"/>
      <c r="H23" s="34"/>
      <c r="I23" s="34"/>
      <c r="J23" s="34"/>
      <c r="K23" s="34"/>
      <c r="L23" s="34"/>
      <c r="M23" s="34"/>
      <c r="N23" s="39"/>
      <c r="O23" s="61"/>
      <c r="P23" s="62"/>
      <c r="Q23" s="56" t="str">
        <f t="shared" si="18"/>
        <v/>
      </c>
      <c r="R23" s="51" t="str">
        <f t="shared" si="19"/>
        <v/>
      </c>
      <c r="S23" s="41" t="str">
        <f t="shared" si="20"/>
        <v/>
      </c>
      <c r="U23" s="4" t="s">
        <v>35</v>
      </c>
      <c r="V23" s="4"/>
      <c r="W23" s="3" t="str">
        <f t="shared" si="21"/>
        <v/>
      </c>
      <c r="X23" s="3" t="str">
        <f t="shared" si="22"/>
        <v/>
      </c>
      <c r="Y23" s="3" t="str">
        <f t="shared" si="23"/>
        <v/>
      </c>
      <c r="Z23" s="3" t="str">
        <f t="shared" si="24"/>
        <v/>
      </c>
      <c r="AA23" s="3" t="str">
        <f t="shared" si="25"/>
        <v/>
      </c>
      <c r="AB23" s="3" t="str">
        <f t="shared" si="26"/>
        <v/>
      </c>
      <c r="AC23" s="3" t="str">
        <f t="shared" si="27"/>
        <v/>
      </c>
      <c r="AD23" s="3" t="str">
        <f t="shared" si="28"/>
        <v/>
      </c>
      <c r="AE23" s="3" t="str">
        <f t="shared" si="29"/>
        <v/>
      </c>
      <c r="AF23" s="3" t="str">
        <f t="shared" si="30"/>
        <v/>
      </c>
      <c r="AG23" s="7" t="str">
        <f t="shared" si="31"/>
        <v/>
      </c>
      <c r="AH23" s="7" t="str">
        <f t="shared" si="32"/>
        <v/>
      </c>
      <c r="AI23" s="7" t="str">
        <f t="shared" si="33"/>
        <v/>
      </c>
      <c r="AJ23" s="7" t="str">
        <f t="shared" si="34"/>
        <v/>
      </c>
      <c r="AK23" s="7" t="str">
        <f t="shared" si="35"/>
        <v/>
      </c>
      <c r="AL23" s="7" t="str">
        <f t="shared" si="36"/>
        <v/>
      </c>
      <c r="AM23" s="7" t="str">
        <f t="shared" si="37"/>
        <v/>
      </c>
      <c r="AN23" s="7" t="str">
        <f t="shared" si="38"/>
        <v/>
      </c>
      <c r="AO23" s="7" t="str">
        <f t="shared" si="39"/>
        <v/>
      </c>
      <c r="AP23" s="7" t="str">
        <f t="shared" si="40"/>
        <v/>
      </c>
      <c r="AQ23" s="8" t="str">
        <f t="shared" si="41"/>
        <v/>
      </c>
      <c r="AR23" s="6" t="str">
        <f t="shared" si="42"/>
        <v/>
      </c>
      <c r="AS23" t="str">
        <f t="shared" si="43"/>
        <v>adiós</v>
      </c>
      <c r="AT23" t="str">
        <f t="shared" si="44"/>
        <v/>
      </c>
      <c r="AU23" s="9" t="str">
        <f t="shared" si="45"/>
        <v/>
      </c>
      <c r="AV23" s="10" t="str">
        <f t="shared" si="46"/>
        <v/>
      </c>
      <c r="AW23" s="10" t="str">
        <f t="shared" si="47"/>
        <v/>
      </c>
      <c r="AX23" s="10" t="str">
        <f t="shared" si="48"/>
        <v/>
      </c>
      <c r="AY23" s="10" t="str">
        <f t="shared" si="49"/>
        <v/>
      </c>
      <c r="AZ23" s="11" t="str">
        <f t="shared" si="50"/>
        <v/>
      </c>
      <c r="BA23" s="11" t="str">
        <f t="shared" si="51"/>
        <v/>
      </c>
      <c r="BB23" s="11" t="str">
        <f t="shared" si="52"/>
        <v/>
      </c>
      <c r="BC23" s="11" t="str">
        <f t="shared" si="53"/>
        <v/>
      </c>
      <c r="BD23" s="11" t="str">
        <f t="shared" si="54"/>
        <v/>
      </c>
    </row>
    <row r="24" spans="1:56" ht="12.75" customHeight="1" thickBot="1" x14ac:dyDescent="0.3">
      <c r="A24" s="12">
        <v>7</v>
      </c>
      <c r="B24" s="24"/>
      <c r="C24" s="24"/>
      <c r="D24" s="35"/>
      <c r="E24" s="37"/>
      <c r="F24" s="34"/>
      <c r="G24" s="34"/>
      <c r="H24" s="34"/>
      <c r="I24" s="34"/>
      <c r="J24" s="34"/>
      <c r="K24" s="34"/>
      <c r="L24" s="34"/>
      <c r="M24" s="34"/>
      <c r="N24" s="39"/>
      <c r="O24" s="61"/>
      <c r="P24" s="62"/>
      <c r="Q24" s="56" t="str">
        <f t="shared" si="18"/>
        <v/>
      </c>
      <c r="R24" s="51" t="str">
        <f t="shared" si="19"/>
        <v/>
      </c>
      <c r="S24" s="41" t="str">
        <f t="shared" si="20"/>
        <v/>
      </c>
      <c r="U24" s="4" t="s">
        <v>36</v>
      </c>
      <c r="V24" s="4"/>
      <c r="W24" s="3" t="str">
        <f t="shared" si="21"/>
        <v/>
      </c>
      <c r="X24" s="3" t="str">
        <f t="shared" si="22"/>
        <v/>
      </c>
      <c r="Y24" s="3" t="str">
        <f t="shared" si="23"/>
        <v/>
      </c>
      <c r="Z24" s="3" t="str">
        <f t="shared" si="24"/>
        <v/>
      </c>
      <c r="AA24" s="3" t="str">
        <f t="shared" si="25"/>
        <v/>
      </c>
      <c r="AB24" s="3" t="str">
        <f t="shared" si="26"/>
        <v/>
      </c>
      <c r="AC24" s="3" t="str">
        <f t="shared" si="27"/>
        <v/>
      </c>
      <c r="AD24" s="3" t="str">
        <f t="shared" si="28"/>
        <v/>
      </c>
      <c r="AE24" s="3" t="str">
        <f t="shared" si="29"/>
        <v/>
      </c>
      <c r="AF24" s="3" t="str">
        <f t="shared" si="30"/>
        <v/>
      </c>
      <c r="AG24" s="7" t="str">
        <f t="shared" si="31"/>
        <v/>
      </c>
      <c r="AH24" s="7" t="str">
        <f t="shared" si="32"/>
        <v/>
      </c>
      <c r="AI24" s="7" t="str">
        <f t="shared" si="33"/>
        <v/>
      </c>
      <c r="AJ24" s="7" t="str">
        <f t="shared" si="34"/>
        <v/>
      </c>
      <c r="AK24" s="7" t="str">
        <f t="shared" si="35"/>
        <v/>
      </c>
      <c r="AL24" s="7" t="str">
        <f t="shared" si="36"/>
        <v/>
      </c>
      <c r="AM24" s="7" t="str">
        <f t="shared" si="37"/>
        <v/>
      </c>
      <c r="AN24" s="7" t="str">
        <f t="shared" si="38"/>
        <v/>
      </c>
      <c r="AO24" s="7" t="str">
        <f t="shared" si="39"/>
        <v/>
      </c>
      <c r="AP24" s="7" t="str">
        <f t="shared" si="40"/>
        <v/>
      </c>
      <c r="AQ24" s="8" t="str">
        <f t="shared" si="41"/>
        <v/>
      </c>
      <c r="AR24" s="6" t="str">
        <f t="shared" si="42"/>
        <v/>
      </c>
      <c r="AS24" t="str">
        <f t="shared" si="43"/>
        <v>adiós</v>
      </c>
      <c r="AT24" t="str">
        <f t="shared" si="44"/>
        <v/>
      </c>
      <c r="AU24" s="9" t="str">
        <f t="shared" si="45"/>
        <v/>
      </c>
      <c r="AV24" s="10" t="str">
        <f t="shared" si="46"/>
        <v/>
      </c>
      <c r="AW24" s="10" t="str">
        <f t="shared" si="47"/>
        <v/>
      </c>
      <c r="AX24" s="10" t="str">
        <f t="shared" si="48"/>
        <v/>
      </c>
      <c r="AY24" s="10" t="str">
        <f t="shared" si="49"/>
        <v/>
      </c>
      <c r="AZ24" s="11" t="str">
        <f t="shared" si="50"/>
        <v/>
      </c>
      <c r="BA24" s="11" t="str">
        <f t="shared" si="51"/>
        <v/>
      </c>
      <c r="BB24" s="11" t="str">
        <f t="shared" si="52"/>
        <v/>
      </c>
      <c r="BC24" s="11" t="str">
        <f t="shared" si="53"/>
        <v/>
      </c>
      <c r="BD24" s="11" t="str">
        <f t="shared" si="54"/>
        <v/>
      </c>
    </row>
    <row r="25" spans="1:56" ht="12.75" customHeight="1" thickBot="1" x14ac:dyDescent="0.3">
      <c r="A25" s="12">
        <v>8</v>
      </c>
      <c r="B25" s="24"/>
      <c r="C25" s="24"/>
      <c r="D25" s="35"/>
      <c r="E25" s="37"/>
      <c r="F25" s="34"/>
      <c r="G25" s="34"/>
      <c r="H25" s="34"/>
      <c r="I25" s="34"/>
      <c r="J25" s="34"/>
      <c r="K25" s="34"/>
      <c r="L25" s="34"/>
      <c r="M25" s="34"/>
      <c r="N25" s="39"/>
      <c r="O25" s="61"/>
      <c r="P25" s="62"/>
      <c r="Q25" s="56" t="str">
        <f t="shared" si="18"/>
        <v/>
      </c>
      <c r="R25" s="51" t="str">
        <f t="shared" si="19"/>
        <v/>
      </c>
      <c r="S25" s="41" t="str">
        <f t="shared" si="20"/>
        <v/>
      </c>
      <c r="U25" s="15" t="s">
        <v>37</v>
      </c>
      <c r="V25" s="4"/>
      <c r="W25" s="3" t="str">
        <f t="shared" si="21"/>
        <v/>
      </c>
      <c r="X25" s="3" t="str">
        <f t="shared" si="22"/>
        <v/>
      </c>
      <c r="Y25" s="3" t="str">
        <f t="shared" si="23"/>
        <v/>
      </c>
      <c r="Z25" s="3" t="str">
        <f t="shared" si="24"/>
        <v/>
      </c>
      <c r="AA25" s="3" t="str">
        <f t="shared" si="25"/>
        <v/>
      </c>
      <c r="AB25" s="3" t="str">
        <f t="shared" si="26"/>
        <v/>
      </c>
      <c r="AC25" s="3" t="str">
        <f t="shared" si="27"/>
        <v/>
      </c>
      <c r="AD25" s="3" t="str">
        <f t="shared" si="28"/>
        <v/>
      </c>
      <c r="AE25" s="3" t="str">
        <f t="shared" si="29"/>
        <v/>
      </c>
      <c r="AF25" s="3" t="str">
        <f t="shared" si="30"/>
        <v/>
      </c>
      <c r="AG25" s="7" t="str">
        <f t="shared" si="31"/>
        <v/>
      </c>
      <c r="AH25" s="7" t="str">
        <f t="shared" si="32"/>
        <v/>
      </c>
      <c r="AI25" s="7" t="str">
        <f t="shared" si="33"/>
        <v/>
      </c>
      <c r="AJ25" s="7" t="str">
        <f t="shared" si="34"/>
        <v/>
      </c>
      <c r="AK25" s="7" t="str">
        <f t="shared" si="35"/>
        <v/>
      </c>
      <c r="AL25" s="7" t="str">
        <f t="shared" si="36"/>
        <v/>
      </c>
      <c r="AM25" s="7" t="str">
        <f t="shared" si="37"/>
        <v/>
      </c>
      <c r="AN25" s="7" t="str">
        <f t="shared" si="38"/>
        <v/>
      </c>
      <c r="AO25" s="7" t="str">
        <f t="shared" si="39"/>
        <v/>
      </c>
      <c r="AP25" s="7" t="str">
        <f t="shared" si="40"/>
        <v/>
      </c>
      <c r="AQ25" s="8" t="str">
        <f t="shared" si="41"/>
        <v/>
      </c>
      <c r="AR25" s="6" t="str">
        <f t="shared" si="42"/>
        <v/>
      </c>
      <c r="AS25" t="str">
        <f t="shared" si="43"/>
        <v>adiós</v>
      </c>
      <c r="AT25" t="str">
        <f t="shared" si="44"/>
        <v/>
      </c>
      <c r="AU25" s="9" t="str">
        <f t="shared" si="45"/>
        <v/>
      </c>
      <c r="AV25" s="10" t="str">
        <f t="shared" si="46"/>
        <v/>
      </c>
      <c r="AW25" s="10" t="str">
        <f t="shared" si="47"/>
        <v/>
      </c>
      <c r="AX25" s="10" t="str">
        <f t="shared" si="48"/>
        <v/>
      </c>
      <c r="AY25" s="10" t="str">
        <f t="shared" si="49"/>
        <v/>
      </c>
      <c r="AZ25" s="11" t="str">
        <f t="shared" si="50"/>
        <v/>
      </c>
      <c r="BA25" s="11" t="str">
        <f t="shared" si="51"/>
        <v/>
      </c>
      <c r="BB25" s="11" t="str">
        <f t="shared" si="52"/>
        <v/>
      </c>
      <c r="BC25" s="11" t="str">
        <f t="shared" si="53"/>
        <v/>
      </c>
      <c r="BD25" s="11" t="str">
        <f t="shared" si="54"/>
        <v/>
      </c>
    </row>
    <row r="26" spans="1:56" ht="12.75" customHeight="1" thickBot="1" x14ac:dyDescent="0.3">
      <c r="A26" s="12">
        <v>9</v>
      </c>
      <c r="B26" s="24"/>
      <c r="C26" s="24"/>
      <c r="D26" s="35"/>
      <c r="E26" s="37"/>
      <c r="F26" s="34"/>
      <c r="G26" s="34"/>
      <c r="H26" s="34"/>
      <c r="I26" s="34"/>
      <c r="J26" s="34"/>
      <c r="K26" s="34"/>
      <c r="L26" s="34"/>
      <c r="M26" s="34"/>
      <c r="N26" s="39"/>
      <c r="O26" s="61"/>
      <c r="P26" s="62"/>
      <c r="Q26" s="56" t="str">
        <f t="shared" si="18"/>
        <v/>
      </c>
      <c r="R26" s="51" t="str">
        <f t="shared" si="19"/>
        <v/>
      </c>
      <c r="S26" s="41" t="str">
        <f t="shared" si="20"/>
        <v/>
      </c>
      <c r="U26" s="16" t="s">
        <v>38</v>
      </c>
      <c r="V26" s="4"/>
      <c r="W26" s="3" t="str">
        <f t="shared" si="21"/>
        <v/>
      </c>
      <c r="X26" s="3" t="str">
        <f t="shared" si="22"/>
        <v/>
      </c>
      <c r="Y26" s="3" t="str">
        <f t="shared" si="23"/>
        <v/>
      </c>
      <c r="Z26" s="3" t="str">
        <f t="shared" si="24"/>
        <v/>
      </c>
      <c r="AA26" s="3" t="str">
        <f t="shared" si="25"/>
        <v/>
      </c>
      <c r="AB26" s="3" t="str">
        <f t="shared" si="26"/>
        <v/>
      </c>
      <c r="AC26" s="3" t="str">
        <f t="shared" si="27"/>
        <v/>
      </c>
      <c r="AD26" s="3" t="str">
        <f t="shared" si="28"/>
        <v/>
      </c>
      <c r="AE26" s="3" t="str">
        <f t="shared" si="29"/>
        <v/>
      </c>
      <c r="AF26" s="3" t="str">
        <f t="shared" si="30"/>
        <v/>
      </c>
      <c r="AG26" s="7" t="str">
        <f t="shared" si="31"/>
        <v/>
      </c>
      <c r="AH26" s="7" t="str">
        <f t="shared" si="32"/>
        <v/>
      </c>
      <c r="AI26" s="7" t="str">
        <f t="shared" si="33"/>
        <v/>
      </c>
      <c r="AJ26" s="7" t="str">
        <f t="shared" si="34"/>
        <v/>
      </c>
      <c r="AK26" s="7" t="str">
        <f t="shared" si="35"/>
        <v/>
      </c>
      <c r="AL26" s="7" t="str">
        <f t="shared" si="36"/>
        <v/>
      </c>
      <c r="AM26" s="7" t="str">
        <f t="shared" si="37"/>
        <v/>
      </c>
      <c r="AN26" s="7" t="str">
        <f t="shared" si="38"/>
        <v/>
      </c>
      <c r="AO26" s="7" t="str">
        <f t="shared" si="39"/>
        <v/>
      </c>
      <c r="AP26" s="7" t="str">
        <f t="shared" si="40"/>
        <v/>
      </c>
      <c r="AQ26" s="8" t="str">
        <f t="shared" si="41"/>
        <v/>
      </c>
      <c r="AR26" s="6" t="str">
        <f t="shared" si="42"/>
        <v/>
      </c>
      <c r="AS26" t="str">
        <f t="shared" si="43"/>
        <v>adiós</v>
      </c>
      <c r="AT26" t="str">
        <f t="shared" si="44"/>
        <v/>
      </c>
      <c r="AU26" s="9" t="str">
        <f t="shared" si="45"/>
        <v/>
      </c>
      <c r="AV26" s="10" t="str">
        <f t="shared" si="46"/>
        <v/>
      </c>
      <c r="AW26" s="10" t="str">
        <f t="shared" si="47"/>
        <v/>
      </c>
      <c r="AX26" s="10" t="str">
        <f t="shared" si="48"/>
        <v/>
      </c>
      <c r="AY26" s="10" t="str">
        <f t="shared" si="49"/>
        <v/>
      </c>
      <c r="AZ26" s="11" t="str">
        <f t="shared" si="50"/>
        <v/>
      </c>
      <c r="BA26" s="11" t="str">
        <f t="shared" si="51"/>
        <v/>
      </c>
      <c r="BB26" s="11" t="str">
        <f t="shared" si="52"/>
        <v/>
      </c>
      <c r="BC26" s="11" t="str">
        <f t="shared" si="53"/>
        <v/>
      </c>
      <c r="BD26" s="11" t="str">
        <f t="shared" si="54"/>
        <v/>
      </c>
    </row>
    <row r="27" spans="1:56" ht="12.75" customHeight="1" thickBot="1" x14ac:dyDescent="0.3">
      <c r="A27" s="12">
        <v>10</v>
      </c>
      <c r="B27" s="24"/>
      <c r="C27" s="24"/>
      <c r="D27" s="35"/>
      <c r="E27" s="37"/>
      <c r="F27" s="34"/>
      <c r="G27" s="34"/>
      <c r="H27" s="34"/>
      <c r="I27" s="34"/>
      <c r="J27" s="34"/>
      <c r="K27" s="34"/>
      <c r="L27" s="34"/>
      <c r="M27" s="34"/>
      <c r="N27" s="39"/>
      <c r="O27" s="61"/>
      <c r="P27" s="62"/>
      <c r="Q27" s="56" t="str">
        <f t="shared" si="18"/>
        <v/>
      </c>
      <c r="R27" s="51" t="str">
        <f t="shared" si="19"/>
        <v/>
      </c>
      <c r="S27" s="41" t="str">
        <f t="shared" si="20"/>
        <v/>
      </c>
      <c r="U27" s="15" t="s">
        <v>39</v>
      </c>
      <c r="V27" s="4"/>
      <c r="W27" s="3" t="str">
        <f t="shared" si="21"/>
        <v/>
      </c>
      <c r="X27" s="3" t="str">
        <f t="shared" si="22"/>
        <v/>
      </c>
      <c r="Y27" s="3" t="str">
        <f t="shared" si="23"/>
        <v/>
      </c>
      <c r="Z27" s="3" t="str">
        <f t="shared" si="24"/>
        <v/>
      </c>
      <c r="AA27" s="3" t="str">
        <f t="shared" si="25"/>
        <v/>
      </c>
      <c r="AB27" s="3" t="str">
        <f t="shared" si="26"/>
        <v/>
      </c>
      <c r="AC27" s="3" t="str">
        <f t="shared" si="27"/>
        <v/>
      </c>
      <c r="AD27" s="3" t="str">
        <f t="shared" si="28"/>
        <v/>
      </c>
      <c r="AE27" s="3" t="str">
        <f t="shared" si="29"/>
        <v/>
      </c>
      <c r="AF27" s="3" t="str">
        <f t="shared" si="30"/>
        <v/>
      </c>
      <c r="AG27" s="7" t="str">
        <f t="shared" si="31"/>
        <v/>
      </c>
      <c r="AH27" s="7" t="str">
        <f t="shared" si="32"/>
        <v/>
      </c>
      <c r="AI27" s="7" t="str">
        <f t="shared" si="33"/>
        <v/>
      </c>
      <c r="AJ27" s="7" t="str">
        <f t="shared" si="34"/>
        <v/>
      </c>
      <c r="AK27" s="7" t="str">
        <f t="shared" si="35"/>
        <v/>
      </c>
      <c r="AL27" s="7" t="str">
        <f t="shared" si="36"/>
        <v/>
      </c>
      <c r="AM27" s="7" t="str">
        <f t="shared" si="37"/>
        <v/>
      </c>
      <c r="AN27" s="7" t="str">
        <f t="shared" si="38"/>
        <v/>
      </c>
      <c r="AO27" s="7" t="str">
        <f t="shared" si="39"/>
        <v/>
      </c>
      <c r="AP27" s="7" t="str">
        <f t="shared" si="40"/>
        <v/>
      </c>
      <c r="AQ27" s="8" t="str">
        <f t="shared" si="41"/>
        <v/>
      </c>
      <c r="AR27" s="6" t="str">
        <f t="shared" si="42"/>
        <v/>
      </c>
      <c r="AS27" t="str">
        <f t="shared" si="43"/>
        <v>adiós</v>
      </c>
      <c r="AT27" t="str">
        <f t="shared" si="44"/>
        <v/>
      </c>
      <c r="AU27" s="9" t="str">
        <f t="shared" si="45"/>
        <v/>
      </c>
      <c r="AV27" s="10" t="str">
        <f t="shared" si="46"/>
        <v/>
      </c>
      <c r="AW27" s="10" t="str">
        <f t="shared" si="47"/>
        <v/>
      </c>
      <c r="AX27" s="10" t="str">
        <f t="shared" si="48"/>
        <v/>
      </c>
      <c r="AY27" s="10" t="str">
        <f t="shared" si="49"/>
        <v/>
      </c>
      <c r="AZ27" s="11" t="str">
        <f t="shared" si="50"/>
        <v/>
      </c>
      <c r="BA27" s="11" t="str">
        <f t="shared" si="51"/>
        <v/>
      </c>
      <c r="BB27" s="11" t="str">
        <f t="shared" si="52"/>
        <v/>
      </c>
      <c r="BC27" s="11" t="str">
        <f t="shared" si="53"/>
        <v/>
      </c>
      <c r="BD27" s="11" t="str">
        <f t="shared" si="54"/>
        <v/>
      </c>
    </row>
    <row r="28" spans="1:56" ht="12.75" customHeight="1" thickBot="1" x14ac:dyDescent="0.3">
      <c r="A28" s="12">
        <v>11</v>
      </c>
      <c r="B28" s="24"/>
      <c r="C28" s="24"/>
      <c r="D28" s="35"/>
      <c r="E28" s="37"/>
      <c r="F28" s="34"/>
      <c r="G28" s="34"/>
      <c r="H28" s="34"/>
      <c r="I28" s="34"/>
      <c r="J28" s="34"/>
      <c r="K28" s="34"/>
      <c r="L28" s="34"/>
      <c r="M28" s="34"/>
      <c r="N28" s="39"/>
      <c r="O28" s="61"/>
      <c r="P28" s="62"/>
      <c r="Q28" s="56" t="str">
        <f t="shared" si="18"/>
        <v/>
      </c>
      <c r="R28" s="51" t="str">
        <f t="shared" si="19"/>
        <v/>
      </c>
      <c r="S28" s="41" t="str">
        <f t="shared" si="20"/>
        <v/>
      </c>
      <c r="U28" s="15" t="s">
        <v>40</v>
      </c>
      <c r="V28" s="4"/>
      <c r="W28" s="3" t="str">
        <f t="shared" si="21"/>
        <v/>
      </c>
      <c r="X28" s="3" t="str">
        <f t="shared" si="22"/>
        <v/>
      </c>
      <c r="Y28" s="3" t="str">
        <f t="shared" si="23"/>
        <v/>
      </c>
      <c r="Z28" s="3" t="str">
        <f t="shared" si="24"/>
        <v/>
      </c>
      <c r="AA28" s="3" t="str">
        <f t="shared" si="25"/>
        <v/>
      </c>
      <c r="AB28" s="3" t="str">
        <f t="shared" si="26"/>
        <v/>
      </c>
      <c r="AC28" s="3" t="str">
        <f t="shared" si="27"/>
        <v/>
      </c>
      <c r="AD28" s="3" t="str">
        <f t="shared" si="28"/>
        <v/>
      </c>
      <c r="AE28" s="3" t="str">
        <f t="shared" si="29"/>
        <v/>
      </c>
      <c r="AF28" s="3" t="str">
        <f t="shared" si="30"/>
        <v/>
      </c>
      <c r="AG28" s="7" t="str">
        <f t="shared" si="31"/>
        <v/>
      </c>
      <c r="AH28" s="7" t="str">
        <f t="shared" si="32"/>
        <v/>
      </c>
      <c r="AI28" s="7" t="str">
        <f t="shared" si="33"/>
        <v/>
      </c>
      <c r="AJ28" s="7" t="str">
        <f t="shared" si="34"/>
        <v/>
      </c>
      <c r="AK28" s="7" t="str">
        <f t="shared" si="35"/>
        <v/>
      </c>
      <c r="AL28" s="7" t="str">
        <f t="shared" si="36"/>
        <v/>
      </c>
      <c r="AM28" s="7" t="str">
        <f t="shared" si="37"/>
        <v/>
      </c>
      <c r="AN28" s="7" t="str">
        <f t="shared" si="38"/>
        <v/>
      </c>
      <c r="AO28" s="7" t="str">
        <f t="shared" si="39"/>
        <v/>
      </c>
      <c r="AP28" s="7" t="str">
        <f t="shared" si="40"/>
        <v/>
      </c>
      <c r="AQ28" s="8" t="str">
        <f t="shared" si="41"/>
        <v/>
      </c>
      <c r="AR28" s="6" t="str">
        <f t="shared" si="42"/>
        <v/>
      </c>
      <c r="AS28" t="str">
        <f t="shared" si="43"/>
        <v>adiós</v>
      </c>
      <c r="AT28" t="str">
        <f t="shared" si="44"/>
        <v/>
      </c>
      <c r="AU28" s="9" t="str">
        <f t="shared" si="45"/>
        <v/>
      </c>
      <c r="AV28" s="10" t="str">
        <f t="shared" si="46"/>
        <v/>
      </c>
      <c r="AW28" s="10" t="str">
        <f t="shared" si="47"/>
        <v/>
      </c>
      <c r="AX28" s="10" t="str">
        <f t="shared" si="48"/>
        <v/>
      </c>
      <c r="AY28" s="10" t="str">
        <f t="shared" si="49"/>
        <v/>
      </c>
      <c r="AZ28" s="11" t="str">
        <f t="shared" si="50"/>
        <v/>
      </c>
      <c r="BA28" s="11" t="str">
        <f t="shared" si="51"/>
        <v/>
      </c>
      <c r="BB28" s="11" t="str">
        <f t="shared" si="52"/>
        <v/>
      </c>
      <c r="BC28" s="11" t="str">
        <f t="shared" si="53"/>
        <v/>
      </c>
      <c r="BD28" s="11" t="str">
        <f t="shared" si="54"/>
        <v/>
      </c>
    </row>
    <row r="29" spans="1:56" ht="12.75" customHeight="1" thickBot="1" x14ac:dyDescent="0.3">
      <c r="A29" s="12">
        <v>12</v>
      </c>
      <c r="B29" s="24"/>
      <c r="C29" s="24"/>
      <c r="D29" s="35"/>
      <c r="E29" s="37"/>
      <c r="F29" s="34"/>
      <c r="G29" s="34"/>
      <c r="H29" s="34"/>
      <c r="I29" s="34"/>
      <c r="J29" s="34"/>
      <c r="K29" s="34"/>
      <c r="L29" s="34"/>
      <c r="M29" s="34"/>
      <c r="N29" s="39"/>
      <c r="O29" s="61"/>
      <c r="P29" s="62"/>
      <c r="Q29" s="56" t="str">
        <f t="shared" si="18"/>
        <v/>
      </c>
      <c r="R29" s="51" t="str">
        <f t="shared" si="19"/>
        <v/>
      </c>
      <c r="S29" s="41" t="str">
        <f t="shared" si="20"/>
        <v/>
      </c>
      <c r="U29" s="15" t="s">
        <v>41</v>
      </c>
      <c r="V29" s="4"/>
      <c r="W29" s="3" t="str">
        <f t="shared" si="21"/>
        <v/>
      </c>
      <c r="X29" s="3" t="str">
        <f t="shared" si="22"/>
        <v/>
      </c>
      <c r="Y29" s="3" t="str">
        <f t="shared" si="23"/>
        <v/>
      </c>
      <c r="Z29" s="3" t="str">
        <f t="shared" si="24"/>
        <v/>
      </c>
      <c r="AA29" s="3" t="str">
        <f t="shared" si="25"/>
        <v/>
      </c>
      <c r="AB29" s="3" t="str">
        <f t="shared" si="26"/>
        <v/>
      </c>
      <c r="AC29" s="3" t="str">
        <f t="shared" si="27"/>
        <v/>
      </c>
      <c r="AD29" s="3" t="str">
        <f t="shared" si="28"/>
        <v/>
      </c>
      <c r="AE29" s="3" t="str">
        <f t="shared" si="29"/>
        <v/>
      </c>
      <c r="AF29" s="3" t="str">
        <f t="shared" si="30"/>
        <v/>
      </c>
      <c r="AG29" s="7" t="str">
        <f t="shared" si="31"/>
        <v/>
      </c>
      <c r="AH29" s="7" t="str">
        <f t="shared" si="32"/>
        <v/>
      </c>
      <c r="AI29" s="7" t="str">
        <f t="shared" si="33"/>
        <v/>
      </c>
      <c r="AJ29" s="7" t="str">
        <f t="shared" si="34"/>
        <v/>
      </c>
      <c r="AK29" s="7" t="str">
        <f t="shared" si="35"/>
        <v/>
      </c>
      <c r="AL29" s="7" t="str">
        <f t="shared" si="36"/>
        <v/>
      </c>
      <c r="AM29" s="7" t="str">
        <f t="shared" si="37"/>
        <v/>
      </c>
      <c r="AN29" s="7" t="str">
        <f t="shared" si="38"/>
        <v/>
      </c>
      <c r="AO29" s="7" t="str">
        <f t="shared" si="39"/>
        <v/>
      </c>
      <c r="AP29" s="7" t="str">
        <f t="shared" si="40"/>
        <v/>
      </c>
      <c r="AQ29" s="8" t="str">
        <f t="shared" si="41"/>
        <v/>
      </c>
      <c r="AR29" s="6" t="str">
        <f t="shared" si="42"/>
        <v/>
      </c>
      <c r="AS29" t="str">
        <f t="shared" si="43"/>
        <v>adiós</v>
      </c>
      <c r="AT29" t="str">
        <f t="shared" si="44"/>
        <v/>
      </c>
      <c r="AU29" s="9" t="str">
        <f t="shared" si="45"/>
        <v/>
      </c>
      <c r="AV29" s="10" t="str">
        <f t="shared" si="46"/>
        <v/>
      </c>
      <c r="AW29" s="10" t="str">
        <f t="shared" si="47"/>
        <v/>
      </c>
      <c r="AX29" s="10" t="str">
        <f t="shared" si="48"/>
        <v/>
      </c>
      <c r="AY29" s="10" t="str">
        <f t="shared" si="49"/>
        <v/>
      </c>
      <c r="AZ29" s="11" t="str">
        <f t="shared" si="50"/>
        <v/>
      </c>
      <c r="BA29" s="11" t="str">
        <f t="shared" si="51"/>
        <v/>
      </c>
      <c r="BB29" s="11" t="str">
        <f t="shared" si="52"/>
        <v/>
      </c>
      <c r="BC29" s="11" t="str">
        <f t="shared" si="53"/>
        <v/>
      </c>
      <c r="BD29" s="11" t="str">
        <f t="shared" si="54"/>
        <v/>
      </c>
    </row>
    <row r="30" spans="1:56" ht="12.75" customHeight="1" thickBot="1" x14ac:dyDescent="0.3">
      <c r="A30" s="12">
        <v>13</v>
      </c>
      <c r="B30" s="24"/>
      <c r="C30" s="24"/>
      <c r="D30" s="35"/>
      <c r="E30" s="37"/>
      <c r="F30" s="34"/>
      <c r="G30" s="34"/>
      <c r="H30" s="34"/>
      <c r="I30" s="34"/>
      <c r="J30" s="34"/>
      <c r="K30" s="34"/>
      <c r="L30" s="34"/>
      <c r="M30" s="34"/>
      <c r="N30" s="39"/>
      <c r="O30" s="61"/>
      <c r="P30" s="62"/>
      <c r="Q30" s="56" t="str">
        <f t="shared" si="18"/>
        <v/>
      </c>
      <c r="R30" s="51" t="str">
        <f t="shared" si="19"/>
        <v/>
      </c>
      <c r="S30" s="41" t="str">
        <f t="shared" si="20"/>
        <v/>
      </c>
      <c r="U30" s="15" t="s">
        <v>42</v>
      </c>
      <c r="V30" s="4"/>
      <c r="W30" s="3" t="str">
        <f t="shared" si="21"/>
        <v/>
      </c>
      <c r="X30" s="3" t="str">
        <f t="shared" si="22"/>
        <v/>
      </c>
      <c r="Y30" s="3" t="str">
        <f t="shared" si="23"/>
        <v/>
      </c>
      <c r="Z30" s="3" t="str">
        <f t="shared" si="24"/>
        <v/>
      </c>
      <c r="AA30" s="3" t="str">
        <f t="shared" si="25"/>
        <v/>
      </c>
      <c r="AB30" s="3" t="str">
        <f t="shared" si="26"/>
        <v/>
      </c>
      <c r="AC30" s="3" t="str">
        <f t="shared" si="27"/>
        <v/>
      </c>
      <c r="AD30" s="3" t="str">
        <f t="shared" si="28"/>
        <v/>
      </c>
      <c r="AE30" s="3" t="str">
        <f t="shared" si="29"/>
        <v/>
      </c>
      <c r="AF30" s="3" t="str">
        <f t="shared" si="30"/>
        <v/>
      </c>
      <c r="AG30" s="7" t="str">
        <f t="shared" si="31"/>
        <v/>
      </c>
      <c r="AH30" s="7" t="str">
        <f t="shared" si="32"/>
        <v/>
      </c>
      <c r="AI30" s="7" t="str">
        <f t="shared" si="33"/>
        <v/>
      </c>
      <c r="AJ30" s="7" t="str">
        <f t="shared" si="34"/>
        <v/>
      </c>
      <c r="AK30" s="7" t="str">
        <f t="shared" si="35"/>
        <v/>
      </c>
      <c r="AL30" s="7" t="str">
        <f t="shared" si="36"/>
        <v/>
      </c>
      <c r="AM30" s="7" t="str">
        <f t="shared" si="37"/>
        <v/>
      </c>
      <c r="AN30" s="7" t="str">
        <f t="shared" si="38"/>
        <v/>
      </c>
      <c r="AO30" s="7" t="str">
        <f t="shared" si="39"/>
        <v/>
      </c>
      <c r="AP30" s="7" t="str">
        <f t="shared" si="40"/>
        <v/>
      </c>
      <c r="AQ30" s="8" t="str">
        <f t="shared" si="41"/>
        <v/>
      </c>
      <c r="AR30" s="6" t="str">
        <f t="shared" si="42"/>
        <v/>
      </c>
      <c r="AS30" t="str">
        <f t="shared" si="43"/>
        <v>adiós</v>
      </c>
      <c r="AT30" t="str">
        <f t="shared" si="44"/>
        <v/>
      </c>
      <c r="AU30" s="9" t="str">
        <f t="shared" si="45"/>
        <v/>
      </c>
      <c r="AV30" s="10" t="str">
        <f t="shared" si="46"/>
        <v/>
      </c>
      <c r="AW30" s="10" t="str">
        <f t="shared" si="47"/>
        <v/>
      </c>
      <c r="AX30" s="10" t="str">
        <f t="shared" si="48"/>
        <v/>
      </c>
      <c r="AY30" s="10" t="str">
        <f t="shared" si="49"/>
        <v/>
      </c>
      <c r="AZ30" s="11" t="str">
        <f t="shared" si="50"/>
        <v/>
      </c>
      <c r="BA30" s="11" t="str">
        <f t="shared" si="51"/>
        <v/>
      </c>
      <c r="BB30" s="11" t="str">
        <f t="shared" si="52"/>
        <v/>
      </c>
      <c r="BC30" s="11" t="str">
        <f t="shared" si="53"/>
        <v/>
      </c>
      <c r="BD30" s="11" t="str">
        <f t="shared" si="54"/>
        <v/>
      </c>
    </row>
    <row r="31" spans="1:56" ht="12.75" customHeight="1" thickBot="1" x14ac:dyDescent="0.3">
      <c r="A31" s="12">
        <v>14</v>
      </c>
      <c r="B31" s="24"/>
      <c r="C31" s="24"/>
      <c r="D31" s="35"/>
      <c r="E31" s="37"/>
      <c r="F31" s="34"/>
      <c r="G31" s="34"/>
      <c r="H31" s="34"/>
      <c r="I31" s="34"/>
      <c r="J31" s="34"/>
      <c r="K31" s="34"/>
      <c r="L31" s="34"/>
      <c r="M31" s="34"/>
      <c r="N31" s="39"/>
      <c r="O31" s="61"/>
      <c r="P31" s="62"/>
      <c r="Q31" s="56" t="str">
        <f t="shared" si="18"/>
        <v/>
      </c>
      <c r="R31" s="51" t="str">
        <f t="shared" si="19"/>
        <v/>
      </c>
      <c r="S31" s="41" t="str">
        <f t="shared" si="20"/>
        <v/>
      </c>
      <c r="U31" s="15" t="s">
        <v>43</v>
      </c>
      <c r="V31" s="15"/>
      <c r="W31" s="3" t="str">
        <f t="shared" si="21"/>
        <v/>
      </c>
      <c r="X31" s="3" t="str">
        <f t="shared" si="22"/>
        <v/>
      </c>
      <c r="Y31" s="3" t="str">
        <f t="shared" si="23"/>
        <v/>
      </c>
      <c r="Z31" s="3" t="str">
        <f t="shared" si="24"/>
        <v/>
      </c>
      <c r="AA31" s="3" t="str">
        <f t="shared" si="25"/>
        <v/>
      </c>
      <c r="AB31" s="3" t="str">
        <f t="shared" si="26"/>
        <v/>
      </c>
      <c r="AC31" s="3" t="str">
        <f t="shared" si="27"/>
        <v/>
      </c>
      <c r="AD31" s="3" t="str">
        <f t="shared" si="28"/>
        <v/>
      </c>
      <c r="AE31" s="3" t="str">
        <f t="shared" si="29"/>
        <v/>
      </c>
      <c r="AF31" s="3" t="str">
        <f t="shared" si="30"/>
        <v/>
      </c>
      <c r="AG31" s="7" t="str">
        <f t="shared" si="31"/>
        <v/>
      </c>
      <c r="AH31" s="7" t="str">
        <f t="shared" si="32"/>
        <v/>
      </c>
      <c r="AI31" s="7" t="str">
        <f t="shared" si="33"/>
        <v/>
      </c>
      <c r="AJ31" s="7" t="str">
        <f t="shared" si="34"/>
        <v/>
      </c>
      <c r="AK31" s="7" t="str">
        <f t="shared" si="35"/>
        <v/>
      </c>
      <c r="AL31" s="7" t="str">
        <f t="shared" si="36"/>
        <v/>
      </c>
      <c r="AM31" s="7" t="str">
        <f t="shared" si="37"/>
        <v/>
      </c>
      <c r="AN31" s="7" t="str">
        <f t="shared" si="38"/>
        <v/>
      </c>
      <c r="AO31" s="7" t="str">
        <f t="shared" si="39"/>
        <v/>
      </c>
      <c r="AP31" s="7" t="str">
        <f t="shared" si="40"/>
        <v/>
      </c>
      <c r="AQ31" s="8" t="str">
        <f t="shared" si="41"/>
        <v/>
      </c>
      <c r="AR31" s="6" t="str">
        <f t="shared" si="42"/>
        <v/>
      </c>
      <c r="AS31" t="str">
        <f t="shared" si="43"/>
        <v>adiós</v>
      </c>
      <c r="AT31" t="str">
        <f t="shared" si="44"/>
        <v/>
      </c>
      <c r="AU31" s="9" t="str">
        <f t="shared" si="45"/>
        <v/>
      </c>
      <c r="AV31" s="10" t="str">
        <f t="shared" si="46"/>
        <v/>
      </c>
      <c r="AW31" s="10" t="str">
        <f t="shared" si="47"/>
        <v/>
      </c>
      <c r="AX31" s="10" t="str">
        <f t="shared" si="48"/>
        <v/>
      </c>
      <c r="AY31" s="10" t="str">
        <f t="shared" si="49"/>
        <v/>
      </c>
      <c r="AZ31" s="11" t="str">
        <f t="shared" si="50"/>
        <v/>
      </c>
      <c r="BA31" s="11" t="str">
        <f t="shared" si="51"/>
        <v/>
      </c>
      <c r="BB31" s="11" t="str">
        <f t="shared" si="52"/>
        <v/>
      </c>
      <c r="BC31" s="11" t="str">
        <f t="shared" si="53"/>
        <v/>
      </c>
      <c r="BD31" s="11" t="str">
        <f t="shared" si="54"/>
        <v/>
      </c>
    </row>
    <row r="32" spans="1:56" ht="12.75" customHeight="1" thickBot="1" x14ac:dyDescent="0.3">
      <c r="A32" s="13">
        <v>15</v>
      </c>
      <c r="B32" s="25"/>
      <c r="C32" s="25"/>
      <c r="D32" s="36"/>
      <c r="E32" s="38"/>
      <c r="F32" s="26"/>
      <c r="G32" s="26"/>
      <c r="H32" s="26"/>
      <c r="I32" s="26"/>
      <c r="J32" s="26"/>
      <c r="K32" s="26"/>
      <c r="L32" s="26"/>
      <c r="M32" s="26"/>
      <c r="N32" s="36"/>
      <c r="O32" s="63"/>
      <c r="P32" s="64"/>
      <c r="Q32" s="57" t="str">
        <f t="shared" ref="Q32" si="55">IF(OR(O32="No Superado",O32="",P32="",P32="No Superado"),"",IF(OR(AU32&lt;5,AV32&lt;5,AW32&lt;5,AX32&lt;5,AY32&lt;5,AZ32&lt;5,BA32&lt;5,BB32&lt;5,BC32&lt;5,BD32&lt;5)," ",IF(AR32="","",IF(AR32&gt;=5,"S - "&amp;(AR32),"NS - "&amp;(AR32)))))</f>
        <v/>
      </c>
      <c r="R32" s="55" t="str">
        <f t="shared" ref="R32" si="56">IF(OR(O32="",P32=22),"",IF(OR(O32="No Superado",O32="",P32="",P32="No Superado"),"NO",IF(Q32="","",IF(OR(AG32&lt;5,AH32&lt;5,AI32&lt;5,AJ32&lt;5,AK32&lt;5,AL32&lt;5,AM32&lt;5,AN32&lt;5,AO32&lt;5,AP32&lt;5),"NO","SI"))))</f>
        <v/>
      </c>
      <c r="S32" s="42" t="str">
        <f t="shared" ref="S32" si="57">IF(R32="","",IF(AND(OR(AG32&lt;5,AG32=""),OR(AH32&lt;5,AH32=""),OR(AI32&lt;5,AI32=""),OR(AJ32&lt;5,AJ32=""),OR(AK32&lt;5,AK32=""),OR(AL32&lt;5,AL32=""),OR(AM32&lt;5,AM32=""),OR(AN32&lt;5,AN32=""),OR(AO32&lt;5,AO32="")),"NO",IF(R32="NO","SI","")))</f>
        <v/>
      </c>
      <c r="W32" s="3" t="str">
        <f t="shared" ref="W32" si="58">MID(E32,5,6)</f>
        <v/>
      </c>
      <c r="X32" s="3" t="str">
        <f t="shared" ref="X32" si="59">MID(F32,5,6)</f>
        <v/>
      </c>
      <c r="Y32" s="3" t="str">
        <f t="shared" ref="Y32" si="60">MID(G32,5,6)</f>
        <v/>
      </c>
      <c r="Z32" s="3" t="str">
        <f t="shared" ref="Z32" si="61">MID(H32,5,6)</f>
        <v/>
      </c>
      <c r="AA32" s="3" t="str">
        <f t="shared" ref="AA32" si="62">MID(I32,5,6)</f>
        <v/>
      </c>
      <c r="AB32" s="3" t="str">
        <f t="shared" ref="AB32" si="63">MID(J32,5,6)</f>
        <v/>
      </c>
      <c r="AC32" s="3" t="str">
        <f t="shared" ref="AC32" si="64">MID(K32,5,6)</f>
        <v/>
      </c>
      <c r="AD32" s="3" t="str">
        <f t="shared" ref="AD32" si="65">MID(L32,5,6)</f>
        <v/>
      </c>
      <c r="AE32" s="3" t="str">
        <f t="shared" ref="AE32" si="66">MID(M32,5,6)</f>
        <v/>
      </c>
      <c r="AF32" s="3" t="str">
        <f t="shared" ref="AF32" si="67">MID(N32,5,6)</f>
        <v/>
      </c>
      <c r="AG32" s="7" t="str">
        <f t="shared" ref="AG32" si="68">IFERROR(IF(COUNTBLANK(W32:AB32)=6,"",VALUE(W32)),"")</f>
        <v/>
      </c>
      <c r="AH32" s="7" t="str">
        <f t="shared" ref="AH32" si="69">IFERROR(IF(COUNTBLANK(W32:AF32)=10,"",VALUE(X32)),"")</f>
        <v/>
      </c>
      <c r="AI32" s="7" t="str">
        <f t="shared" ref="AI32" si="70">IFERROR(IF(COUNTBLANK(W32:AF32)=10,"",VALUE(Y32)),"")</f>
        <v/>
      </c>
      <c r="AJ32" s="7" t="str">
        <f t="shared" ref="AJ32" si="71">IFERROR(IF(COUNTBLANK(W32:AF32)=10,"",VALUE(Z32)),"")</f>
        <v/>
      </c>
      <c r="AK32" s="7" t="str">
        <f t="shared" ref="AK32" si="72">IFERROR(IF(COUNTBLANK(W32:AF32)=10,"",VALUE(AA32)),"")</f>
        <v/>
      </c>
      <c r="AL32" s="7" t="str">
        <f t="shared" ref="AL32" si="73">IFERROR(IF(COUNTBLANK(W32:AF32)=10,"",VALUE(AB32)),"")</f>
        <v/>
      </c>
      <c r="AM32" s="7" t="str">
        <f t="shared" ref="AM32" si="74">IFERROR(IF(COUNTBLANK(W32:AF32)=10,"",VALUE(AC32)),"")</f>
        <v/>
      </c>
      <c r="AN32" s="7" t="str">
        <f t="shared" ref="AN32" si="75">IFERROR(IF(COUNTBLANK(W32:AF32)=10,"",VALUE(AD32)),"")</f>
        <v/>
      </c>
      <c r="AO32" s="7" t="str">
        <f t="shared" ref="AO32" si="76">IFERROR(IF(COUNTBLANK(W32:AF32)=10,"",VALUE(AE32)),"")</f>
        <v/>
      </c>
      <c r="AP32" s="7" t="str">
        <f t="shared" ref="AP32" si="77">IFERROR(IF(COUNTBLANK(W32:AF32)=10,"",VALUE(AF32)),"")</f>
        <v/>
      </c>
      <c r="AQ32" s="8" t="str">
        <f t="shared" ref="AQ32" si="78">IF(COUNTBLANK(AG32:AP32)=10,"",AVERAGE(AG32,AH32,AI32,AJ32,AK32,AL32,AM32,AN32,AO32,AP32))</f>
        <v/>
      </c>
      <c r="AR32" s="6" t="str">
        <f t="shared" ref="AR32" si="79">IFERROR(ROUND(AQ32,2),"")</f>
        <v/>
      </c>
      <c r="AS32" t="str">
        <f t="shared" ref="AS32" si="80">IF(AND(AG32&lt;5,AH32&lt;5,AI32&lt;5,AJ32&lt;5,AK32&lt;5,AL32&lt;5),"hola","adiós")</f>
        <v>adiós</v>
      </c>
      <c r="AT32" t="str">
        <f t="shared" ref="AT32" si="81">IFERROR(VALUE(AR32),"")</f>
        <v/>
      </c>
      <c r="AU32" s="9" t="str">
        <f t="shared" ref="AU32" si="82">IFERROR(VALUE(AG32),"")</f>
        <v/>
      </c>
      <c r="AV32" s="10" t="str">
        <f t="shared" ref="AV32" si="83">IFERROR(VALUE(AH32),"")</f>
        <v/>
      </c>
      <c r="AW32" s="10" t="str">
        <f t="shared" ref="AW32" si="84">IFERROR(VALUE(AI32),"")</f>
        <v/>
      </c>
      <c r="AX32" s="10" t="str">
        <f t="shared" ref="AX32" si="85">IFERROR(VALUE(AJ32),"")</f>
        <v/>
      </c>
      <c r="AY32" s="10" t="str">
        <f t="shared" ref="AY32" si="86">IFERROR(VALUE(AK32),"")</f>
        <v/>
      </c>
      <c r="AZ32" s="11" t="str">
        <f t="shared" ref="AZ32" si="87">IFERROR(VALUE(AL32),"")</f>
        <v/>
      </c>
      <c r="BA32" s="11" t="str">
        <f t="shared" ref="BA32" si="88">IFERROR(VALUE(AM32),"")</f>
        <v/>
      </c>
      <c r="BB32" s="11" t="str">
        <f t="shared" ref="BB32" si="89">IFERROR(VALUE(AN32),"")</f>
        <v/>
      </c>
      <c r="BC32" s="11" t="str">
        <f t="shared" ref="BC32" si="90">IFERROR(VALUE(AO32),"")</f>
        <v/>
      </c>
      <c r="BD32" s="11" t="str">
        <f t="shared" ref="BD32" si="91">IFERROR(VALUE(AP32),"")</f>
        <v/>
      </c>
    </row>
    <row r="33" spans="1:19" ht="15.75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thickBot="1" x14ac:dyDescent="0.3">
      <c r="A34" s="208" t="s">
        <v>3239</v>
      </c>
      <c r="B34" s="209"/>
      <c r="C34" s="44" t="str">
        <f>IF(15-COUNTBLANK(B18:B32)=0,"",15-COUNTBLANK(B18:B32))</f>
        <v/>
      </c>
      <c r="D34" s="233" t="s">
        <v>3251</v>
      </c>
      <c r="E34" s="234"/>
      <c r="F34" s="32"/>
      <c r="G34" s="31"/>
      <c r="H34" s="31"/>
      <c r="I34" s="33"/>
      <c r="J34" s="33"/>
      <c r="M34" s="31"/>
      <c r="N34" s="31"/>
      <c r="O34" s="2"/>
      <c r="P34" s="2"/>
      <c r="Q34" s="2"/>
      <c r="R34" s="2"/>
      <c r="S34" s="2"/>
    </row>
    <row r="35" spans="1:19" ht="9.75" customHeight="1" thickBot="1" x14ac:dyDescent="0.3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8" customHeight="1" thickBot="1" x14ac:dyDescent="0.3">
      <c r="A36" s="242" t="s">
        <v>44</v>
      </c>
      <c r="B36" s="209"/>
      <c r="C36" s="43"/>
      <c r="D36" s="31"/>
      <c r="E36" s="31"/>
      <c r="F36" s="31"/>
      <c r="G36" s="31"/>
      <c r="H36" s="31"/>
      <c r="I36" s="31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thickBot="1" x14ac:dyDescent="0.3">
      <c r="A37" s="210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</row>
    <row r="38" spans="1:19" x14ac:dyDescent="0.25">
      <c r="A38" s="192" t="s">
        <v>45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4"/>
      <c r="S38" s="28"/>
    </row>
    <row r="39" spans="1:19" ht="45" customHeight="1" thickBot="1" x14ac:dyDescent="0.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200"/>
      <c r="S39" s="28"/>
    </row>
    <row r="40" spans="1:19" ht="15.75" thickBot="1" x14ac:dyDescent="0.3">
      <c r="A40" s="207"/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</row>
    <row r="41" spans="1:19" ht="15" customHeight="1" x14ac:dyDescent="0.25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9"/>
      <c r="S41" s="28"/>
    </row>
    <row r="42" spans="1:19" x14ac:dyDescent="0.25">
      <c r="A42" s="181" t="s">
        <v>21</v>
      </c>
      <c r="B42" s="182"/>
      <c r="C42" s="183" t="str">
        <f>E16</f>
        <v/>
      </c>
      <c r="D42" s="183"/>
      <c r="E42" s="182" t="s">
        <v>47</v>
      </c>
      <c r="F42" s="182"/>
      <c r="G42" s="158" t="str">
        <f>IFERROR(_xlfn.XLOOKUP(C42,Auxiliar!O:O,Auxiliar!P:P),"")</f>
        <v/>
      </c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60"/>
      <c r="S42" s="28"/>
    </row>
    <row r="43" spans="1:19" x14ac:dyDescent="0.25">
      <c r="A43" s="181" t="s">
        <v>21</v>
      </c>
      <c r="B43" s="182"/>
      <c r="C43" s="183" t="str">
        <f>F16</f>
        <v/>
      </c>
      <c r="D43" s="183"/>
      <c r="E43" s="182" t="s">
        <v>47</v>
      </c>
      <c r="F43" s="182"/>
      <c r="G43" s="158" t="str">
        <f>IFERROR(VLOOKUP(C43,Auxiliar!O:P,2,FALSE),"")</f>
        <v/>
      </c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60"/>
      <c r="S43" s="28"/>
    </row>
    <row r="44" spans="1:19" x14ac:dyDescent="0.25">
      <c r="A44" s="181" t="s">
        <v>21</v>
      </c>
      <c r="B44" s="182"/>
      <c r="C44" s="183" t="str">
        <f>G16</f>
        <v/>
      </c>
      <c r="D44" s="183"/>
      <c r="E44" s="182" t="s">
        <v>47</v>
      </c>
      <c r="F44" s="182"/>
      <c r="G44" s="158" t="str">
        <f>IFERROR(VLOOKUP(C44,Auxiliar!O:P,2,FALSE),"")</f>
        <v/>
      </c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60"/>
      <c r="S44" s="28"/>
    </row>
    <row r="45" spans="1:19" x14ac:dyDescent="0.25">
      <c r="A45" s="181" t="s">
        <v>21</v>
      </c>
      <c r="B45" s="182"/>
      <c r="C45" s="183" t="str">
        <f>H16</f>
        <v/>
      </c>
      <c r="D45" s="183"/>
      <c r="E45" s="182" t="s">
        <v>47</v>
      </c>
      <c r="F45" s="182"/>
      <c r="G45" s="158" t="str">
        <f>IFERROR(VLOOKUP(C45,Auxiliar!O:P,2,FALSE),"")</f>
        <v/>
      </c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60"/>
      <c r="S45" s="28"/>
    </row>
    <row r="46" spans="1:19" x14ac:dyDescent="0.25">
      <c r="A46" s="181" t="s">
        <v>21</v>
      </c>
      <c r="B46" s="182"/>
      <c r="C46" s="183" t="str">
        <f>I16</f>
        <v/>
      </c>
      <c r="D46" s="183"/>
      <c r="E46" s="182" t="s">
        <v>47</v>
      </c>
      <c r="F46" s="182"/>
      <c r="G46" s="158" t="str">
        <f>IFERROR(VLOOKUP(C46,Auxiliar!O:P,2,FALSE),"")</f>
        <v/>
      </c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60"/>
      <c r="S46" s="28"/>
    </row>
    <row r="47" spans="1:19" x14ac:dyDescent="0.25">
      <c r="A47" s="181" t="s">
        <v>21</v>
      </c>
      <c r="B47" s="182"/>
      <c r="C47" s="185" t="str">
        <f>J16</f>
        <v/>
      </c>
      <c r="D47" s="185"/>
      <c r="E47" s="182" t="s">
        <v>47</v>
      </c>
      <c r="F47" s="182"/>
      <c r="G47" s="158" t="str">
        <f>IFERROR(VLOOKUP(C47,Auxiliar!O:P,2,FALSE),"")</f>
        <v/>
      </c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60"/>
      <c r="S47" s="28"/>
    </row>
    <row r="48" spans="1:19" x14ac:dyDescent="0.25">
      <c r="A48" s="181" t="s">
        <v>21</v>
      </c>
      <c r="B48" s="182"/>
      <c r="C48" s="185" t="str">
        <f>K16</f>
        <v/>
      </c>
      <c r="D48" s="185"/>
      <c r="E48" s="182" t="s">
        <v>47</v>
      </c>
      <c r="F48" s="182"/>
      <c r="G48" s="158" t="str">
        <f>IFERROR(VLOOKUP(C48,Auxiliar!O:P,2,FALSE),"")</f>
        <v/>
      </c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60"/>
      <c r="S48" s="28"/>
    </row>
    <row r="49" spans="1:19" x14ac:dyDescent="0.25">
      <c r="A49" s="181" t="s">
        <v>21</v>
      </c>
      <c r="B49" s="182"/>
      <c r="C49" s="185" t="str">
        <f>L16</f>
        <v/>
      </c>
      <c r="D49" s="185"/>
      <c r="E49" s="182" t="s">
        <v>47</v>
      </c>
      <c r="F49" s="182"/>
      <c r="G49" s="158" t="str">
        <f>IFERROR(VLOOKUP(C49,Auxiliar!O:P,2,FALSE),"")</f>
        <v/>
      </c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60"/>
      <c r="S49" s="28"/>
    </row>
    <row r="50" spans="1:19" x14ac:dyDescent="0.25">
      <c r="A50" s="181" t="s">
        <v>21</v>
      </c>
      <c r="B50" s="182"/>
      <c r="C50" s="185" t="str">
        <f>M16</f>
        <v/>
      </c>
      <c r="D50" s="185"/>
      <c r="E50" s="182" t="s">
        <v>47</v>
      </c>
      <c r="F50" s="182"/>
      <c r="G50" s="158" t="str">
        <f>IFERROR(VLOOKUP(C50,Auxiliar!O:P,2,FALSE),"")</f>
        <v/>
      </c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60"/>
      <c r="S50" s="28"/>
    </row>
    <row r="51" spans="1:19" x14ac:dyDescent="0.25">
      <c r="A51" s="181" t="s">
        <v>21</v>
      </c>
      <c r="B51" s="182"/>
      <c r="C51" s="185" t="str">
        <f>N16</f>
        <v/>
      </c>
      <c r="D51" s="185"/>
      <c r="E51" s="182" t="s">
        <v>47</v>
      </c>
      <c r="F51" s="182"/>
      <c r="G51" s="158" t="str">
        <f>IFERROR(VLOOKUP(C51,Auxiliar!O:P,2,FALSE),"")</f>
        <v/>
      </c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60"/>
      <c r="S51" s="28"/>
    </row>
    <row r="52" spans="1:19" ht="15.75" thickBot="1" x14ac:dyDescent="0.3">
      <c r="A52" s="186" t="s">
        <v>21</v>
      </c>
      <c r="B52" s="184"/>
      <c r="C52" s="191" t="str">
        <f>O16</f>
        <v/>
      </c>
      <c r="D52" s="191"/>
      <c r="E52" s="184" t="s">
        <v>47</v>
      </c>
      <c r="F52" s="184"/>
      <c r="G52" s="161" t="str">
        <f>IFERROR(VLOOKUP(C52,Auxiliar!O:P,2,FALSE),"")</f>
        <v/>
      </c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3"/>
      <c r="S52" s="28"/>
    </row>
    <row r="53" spans="1:19" ht="15.75" thickBot="1" x14ac:dyDescent="0.3">
      <c r="A53" s="20"/>
      <c r="B53" s="20"/>
      <c r="C53" s="21"/>
      <c r="D53" s="21"/>
      <c r="E53" s="20"/>
      <c r="F53" s="20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 ht="15.75" customHeight="1" x14ac:dyDescent="0.25">
      <c r="A54" s="180" t="s">
        <v>3241</v>
      </c>
      <c r="B54" s="167"/>
      <c r="C54" s="167"/>
      <c r="D54" s="167" t="s">
        <v>3241</v>
      </c>
      <c r="E54" s="167"/>
      <c r="F54" s="167"/>
      <c r="G54" s="167"/>
      <c r="H54" s="167"/>
      <c r="I54" s="167" t="s">
        <v>3241</v>
      </c>
      <c r="J54" s="167"/>
      <c r="K54" s="167"/>
      <c r="L54" s="167"/>
      <c r="M54" s="167"/>
      <c r="N54" s="167" t="s">
        <v>3241</v>
      </c>
      <c r="O54" s="167"/>
      <c r="P54" s="167"/>
      <c r="Q54" s="167"/>
      <c r="R54" s="168"/>
      <c r="S54" s="28"/>
    </row>
    <row r="55" spans="1:19" ht="45" customHeight="1" x14ac:dyDescent="0.25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6"/>
      <c r="S55" s="28"/>
    </row>
    <row r="56" spans="1:19" ht="22.5" customHeight="1" x14ac:dyDescent="0.25">
      <c r="A56" s="189" t="s">
        <v>48</v>
      </c>
      <c r="B56" s="165"/>
      <c r="C56" s="165"/>
      <c r="D56" s="187" t="s">
        <v>48</v>
      </c>
      <c r="E56" s="165"/>
      <c r="F56" s="165"/>
      <c r="G56" s="165"/>
      <c r="H56" s="165"/>
      <c r="I56" s="187" t="s">
        <v>48</v>
      </c>
      <c r="J56" s="165"/>
      <c r="K56" s="165"/>
      <c r="L56" s="165"/>
      <c r="M56" s="165"/>
      <c r="N56" s="187" t="s">
        <v>48</v>
      </c>
      <c r="O56" s="165"/>
      <c r="P56" s="165"/>
      <c r="Q56" s="165"/>
      <c r="R56" s="166"/>
      <c r="S56" s="28"/>
    </row>
    <row r="57" spans="1:19" ht="15.75" thickBot="1" x14ac:dyDescent="0.3">
      <c r="A57" s="190"/>
      <c r="B57" s="175"/>
      <c r="C57" s="175"/>
      <c r="D57" s="188"/>
      <c r="E57" s="175"/>
      <c r="F57" s="175"/>
      <c r="G57" s="175"/>
      <c r="H57" s="175"/>
      <c r="I57" s="188"/>
      <c r="J57" s="175"/>
      <c r="K57" s="175"/>
      <c r="L57" s="175"/>
      <c r="M57" s="175"/>
      <c r="N57" s="188"/>
      <c r="O57" s="175"/>
      <c r="P57" s="175"/>
      <c r="Q57" s="175"/>
      <c r="R57" s="176"/>
      <c r="S57" s="28"/>
    </row>
    <row r="58" spans="1:19" ht="15.75" thickBot="1" x14ac:dyDescent="0.3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28"/>
    </row>
    <row r="59" spans="1:19" x14ac:dyDescent="0.25">
      <c r="A59" s="180" t="s">
        <v>3242</v>
      </c>
      <c r="B59" s="167"/>
      <c r="C59" s="167"/>
      <c r="D59" s="167" t="s">
        <v>3242</v>
      </c>
      <c r="E59" s="167"/>
      <c r="F59" s="167"/>
      <c r="G59" s="167"/>
      <c r="H59" s="167"/>
      <c r="I59" s="167" t="s">
        <v>3242</v>
      </c>
      <c r="J59" s="167"/>
      <c r="K59" s="167"/>
      <c r="L59" s="167"/>
      <c r="M59" s="167"/>
      <c r="N59" s="167" t="s">
        <v>3242</v>
      </c>
      <c r="O59" s="167"/>
      <c r="P59" s="167"/>
      <c r="Q59" s="167"/>
      <c r="R59" s="168"/>
      <c r="S59" s="28"/>
    </row>
    <row r="60" spans="1:19" ht="45" customHeight="1" x14ac:dyDescent="0.25">
      <c r="A60" s="164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/>
      <c r="S60" s="28"/>
    </row>
    <row r="61" spans="1:19" ht="20.100000000000001" customHeight="1" thickBot="1" x14ac:dyDescent="0.3">
      <c r="A61" s="75" t="s">
        <v>48</v>
      </c>
      <c r="B61" s="154"/>
      <c r="C61" s="155"/>
      <c r="D61" s="76" t="s">
        <v>48</v>
      </c>
      <c r="E61" s="154"/>
      <c r="F61" s="156"/>
      <c r="G61" s="156"/>
      <c r="H61" s="155"/>
      <c r="I61" s="76" t="s">
        <v>48</v>
      </c>
      <c r="J61" s="154"/>
      <c r="K61" s="156"/>
      <c r="L61" s="156"/>
      <c r="M61" s="155"/>
      <c r="N61" s="76" t="s">
        <v>48</v>
      </c>
      <c r="O61" s="154"/>
      <c r="P61" s="156"/>
      <c r="Q61" s="156"/>
      <c r="R61" s="157"/>
      <c r="S61" s="28"/>
    </row>
    <row r="62" spans="1:19" ht="15.75" thickBo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15" customHeight="1" x14ac:dyDescent="0.25">
      <c r="A63" s="172" t="s">
        <v>3240</v>
      </c>
      <c r="B63" s="173"/>
      <c r="C63" s="173"/>
      <c r="D63" s="173"/>
      <c r="E63" s="174"/>
      <c r="F63" s="23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18"/>
    </row>
    <row r="64" spans="1:19" ht="45" customHeight="1" x14ac:dyDescent="0.25">
      <c r="A64" s="169"/>
      <c r="B64" s="170"/>
      <c r="C64" s="170"/>
      <c r="D64" s="170"/>
      <c r="E64" s="171"/>
      <c r="F64" s="2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ht="25.5" customHeight="1" thickBot="1" x14ac:dyDescent="0.3">
      <c r="A65" s="45" t="s">
        <v>48</v>
      </c>
      <c r="B65" s="154"/>
      <c r="C65" s="156"/>
      <c r="D65" s="156"/>
      <c r="E65" s="157"/>
      <c r="F65" s="2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ht="15.75" thickBot="1" x14ac:dyDescent="0.3">
      <c r="A66" s="30"/>
      <c r="B66" s="30"/>
      <c r="C66" s="30"/>
      <c r="D66" s="30"/>
      <c r="E66" s="30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5" customHeight="1" x14ac:dyDescent="0.25">
      <c r="A67" s="148" t="s">
        <v>3252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50"/>
    </row>
    <row r="68" spans="1:19" ht="15" customHeight="1" x14ac:dyDescent="0.25">
      <c r="A68" s="151" t="s">
        <v>3253</v>
      </c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3"/>
    </row>
    <row r="69" spans="1:19" ht="0.75" customHeight="1" thickBot="1" x14ac:dyDescent="0.3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4"/>
    </row>
    <row r="70" spans="1:19" ht="15.75" customHeight="1" x14ac:dyDescent="0.25">
      <c r="A70" s="222" t="s">
        <v>3254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4"/>
    </row>
    <row r="71" spans="1:19" ht="15.75" thickBot="1" x14ac:dyDescent="0.3">
      <c r="A71" s="225" t="s">
        <v>3255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7"/>
    </row>
    <row r="72" spans="1:19" ht="15" customHeight="1" x14ac:dyDescent="0.25">
      <c r="A72" s="228" t="s">
        <v>49</v>
      </c>
      <c r="B72" s="229"/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30"/>
    </row>
    <row r="73" spans="1:19" ht="14.25" customHeight="1" thickBot="1" x14ac:dyDescent="0.3">
      <c r="A73" s="211" t="s">
        <v>50</v>
      </c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3"/>
    </row>
    <row r="74" spans="1:19" ht="48" customHeight="1" thickBot="1" x14ac:dyDescent="0.3">
      <c r="A74" s="214" t="s">
        <v>51</v>
      </c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6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</sheetData>
  <sheetProtection deleteRows="0"/>
  <mergeCells count="124">
    <mergeCell ref="O16:O17"/>
    <mergeCell ref="D34:E34"/>
    <mergeCell ref="Q11:S11"/>
    <mergeCell ref="S14:S17"/>
    <mergeCell ref="C15:C17"/>
    <mergeCell ref="D15:D17"/>
    <mergeCell ref="Q14:Q17"/>
    <mergeCell ref="E14:O14"/>
    <mergeCell ref="A36:B36"/>
    <mergeCell ref="C12:D12"/>
    <mergeCell ref="A14:D14"/>
    <mergeCell ref="E12:F12"/>
    <mergeCell ref="C11:O11"/>
    <mergeCell ref="M12:S12"/>
    <mergeCell ref="A11:B11"/>
    <mergeCell ref="A12:B12"/>
    <mergeCell ref="A73:R73"/>
    <mergeCell ref="A74:R74"/>
    <mergeCell ref="G12:I12"/>
    <mergeCell ref="J12:L12"/>
    <mergeCell ref="C43:D43"/>
    <mergeCell ref="G49:R49"/>
    <mergeCell ref="A49:B49"/>
    <mergeCell ref="C49:D49"/>
    <mergeCell ref="A60:C60"/>
    <mergeCell ref="D60:H60"/>
    <mergeCell ref="I60:M60"/>
    <mergeCell ref="N60:R60"/>
    <mergeCell ref="A70:R70"/>
    <mergeCell ref="C42:D42"/>
    <mergeCell ref="C45:D45"/>
    <mergeCell ref="E45:F45"/>
    <mergeCell ref="A42:B42"/>
    <mergeCell ref="E42:F42"/>
    <mergeCell ref="G43:R43"/>
    <mergeCell ref="G44:R44"/>
    <mergeCell ref="G45:R45"/>
    <mergeCell ref="G46:R46"/>
    <mergeCell ref="A71:R71"/>
    <mergeCell ref="A72:R72"/>
    <mergeCell ref="E43:F43"/>
    <mergeCell ref="A56:A57"/>
    <mergeCell ref="C52:D52"/>
    <mergeCell ref="E49:F49"/>
    <mergeCell ref="A47:B47"/>
    <mergeCell ref="E17:N17"/>
    <mergeCell ref="A38:R38"/>
    <mergeCell ref="R14:R17"/>
    <mergeCell ref="G48:R48"/>
    <mergeCell ref="C47:D47"/>
    <mergeCell ref="A44:B44"/>
    <mergeCell ref="A39:R39"/>
    <mergeCell ref="A15:A17"/>
    <mergeCell ref="B15:B17"/>
    <mergeCell ref="A40:S40"/>
    <mergeCell ref="A34:B34"/>
    <mergeCell ref="E44:F44"/>
    <mergeCell ref="C44:D44"/>
    <mergeCell ref="A48:B48"/>
    <mergeCell ref="C48:D48"/>
    <mergeCell ref="E48:F48"/>
    <mergeCell ref="G47:R47"/>
    <mergeCell ref="A37:S37"/>
    <mergeCell ref="A43:B43"/>
    <mergeCell ref="A41:R41"/>
    <mergeCell ref="G42:R42"/>
    <mergeCell ref="A59:C59"/>
    <mergeCell ref="D59:H59"/>
    <mergeCell ref="I59:M59"/>
    <mergeCell ref="A54:C54"/>
    <mergeCell ref="D54:H54"/>
    <mergeCell ref="I54:M54"/>
    <mergeCell ref="A46:B46"/>
    <mergeCell ref="C46:D46"/>
    <mergeCell ref="E46:F46"/>
    <mergeCell ref="A45:B45"/>
    <mergeCell ref="E52:F52"/>
    <mergeCell ref="A50:B50"/>
    <mergeCell ref="C50:D50"/>
    <mergeCell ref="E50:F50"/>
    <mergeCell ref="A51:B51"/>
    <mergeCell ref="C51:D51"/>
    <mergeCell ref="E51:F51"/>
    <mergeCell ref="A52:B52"/>
    <mergeCell ref="E47:F47"/>
    <mergeCell ref="N56:N57"/>
    <mergeCell ref="I56:I57"/>
    <mergeCell ref="D56:D57"/>
    <mergeCell ref="A67:R67"/>
    <mergeCell ref="A68:R68"/>
    <mergeCell ref="B61:C61"/>
    <mergeCell ref="E61:H61"/>
    <mergeCell ref="J61:M61"/>
    <mergeCell ref="O61:R61"/>
    <mergeCell ref="G50:R50"/>
    <mergeCell ref="G51:R51"/>
    <mergeCell ref="G52:R52"/>
    <mergeCell ref="A55:C55"/>
    <mergeCell ref="D55:H55"/>
    <mergeCell ref="I55:M55"/>
    <mergeCell ref="N55:R55"/>
    <mergeCell ref="N59:R59"/>
    <mergeCell ref="A64:E64"/>
    <mergeCell ref="B65:E65"/>
    <mergeCell ref="A63:E63"/>
    <mergeCell ref="B56:C57"/>
    <mergeCell ref="E56:H57"/>
    <mergeCell ref="J56:M57"/>
    <mergeCell ref="O56:R57"/>
    <mergeCell ref="N54:R54"/>
    <mergeCell ref="A4:S4"/>
    <mergeCell ref="K5:N5"/>
    <mergeCell ref="F5:J5"/>
    <mergeCell ref="O5:S5"/>
    <mergeCell ref="A6:S6"/>
    <mergeCell ref="C8:S8"/>
    <mergeCell ref="F7:S7"/>
    <mergeCell ref="A9:S9"/>
    <mergeCell ref="F10:S10"/>
    <mergeCell ref="A8:B8"/>
    <mergeCell ref="A7:B7"/>
    <mergeCell ref="A5:E5"/>
    <mergeCell ref="A10:B10"/>
    <mergeCell ref="D10:E10"/>
  </mergeCells>
  <dataValidations count="15">
    <dataValidation type="date" allowBlank="1" showInputMessage="1" showErrorMessage="1" sqref="F5 C36" xr:uid="{FFACB7C2-6017-4E04-8A9C-D17A41193AAD}">
      <formula1>44562</formula1>
      <formula2>46387</formula2>
    </dataValidation>
    <dataValidation type="textLength" allowBlank="1" showInputMessage="1" showErrorMessage="1" sqref="D18:D32" xr:uid="{9B9C3D56-B59A-4EF3-A61F-FC53F9704748}">
      <formula1>9</formula1>
      <formula2>9</formula2>
    </dataValidation>
    <dataValidation type="list" allowBlank="1" showInputMessage="1" showErrorMessage="1" sqref="O18:P32" xr:uid="{336217FE-D1CA-4BF2-A519-A1033A865476}">
      <formula1>$V$16:$V$19</formula1>
    </dataValidation>
    <dataValidation type="list" allowBlank="1" showInputMessage="1" showErrorMessage="1" sqref="I18:I32" xr:uid="{265BBADF-AB83-41F3-8764-285CCE4D2F50}">
      <formula1>IF($I$16="","",$U$15:$U$31)</formula1>
    </dataValidation>
    <dataValidation type="list" allowBlank="1" showInputMessage="1" showErrorMessage="1" sqref="J18:J32" xr:uid="{DBC8B666-2096-4D6B-9273-B4C55ED5751A}">
      <formula1>IF($J$16="","",$U$15:$U$31)</formula1>
    </dataValidation>
    <dataValidation type="list" allowBlank="1" showInputMessage="1" showErrorMessage="1" sqref="K18:K32" xr:uid="{B59DDFDA-F4BA-4D10-B371-6B035BC08D8A}">
      <formula1>IF($K$16="","",$U$15:$U$31)</formula1>
    </dataValidation>
    <dataValidation type="list" allowBlank="1" showInputMessage="1" showErrorMessage="1" sqref="L18:L32" xr:uid="{D084F593-DEE5-48BF-9123-7C2749511527}">
      <formula1>IF($L$16="","",$U$15:$U$31)</formula1>
    </dataValidation>
    <dataValidation type="list" allowBlank="1" showInputMessage="1" showErrorMessage="1" sqref="M18:M32" xr:uid="{4C221E5F-E3D7-4662-A80E-80E64F4E6153}">
      <formula1>IF($M$16="","",$U$15:$U$31)</formula1>
    </dataValidation>
    <dataValidation type="list" allowBlank="1" showInputMessage="1" showErrorMessage="1" sqref="N18:N32" xr:uid="{1B6D5B09-FCC7-48F1-8DF7-44413B02ED24}">
      <formula1>IF($N$16="","",$U$15:$U$31)</formula1>
    </dataValidation>
    <dataValidation type="list" allowBlank="1" showInputMessage="1" showErrorMessage="1" sqref="E18:E32" xr:uid="{53B10974-6F71-421B-98FF-87A6E2E9FA77}">
      <formula1>IF($E$16="","",$U$15:$U$31)</formula1>
    </dataValidation>
    <dataValidation type="list" allowBlank="1" showInputMessage="1" showErrorMessage="1" sqref="F18:F32" xr:uid="{ABAB3F9D-2367-4462-A16F-50231C37A981}">
      <formula1>IF($F$16="","",$U$15:$U$31)</formula1>
    </dataValidation>
    <dataValidation type="list" allowBlank="1" showInputMessage="1" showErrorMessage="1" sqref="G18:G32" xr:uid="{F20113D2-C583-40CD-BDB3-B8297BD110E4}">
      <formula1>IF($G$16="","",$U$15:$U$31)</formula1>
    </dataValidation>
    <dataValidation type="list" allowBlank="1" showInputMessage="1" showErrorMessage="1" sqref="H18:H32" xr:uid="{9323948C-FE8C-48CB-9907-29FD76BBD5F9}">
      <formula1>IF($H$16="","",$U$15:$U$31)</formula1>
    </dataValidation>
    <dataValidation type="list" allowBlank="1" showInputMessage="1" showErrorMessage="1" sqref="BM5" xr:uid="{562B2C4D-71B7-4BAE-8EE6-0FDA07A9FEF8}">
      <formula1>#REF!</formula1>
    </dataValidation>
    <dataValidation type="list" allowBlank="1" showInputMessage="1" showErrorMessage="1" sqref="P17" xr:uid="{9D42D857-9E51-4D20-86EF-301178179B7A}">
      <formula1>$BX$8:$BX$10</formula1>
    </dataValidation>
  </dataValidations>
  <pageMargins left="0.25" right="0.25" top="0.35" bottom="0.5" header="0.17" footer="0.3"/>
  <pageSetup paperSize="9" scale="95" fitToHeight="0" orientation="landscape" r:id="rId1"/>
  <headerFooter>
    <oddFooter>&amp;C&amp;P/&amp;N</oddFooter>
  </headerFooter>
  <rowBreaks count="1" manualBreakCount="1">
    <brk id="37" max="16383" man="1"/>
  </rowBreaks>
  <ignoredErrors>
    <ignoredError sqref="I16:N16" emptyCellReferenc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F918C41-859E-4C90-AF88-8739960B832F}">
          <x14:formula1>
            <xm:f>'CCAA-Provincias-INE'!$A$2:$A$21</xm:f>
          </x14:formula1>
          <xm:sqref>M12</xm:sqref>
        </x14:dataValidation>
        <x14:dataValidation type="list" showInputMessage="1" showErrorMessage="1" xr:uid="{1F23360B-5F15-4B37-BF4A-78C37D997270}">
          <x14:formula1>
            <xm:f>'CCAA-Provincias-INE'!$B$2:$B$54</xm:f>
          </x14:formula1>
          <xm:sqref>G12:I12</xm:sqref>
        </x14:dataValidation>
        <x14:dataValidation type="list" allowBlank="1" showInputMessage="1" showErrorMessage="1" xr:uid="{6AADDCAD-25B2-4845-BF0C-56EB49EF4EB3}">
          <x14:formula1>
            <xm:f>Auxiliar!$A$2:$A$1151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093-B291-4290-938B-9D4AF41B46AD}">
  <sheetPr codeName="Hoja3"/>
  <dimension ref="A1:AB3675"/>
  <sheetViews>
    <sheetView showGridLines="0" zoomScale="85" zoomScaleNormal="85" workbookViewId="0">
      <pane ySplit="1" topLeftCell="A595" activePane="bottomLeft" state="frozen"/>
      <selection pane="bottomLeft" activeCell="O603" sqref="O603"/>
    </sheetView>
  </sheetViews>
  <sheetFormatPr baseColWidth="10" defaultColWidth="11.42578125" defaultRowHeight="15" x14ac:dyDescent="0.25"/>
  <cols>
    <col min="1" max="1" width="14" bestFit="1" customWidth="1"/>
    <col min="2" max="4" width="11.42578125" style="92"/>
    <col min="5" max="11" width="11.42578125" style="92" customWidth="1"/>
    <col min="12" max="12" width="16" customWidth="1"/>
    <col min="13" max="13" width="11.42578125" customWidth="1"/>
    <col min="14" max="14" width="12.42578125" style="46" customWidth="1"/>
    <col min="15" max="15" width="14.85546875" customWidth="1"/>
    <col min="16" max="16" width="32.7109375" customWidth="1"/>
    <col min="17" max="17" width="11.5703125" style="1" bestFit="1" customWidth="1"/>
    <col min="18" max="18" width="11.42578125" style="4"/>
    <col min="19" max="19" width="11.42578125" style="114"/>
  </cols>
  <sheetData>
    <row r="1" spans="1:19" ht="30" x14ac:dyDescent="0.25">
      <c r="A1" t="s">
        <v>52</v>
      </c>
      <c r="B1" s="92" t="s">
        <v>53</v>
      </c>
      <c r="C1" s="92" t="s">
        <v>54</v>
      </c>
      <c r="D1" s="92" t="s">
        <v>55</v>
      </c>
      <c r="E1" s="92" t="s">
        <v>56</v>
      </c>
      <c r="F1" s="92" t="s">
        <v>57</v>
      </c>
      <c r="G1" s="92" t="s">
        <v>58</v>
      </c>
      <c r="H1" s="92" t="s">
        <v>59</v>
      </c>
      <c r="I1" s="92" t="s">
        <v>60</v>
      </c>
      <c r="J1" s="92" t="s">
        <v>61</v>
      </c>
      <c r="K1" s="92" t="s">
        <v>62</v>
      </c>
      <c r="L1" t="s">
        <v>63</v>
      </c>
      <c r="M1" t="s">
        <v>64</v>
      </c>
      <c r="N1" s="46" t="s">
        <v>65</v>
      </c>
      <c r="O1" s="48" t="s">
        <v>66</v>
      </c>
      <c r="P1" s="48" t="s">
        <v>67</v>
      </c>
      <c r="Q1" s="49" t="s">
        <v>68</v>
      </c>
      <c r="R1" s="49" t="s">
        <v>69</v>
      </c>
      <c r="S1" s="109" t="s">
        <v>70</v>
      </c>
    </row>
    <row r="2" spans="1:19" x14ac:dyDescent="0.25">
      <c r="A2" t="s">
        <v>6</v>
      </c>
      <c r="B2"/>
      <c r="C2"/>
      <c r="D2"/>
      <c r="E2"/>
      <c r="F2"/>
      <c r="G2"/>
      <c r="H2"/>
      <c r="I2"/>
      <c r="J2"/>
      <c r="K2"/>
      <c r="O2" s="48" t="s">
        <v>6</v>
      </c>
      <c r="P2" s="48" t="s">
        <v>6</v>
      </c>
      <c r="Q2" s="116"/>
      <c r="R2" s="50"/>
      <c r="S2" s="110"/>
    </row>
    <row r="3" spans="1:19" x14ac:dyDescent="0.25">
      <c r="A3" t="s">
        <v>71</v>
      </c>
      <c r="B3" t="s">
        <v>72</v>
      </c>
      <c r="C3" t="s">
        <v>73</v>
      </c>
      <c r="D3" t="s">
        <v>74</v>
      </c>
      <c r="E3"/>
      <c r="F3"/>
      <c r="G3"/>
      <c r="H3"/>
      <c r="I3"/>
      <c r="J3"/>
      <c r="K3"/>
      <c r="L3" t="s">
        <v>75</v>
      </c>
      <c r="M3">
        <f t="shared" ref="M3:M34" si="0">10-COUNTBLANK(B3:K3)</f>
        <v>3</v>
      </c>
      <c r="O3" s="48" t="s">
        <v>71</v>
      </c>
      <c r="P3" s="48" t="s">
        <v>3258</v>
      </c>
      <c r="Q3" s="116"/>
      <c r="R3" s="50">
        <v>3</v>
      </c>
      <c r="S3" s="110">
        <v>630</v>
      </c>
    </row>
    <row r="4" spans="1:19" x14ac:dyDescent="0.25">
      <c r="A4" t="s">
        <v>76</v>
      </c>
      <c r="B4" t="s">
        <v>74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H4"/>
      <c r="I4"/>
      <c r="J4"/>
      <c r="K4"/>
      <c r="L4" t="s">
        <v>82</v>
      </c>
      <c r="M4">
        <f t="shared" si="0"/>
        <v>6</v>
      </c>
      <c r="O4" s="48" t="s">
        <v>76</v>
      </c>
      <c r="P4" s="48" t="s">
        <v>3259</v>
      </c>
      <c r="Q4" s="116"/>
      <c r="R4" s="50">
        <v>3</v>
      </c>
      <c r="S4" s="110">
        <v>740</v>
      </c>
    </row>
    <row r="5" spans="1:19" x14ac:dyDescent="0.25">
      <c r="A5" t="s">
        <v>83</v>
      </c>
      <c r="B5" t="s">
        <v>74</v>
      </c>
      <c r="C5" t="s">
        <v>84</v>
      </c>
      <c r="D5" t="s">
        <v>85</v>
      </c>
      <c r="E5" t="s">
        <v>86</v>
      </c>
      <c r="F5"/>
      <c r="G5"/>
      <c r="H5"/>
      <c r="I5"/>
      <c r="J5"/>
      <c r="K5"/>
      <c r="L5" t="s">
        <v>87</v>
      </c>
      <c r="M5">
        <f t="shared" si="0"/>
        <v>4</v>
      </c>
      <c r="O5" s="48" t="s">
        <v>83</v>
      </c>
      <c r="P5" s="48" t="s">
        <v>3260</v>
      </c>
      <c r="Q5" s="116"/>
      <c r="R5" s="50">
        <v>3</v>
      </c>
      <c r="S5" s="110">
        <v>790</v>
      </c>
    </row>
    <row r="6" spans="1:19" x14ac:dyDescent="0.25">
      <c r="A6" t="s">
        <v>88</v>
      </c>
      <c r="B6" t="s">
        <v>89</v>
      </c>
      <c r="C6" t="s">
        <v>90</v>
      </c>
      <c r="D6" t="s">
        <v>91</v>
      </c>
      <c r="E6" t="s">
        <v>92</v>
      </c>
      <c r="F6" t="s">
        <v>93</v>
      </c>
      <c r="G6"/>
      <c r="H6"/>
      <c r="I6"/>
      <c r="J6"/>
      <c r="K6"/>
      <c r="L6" t="s">
        <v>94</v>
      </c>
      <c r="M6">
        <f t="shared" si="0"/>
        <v>5</v>
      </c>
      <c r="O6" s="48" t="s">
        <v>88</v>
      </c>
      <c r="P6" s="48" t="s">
        <v>3261</v>
      </c>
      <c r="Q6" s="116"/>
      <c r="R6" s="50">
        <v>3</v>
      </c>
      <c r="S6" s="110">
        <v>520</v>
      </c>
    </row>
    <row r="7" spans="1:19" x14ac:dyDescent="0.25">
      <c r="A7" t="s">
        <v>95</v>
      </c>
      <c r="B7" t="s">
        <v>74</v>
      </c>
      <c r="C7" t="s">
        <v>96</v>
      </c>
      <c r="D7" t="s">
        <v>97</v>
      </c>
      <c r="E7" t="s">
        <v>98</v>
      </c>
      <c r="F7" t="s">
        <v>99</v>
      </c>
      <c r="G7" t="s">
        <v>100</v>
      </c>
      <c r="H7" t="s">
        <v>101</v>
      </c>
      <c r="I7"/>
      <c r="J7"/>
      <c r="K7"/>
      <c r="L7" t="s">
        <v>102</v>
      </c>
      <c r="M7">
        <f t="shared" si="0"/>
        <v>7</v>
      </c>
      <c r="O7" s="48" t="s">
        <v>95</v>
      </c>
      <c r="P7" s="48" t="s">
        <v>3262</v>
      </c>
      <c r="Q7" s="116"/>
      <c r="R7" s="50">
        <v>2</v>
      </c>
      <c r="S7" s="110">
        <v>880</v>
      </c>
    </row>
    <row r="8" spans="1:19" x14ac:dyDescent="0.25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 t="s">
        <v>108</v>
      </c>
      <c r="G8"/>
      <c r="H8"/>
      <c r="I8"/>
      <c r="J8"/>
      <c r="K8"/>
      <c r="L8" t="s">
        <v>109</v>
      </c>
      <c r="M8">
        <f t="shared" si="0"/>
        <v>5</v>
      </c>
      <c r="O8" s="48" t="s">
        <v>103</v>
      </c>
      <c r="P8" s="48" t="s">
        <v>3263</v>
      </c>
      <c r="Q8" s="116"/>
      <c r="R8" s="50">
        <v>3</v>
      </c>
      <c r="S8" s="110">
        <v>610</v>
      </c>
    </row>
    <row r="9" spans="1:19" x14ac:dyDescent="0.25">
      <c r="A9" t="s">
        <v>110</v>
      </c>
      <c r="B9" t="s">
        <v>74</v>
      </c>
      <c r="C9" t="s">
        <v>96</v>
      </c>
      <c r="D9" t="s">
        <v>111</v>
      </c>
      <c r="E9" t="s">
        <v>97</v>
      </c>
      <c r="F9" t="s">
        <v>112</v>
      </c>
      <c r="G9" t="s">
        <v>98</v>
      </c>
      <c r="H9"/>
      <c r="I9"/>
      <c r="J9"/>
      <c r="K9"/>
      <c r="L9" t="s">
        <v>113</v>
      </c>
      <c r="M9">
        <f t="shared" si="0"/>
        <v>6</v>
      </c>
      <c r="O9" s="48" t="s">
        <v>110</v>
      </c>
      <c r="P9" s="48" t="s">
        <v>3264</v>
      </c>
      <c r="Q9" s="116"/>
      <c r="R9" s="50">
        <v>2</v>
      </c>
      <c r="S9" s="110">
        <v>800</v>
      </c>
    </row>
    <row r="10" spans="1:19" x14ac:dyDescent="0.25">
      <c r="A10" t="s">
        <v>114</v>
      </c>
      <c r="B10" t="s">
        <v>99</v>
      </c>
      <c r="C10" t="s">
        <v>100</v>
      </c>
      <c r="D10" t="s">
        <v>104</v>
      </c>
      <c r="E10" t="s">
        <v>108</v>
      </c>
      <c r="F10" t="s">
        <v>86</v>
      </c>
      <c r="G10" t="s">
        <v>115</v>
      </c>
      <c r="H10"/>
      <c r="I10"/>
      <c r="J10"/>
      <c r="K10"/>
      <c r="L10" t="s">
        <v>116</v>
      </c>
      <c r="M10">
        <f t="shared" si="0"/>
        <v>6</v>
      </c>
      <c r="O10" s="48" t="s">
        <v>114</v>
      </c>
      <c r="P10" s="48" t="s">
        <v>3265</v>
      </c>
      <c r="Q10" s="116"/>
      <c r="R10" s="50">
        <v>3</v>
      </c>
      <c r="S10" s="110">
        <v>750</v>
      </c>
    </row>
    <row r="11" spans="1:19" x14ac:dyDescent="0.25">
      <c r="A11" t="s">
        <v>117</v>
      </c>
      <c r="B11" t="s">
        <v>118</v>
      </c>
      <c r="C11" t="s">
        <v>119</v>
      </c>
      <c r="D11" t="s">
        <v>120</v>
      </c>
      <c r="E11"/>
      <c r="F11"/>
      <c r="G11"/>
      <c r="H11"/>
      <c r="I11"/>
      <c r="J11"/>
      <c r="K11"/>
      <c r="L11" t="s">
        <v>121</v>
      </c>
      <c r="M11">
        <f t="shared" si="0"/>
        <v>3</v>
      </c>
      <c r="O11" s="48" t="s">
        <v>117</v>
      </c>
      <c r="P11" s="48" t="s">
        <v>3266</v>
      </c>
      <c r="Q11" s="116"/>
      <c r="R11" s="50">
        <v>1</v>
      </c>
      <c r="S11" s="110">
        <v>430</v>
      </c>
    </row>
    <row r="12" spans="1:19" x14ac:dyDescent="0.25">
      <c r="A12" t="s">
        <v>122</v>
      </c>
      <c r="B12" t="s">
        <v>120</v>
      </c>
      <c r="C12" t="s">
        <v>96</v>
      </c>
      <c r="D12" t="s">
        <v>123</v>
      </c>
      <c r="E12"/>
      <c r="F12"/>
      <c r="G12"/>
      <c r="H12"/>
      <c r="I12"/>
      <c r="J12"/>
      <c r="K12"/>
      <c r="L12" t="s">
        <v>124</v>
      </c>
      <c r="M12">
        <f t="shared" si="0"/>
        <v>3</v>
      </c>
      <c r="O12" s="48" t="s">
        <v>122</v>
      </c>
      <c r="P12" s="48" t="s">
        <v>3267</v>
      </c>
      <c r="Q12" s="116"/>
      <c r="R12" s="50">
        <v>1</v>
      </c>
      <c r="S12" s="110">
        <v>440</v>
      </c>
    </row>
    <row r="13" spans="1:19" x14ac:dyDescent="0.25">
      <c r="A13" t="s">
        <v>125</v>
      </c>
      <c r="B13" t="s">
        <v>74</v>
      </c>
      <c r="C13" t="s">
        <v>126</v>
      </c>
      <c r="D13" t="s">
        <v>127</v>
      </c>
      <c r="E13" t="s">
        <v>128</v>
      </c>
      <c r="F13"/>
      <c r="G13"/>
      <c r="H13"/>
      <c r="I13"/>
      <c r="J13"/>
      <c r="K13"/>
      <c r="L13" t="s">
        <v>129</v>
      </c>
      <c r="M13">
        <f t="shared" si="0"/>
        <v>4</v>
      </c>
      <c r="O13" s="48" t="s">
        <v>125</v>
      </c>
      <c r="P13" s="48" t="s">
        <v>3268</v>
      </c>
      <c r="Q13" s="116"/>
      <c r="R13" s="50">
        <v>3</v>
      </c>
      <c r="S13" s="110">
        <v>630</v>
      </c>
    </row>
    <row r="14" spans="1:19" x14ac:dyDescent="0.25">
      <c r="A14" t="s">
        <v>130</v>
      </c>
      <c r="B14" t="s">
        <v>74</v>
      </c>
      <c r="C14" t="s">
        <v>131</v>
      </c>
      <c r="D14" t="s">
        <v>132</v>
      </c>
      <c r="E14" t="s">
        <v>133</v>
      </c>
      <c r="F14" t="s">
        <v>134</v>
      </c>
      <c r="G14" t="s">
        <v>135</v>
      </c>
      <c r="H14" t="s">
        <v>136</v>
      </c>
      <c r="I14" t="s">
        <v>137</v>
      </c>
      <c r="J14" t="s">
        <v>138</v>
      </c>
      <c r="K14"/>
      <c r="L14" t="s">
        <v>139</v>
      </c>
      <c r="M14">
        <f t="shared" si="0"/>
        <v>9</v>
      </c>
      <c r="O14" s="48" t="s">
        <v>130</v>
      </c>
      <c r="P14" s="48" t="s">
        <v>3269</v>
      </c>
      <c r="Q14" s="116"/>
      <c r="R14" s="50">
        <v>3</v>
      </c>
      <c r="S14" s="110">
        <v>730</v>
      </c>
    </row>
    <row r="15" spans="1:19" x14ac:dyDescent="0.25">
      <c r="A15" t="s">
        <v>140</v>
      </c>
      <c r="B15" t="s">
        <v>74</v>
      </c>
      <c r="C15" t="s">
        <v>141</v>
      </c>
      <c r="D15" t="s">
        <v>142</v>
      </c>
      <c r="E15" t="s">
        <v>131</v>
      </c>
      <c r="F15" t="s">
        <v>132</v>
      </c>
      <c r="G15"/>
      <c r="H15"/>
      <c r="I15"/>
      <c r="J15"/>
      <c r="K15"/>
      <c r="L15" t="s">
        <v>143</v>
      </c>
      <c r="M15">
        <f t="shared" si="0"/>
        <v>5</v>
      </c>
      <c r="O15" s="48" t="s">
        <v>140</v>
      </c>
      <c r="P15" s="48" t="s">
        <v>3270</v>
      </c>
      <c r="Q15" s="116"/>
      <c r="R15" s="50">
        <v>3</v>
      </c>
      <c r="S15" s="110">
        <v>800</v>
      </c>
    </row>
    <row r="16" spans="1:19" x14ac:dyDescent="0.25">
      <c r="A16" t="s">
        <v>144</v>
      </c>
      <c r="B16" t="s">
        <v>74</v>
      </c>
      <c r="C16" t="s">
        <v>131</v>
      </c>
      <c r="D16" t="s">
        <v>145</v>
      </c>
      <c r="E16" t="s">
        <v>146</v>
      </c>
      <c r="F16" t="s">
        <v>147</v>
      </c>
      <c r="G16" t="s">
        <v>133</v>
      </c>
      <c r="H16" t="s">
        <v>148</v>
      </c>
      <c r="I16" t="s">
        <v>149</v>
      </c>
      <c r="J16" t="s">
        <v>150</v>
      </c>
      <c r="K16"/>
      <c r="L16" t="s">
        <v>151</v>
      </c>
      <c r="M16">
        <f t="shared" si="0"/>
        <v>9</v>
      </c>
      <c r="O16" s="48" t="s">
        <v>144</v>
      </c>
      <c r="P16" s="48" t="s">
        <v>3271</v>
      </c>
      <c r="Q16" s="116"/>
      <c r="R16" s="50">
        <v>3</v>
      </c>
      <c r="S16" s="110">
        <v>730</v>
      </c>
    </row>
    <row r="17" spans="1:19" x14ac:dyDescent="0.25">
      <c r="A17" t="s">
        <v>152</v>
      </c>
      <c r="B17" t="s">
        <v>153</v>
      </c>
      <c r="C17" t="s">
        <v>154</v>
      </c>
      <c r="D17" t="s">
        <v>155</v>
      </c>
      <c r="E17" t="s">
        <v>156</v>
      </c>
      <c r="F17"/>
      <c r="G17"/>
      <c r="H17"/>
      <c r="I17"/>
      <c r="J17"/>
      <c r="K17"/>
      <c r="L17" t="s">
        <v>157</v>
      </c>
      <c r="M17">
        <f t="shared" si="0"/>
        <v>4</v>
      </c>
      <c r="O17" s="48" t="s">
        <v>152</v>
      </c>
      <c r="P17" s="48" t="s">
        <v>3272</v>
      </c>
      <c r="Q17" s="116"/>
      <c r="R17" s="50">
        <v>2</v>
      </c>
      <c r="S17" s="110">
        <v>420</v>
      </c>
    </row>
    <row r="18" spans="1:19" x14ac:dyDescent="0.25">
      <c r="A18" t="s">
        <v>158</v>
      </c>
      <c r="B18" t="s">
        <v>153</v>
      </c>
      <c r="C18" t="s">
        <v>159</v>
      </c>
      <c r="D18" t="s">
        <v>160</v>
      </c>
      <c r="E18" t="s">
        <v>161</v>
      </c>
      <c r="F18"/>
      <c r="G18"/>
      <c r="H18"/>
      <c r="I18"/>
      <c r="J18"/>
      <c r="K18"/>
      <c r="L18" t="s">
        <v>162</v>
      </c>
      <c r="M18">
        <f t="shared" si="0"/>
        <v>4</v>
      </c>
      <c r="O18" s="48" t="s">
        <v>158</v>
      </c>
      <c r="P18" s="48" t="s">
        <v>3273</v>
      </c>
      <c r="Q18" s="116"/>
      <c r="R18" s="50">
        <v>3</v>
      </c>
      <c r="S18" s="110">
        <v>590</v>
      </c>
    </row>
    <row r="19" spans="1:19" x14ac:dyDescent="0.25">
      <c r="A19" t="s">
        <v>163</v>
      </c>
      <c r="B19" t="s">
        <v>153</v>
      </c>
      <c r="C19" t="s">
        <v>159</v>
      </c>
      <c r="D19" t="s">
        <v>164</v>
      </c>
      <c r="E19" t="s">
        <v>165</v>
      </c>
      <c r="F19" t="s">
        <v>166</v>
      </c>
      <c r="G19"/>
      <c r="H19"/>
      <c r="I19"/>
      <c r="J19"/>
      <c r="K19"/>
      <c r="L19" t="s">
        <v>167</v>
      </c>
      <c r="M19">
        <f t="shared" si="0"/>
        <v>5</v>
      </c>
      <c r="O19" s="48" t="s">
        <v>163</v>
      </c>
      <c r="P19" s="48" t="s">
        <v>3274</v>
      </c>
      <c r="Q19" s="116"/>
      <c r="R19" s="50">
        <v>3</v>
      </c>
      <c r="S19" s="110">
        <v>750</v>
      </c>
    </row>
    <row r="20" spans="1:19" x14ac:dyDescent="0.25">
      <c r="A20" t="s">
        <v>168</v>
      </c>
      <c r="B20" t="s">
        <v>153</v>
      </c>
      <c r="C20" t="s">
        <v>169</v>
      </c>
      <c r="D20" t="s">
        <v>170</v>
      </c>
      <c r="E20" t="s">
        <v>171</v>
      </c>
      <c r="F20"/>
      <c r="G20"/>
      <c r="H20"/>
      <c r="I20"/>
      <c r="J20"/>
      <c r="K20"/>
      <c r="L20" t="s">
        <v>172</v>
      </c>
      <c r="M20">
        <f t="shared" si="0"/>
        <v>4</v>
      </c>
      <c r="O20" s="48" t="s">
        <v>168</v>
      </c>
      <c r="P20" s="48" t="s">
        <v>3275</v>
      </c>
      <c r="Q20" s="116"/>
      <c r="R20" s="50">
        <v>2</v>
      </c>
      <c r="S20" s="110">
        <v>660</v>
      </c>
    </row>
    <row r="21" spans="1:19" x14ac:dyDescent="0.25">
      <c r="A21" t="s">
        <v>173</v>
      </c>
      <c r="B21" t="s">
        <v>174</v>
      </c>
      <c r="C21" t="s">
        <v>175</v>
      </c>
      <c r="D21" t="s">
        <v>176</v>
      </c>
      <c r="E21" t="s">
        <v>153</v>
      </c>
      <c r="F21"/>
      <c r="G21"/>
      <c r="H21"/>
      <c r="I21"/>
      <c r="J21"/>
      <c r="K21"/>
      <c r="L21" t="s">
        <v>177</v>
      </c>
      <c r="M21">
        <f t="shared" si="0"/>
        <v>4</v>
      </c>
      <c r="O21" s="48" t="s">
        <v>178</v>
      </c>
      <c r="P21" s="48" t="s">
        <v>3276</v>
      </c>
      <c r="Q21" s="116"/>
      <c r="R21" s="50">
        <v>2</v>
      </c>
      <c r="S21" s="110">
        <v>580</v>
      </c>
    </row>
    <row r="22" spans="1:19" x14ac:dyDescent="0.25">
      <c r="A22" t="s">
        <v>178</v>
      </c>
      <c r="B22" t="s">
        <v>153</v>
      </c>
      <c r="C22" t="s">
        <v>179</v>
      </c>
      <c r="D22" t="s">
        <v>180</v>
      </c>
      <c r="E22" t="s">
        <v>181</v>
      </c>
      <c r="F22" t="s">
        <v>182</v>
      </c>
      <c r="G22"/>
      <c r="H22"/>
      <c r="I22"/>
      <c r="J22"/>
      <c r="K22"/>
      <c r="L22" t="s">
        <v>183</v>
      </c>
      <c r="M22">
        <f t="shared" si="0"/>
        <v>5</v>
      </c>
      <c r="O22" s="48" t="s">
        <v>184</v>
      </c>
      <c r="P22" s="48" t="s">
        <v>3277</v>
      </c>
      <c r="Q22" s="116"/>
      <c r="R22" s="50">
        <v>3</v>
      </c>
      <c r="S22" s="110">
        <v>590</v>
      </c>
    </row>
    <row r="23" spans="1:19" x14ac:dyDescent="0.25">
      <c r="A23" t="s">
        <v>184</v>
      </c>
      <c r="B23" t="s">
        <v>153</v>
      </c>
      <c r="C23" t="s">
        <v>159</v>
      </c>
      <c r="D23" t="s">
        <v>185</v>
      </c>
      <c r="E23" t="s">
        <v>186</v>
      </c>
      <c r="F23"/>
      <c r="G23"/>
      <c r="H23"/>
      <c r="I23"/>
      <c r="J23"/>
      <c r="K23"/>
      <c r="L23" t="s">
        <v>187</v>
      </c>
      <c r="M23">
        <f t="shared" si="0"/>
        <v>4</v>
      </c>
      <c r="O23" s="48" t="s">
        <v>188</v>
      </c>
      <c r="P23" s="48" t="s">
        <v>3278</v>
      </c>
      <c r="Q23" s="116"/>
      <c r="R23" s="50">
        <v>3</v>
      </c>
      <c r="S23" s="110">
        <v>590</v>
      </c>
    </row>
    <row r="24" spans="1:19" x14ac:dyDescent="0.25">
      <c r="A24" t="s">
        <v>188</v>
      </c>
      <c r="B24" t="s">
        <v>153</v>
      </c>
      <c r="C24" t="s">
        <v>189</v>
      </c>
      <c r="D24" t="s">
        <v>190</v>
      </c>
      <c r="E24" t="s">
        <v>191</v>
      </c>
      <c r="F24" t="s">
        <v>192</v>
      </c>
      <c r="G24"/>
      <c r="H24"/>
      <c r="I24"/>
      <c r="J24"/>
      <c r="K24"/>
      <c r="L24" t="s">
        <v>193</v>
      </c>
      <c r="M24">
        <f t="shared" si="0"/>
        <v>5</v>
      </c>
      <c r="O24" s="48" t="s">
        <v>194</v>
      </c>
      <c r="P24" s="48" t="s">
        <v>3279</v>
      </c>
      <c r="Q24" s="116"/>
      <c r="R24" s="50">
        <v>2</v>
      </c>
      <c r="S24" s="110">
        <v>670</v>
      </c>
    </row>
    <row r="25" spans="1:19" x14ac:dyDescent="0.25">
      <c r="A25" t="s">
        <v>194</v>
      </c>
      <c r="B25" t="s">
        <v>153</v>
      </c>
      <c r="C25" t="s">
        <v>195</v>
      </c>
      <c r="D25" t="s">
        <v>196</v>
      </c>
      <c r="E25" t="s">
        <v>197</v>
      </c>
      <c r="F25" t="s">
        <v>198</v>
      </c>
      <c r="G25"/>
      <c r="H25"/>
      <c r="I25"/>
      <c r="J25"/>
      <c r="K25"/>
      <c r="L25" t="s">
        <v>199</v>
      </c>
      <c r="M25">
        <f t="shared" si="0"/>
        <v>5</v>
      </c>
      <c r="O25" s="48" t="s">
        <v>200</v>
      </c>
      <c r="P25" s="48" t="s">
        <v>3280</v>
      </c>
      <c r="Q25" s="116"/>
      <c r="R25" s="50">
        <v>3</v>
      </c>
      <c r="S25" s="110">
        <v>750</v>
      </c>
    </row>
    <row r="26" spans="1:19" x14ac:dyDescent="0.25">
      <c r="A26" t="s">
        <v>200</v>
      </c>
      <c r="B26" t="s">
        <v>201</v>
      </c>
      <c r="C26" t="s">
        <v>202</v>
      </c>
      <c r="D26" t="s">
        <v>153</v>
      </c>
      <c r="E26" t="s">
        <v>203</v>
      </c>
      <c r="F26" t="s">
        <v>204</v>
      </c>
      <c r="G26" t="s">
        <v>205</v>
      </c>
      <c r="H26"/>
      <c r="I26"/>
      <c r="J26"/>
      <c r="K26"/>
      <c r="L26" t="s">
        <v>206</v>
      </c>
      <c r="M26">
        <f t="shared" si="0"/>
        <v>6</v>
      </c>
      <c r="O26" s="48" t="s">
        <v>207</v>
      </c>
      <c r="P26" s="48" t="s">
        <v>3281</v>
      </c>
      <c r="Q26" s="116"/>
      <c r="R26" s="50">
        <v>3</v>
      </c>
      <c r="S26" s="110">
        <v>550</v>
      </c>
    </row>
    <row r="27" spans="1:19" x14ac:dyDescent="0.25">
      <c r="A27" t="s">
        <v>207</v>
      </c>
      <c r="B27" t="s">
        <v>153</v>
      </c>
      <c r="C27" t="s">
        <v>208</v>
      </c>
      <c r="D27" t="s">
        <v>209</v>
      </c>
      <c r="E27" t="s">
        <v>210</v>
      </c>
      <c r="F27"/>
      <c r="G27"/>
      <c r="H27"/>
      <c r="I27"/>
      <c r="J27"/>
      <c r="K27"/>
      <c r="L27" t="s">
        <v>211</v>
      </c>
      <c r="M27">
        <f t="shared" si="0"/>
        <v>4</v>
      </c>
      <c r="O27" s="48" t="s">
        <v>212</v>
      </c>
      <c r="P27" s="48" t="s">
        <v>3282</v>
      </c>
      <c r="Q27" s="116"/>
      <c r="R27" s="50">
        <v>3</v>
      </c>
      <c r="S27" s="110">
        <v>740</v>
      </c>
    </row>
    <row r="28" spans="1:19" x14ac:dyDescent="0.25">
      <c r="A28" t="s">
        <v>212</v>
      </c>
      <c r="B28" t="s">
        <v>153</v>
      </c>
      <c r="C28" t="s">
        <v>191</v>
      </c>
      <c r="D28" t="s">
        <v>213</v>
      </c>
      <c r="E28" t="s">
        <v>214</v>
      </c>
      <c r="F28" t="s">
        <v>215</v>
      </c>
      <c r="G28"/>
      <c r="H28"/>
      <c r="I28"/>
      <c r="J28"/>
      <c r="K28"/>
      <c r="L28" t="s">
        <v>216</v>
      </c>
      <c r="M28">
        <f t="shared" si="0"/>
        <v>5</v>
      </c>
      <c r="O28" s="48" t="s">
        <v>217</v>
      </c>
      <c r="P28" s="48" t="s">
        <v>3283</v>
      </c>
      <c r="Q28" s="116"/>
      <c r="R28" s="50">
        <v>1</v>
      </c>
      <c r="S28" s="110">
        <v>260</v>
      </c>
    </row>
    <row r="29" spans="1:19" x14ac:dyDescent="0.25">
      <c r="A29" t="s">
        <v>217</v>
      </c>
      <c r="B29" t="s">
        <v>218</v>
      </c>
      <c r="C29" t="s">
        <v>219</v>
      </c>
      <c r="D29" t="s">
        <v>220</v>
      </c>
      <c r="E29"/>
      <c r="F29"/>
      <c r="G29"/>
      <c r="H29"/>
      <c r="I29"/>
      <c r="J29"/>
      <c r="K29"/>
      <c r="L29" t="s">
        <v>221</v>
      </c>
      <c r="M29">
        <f t="shared" si="0"/>
        <v>3</v>
      </c>
      <c r="O29" s="48" t="s">
        <v>222</v>
      </c>
      <c r="P29" s="48" t="s">
        <v>3284</v>
      </c>
      <c r="Q29" s="116"/>
      <c r="R29" s="50">
        <v>2</v>
      </c>
      <c r="S29" s="110">
        <v>610</v>
      </c>
    </row>
    <row r="30" spans="1:19" x14ac:dyDescent="0.25">
      <c r="A30" t="s">
        <v>222</v>
      </c>
      <c r="B30" t="s">
        <v>153</v>
      </c>
      <c r="C30" t="s">
        <v>223</v>
      </c>
      <c r="D30" t="s">
        <v>224</v>
      </c>
      <c r="E30" t="s">
        <v>225</v>
      </c>
      <c r="F30"/>
      <c r="G30"/>
      <c r="H30"/>
      <c r="I30"/>
      <c r="J30"/>
      <c r="K30"/>
      <c r="L30" t="s">
        <v>226</v>
      </c>
      <c r="M30">
        <f t="shared" si="0"/>
        <v>4</v>
      </c>
      <c r="O30" s="48" t="s">
        <v>173</v>
      </c>
      <c r="P30" s="48" t="s">
        <v>3285</v>
      </c>
      <c r="Q30" s="116"/>
      <c r="R30" s="50">
        <v>2</v>
      </c>
      <c r="S30" s="110">
        <v>330</v>
      </c>
    </row>
    <row r="31" spans="1:19" x14ac:dyDescent="0.25">
      <c r="A31" t="s">
        <v>227</v>
      </c>
      <c r="B31" t="s">
        <v>201</v>
      </c>
      <c r="C31" t="s">
        <v>228</v>
      </c>
      <c r="D31" t="s">
        <v>202</v>
      </c>
      <c r="E31" t="s">
        <v>153</v>
      </c>
      <c r="F31"/>
      <c r="G31"/>
      <c r="H31"/>
      <c r="I31"/>
      <c r="J31"/>
      <c r="K31"/>
      <c r="L31" t="s">
        <v>229</v>
      </c>
      <c r="M31">
        <f t="shared" si="0"/>
        <v>4</v>
      </c>
      <c r="O31" s="48" t="s">
        <v>227</v>
      </c>
      <c r="P31" s="48" t="s">
        <v>3286</v>
      </c>
      <c r="Q31" s="116"/>
      <c r="R31" s="50">
        <v>2</v>
      </c>
      <c r="S31" s="110">
        <v>370</v>
      </c>
    </row>
    <row r="32" spans="1:19" x14ac:dyDescent="0.25">
      <c r="A32" t="s">
        <v>230</v>
      </c>
      <c r="B32" t="s">
        <v>153</v>
      </c>
      <c r="C32" t="s">
        <v>231</v>
      </c>
      <c r="D32" t="s">
        <v>232</v>
      </c>
      <c r="E32" t="s">
        <v>233</v>
      </c>
      <c r="F32"/>
      <c r="G32"/>
      <c r="H32"/>
      <c r="I32"/>
      <c r="J32"/>
      <c r="K32"/>
      <c r="L32" t="s">
        <v>234</v>
      </c>
      <c r="M32">
        <f t="shared" si="0"/>
        <v>4</v>
      </c>
      <c r="O32" s="48" t="s">
        <v>230</v>
      </c>
      <c r="P32" s="48" t="s">
        <v>3287</v>
      </c>
      <c r="Q32" s="116"/>
      <c r="R32" s="50">
        <v>2</v>
      </c>
      <c r="S32" s="110">
        <v>490</v>
      </c>
    </row>
    <row r="33" spans="1:19" x14ac:dyDescent="0.25">
      <c r="A33" t="s">
        <v>235</v>
      </c>
      <c r="B33" t="s">
        <v>201</v>
      </c>
      <c r="C33" t="s">
        <v>153</v>
      </c>
      <c r="D33" t="s">
        <v>236</v>
      </c>
      <c r="E33" t="s">
        <v>237</v>
      </c>
      <c r="F33"/>
      <c r="G33"/>
      <c r="H33"/>
      <c r="I33"/>
      <c r="J33"/>
      <c r="K33"/>
      <c r="L33" t="s">
        <v>238</v>
      </c>
      <c r="M33">
        <f t="shared" si="0"/>
        <v>4</v>
      </c>
      <c r="O33" s="48" t="s">
        <v>235</v>
      </c>
      <c r="P33" s="48" t="s">
        <v>3288</v>
      </c>
      <c r="Q33" s="116"/>
      <c r="R33" s="50">
        <v>2</v>
      </c>
      <c r="S33" s="110">
        <v>420</v>
      </c>
    </row>
    <row r="34" spans="1:19" x14ac:dyDescent="0.25">
      <c r="A34" t="s">
        <v>239</v>
      </c>
      <c r="B34" t="s">
        <v>201</v>
      </c>
      <c r="C34" t="s">
        <v>153</v>
      </c>
      <c r="D34" t="s">
        <v>240</v>
      </c>
      <c r="E34" t="s">
        <v>241</v>
      </c>
      <c r="F34" t="s">
        <v>242</v>
      </c>
      <c r="G34"/>
      <c r="H34"/>
      <c r="I34"/>
      <c r="J34"/>
      <c r="K34"/>
      <c r="L34" t="s">
        <v>243</v>
      </c>
      <c r="M34">
        <f t="shared" si="0"/>
        <v>5</v>
      </c>
      <c r="O34" s="48" t="s">
        <v>239</v>
      </c>
      <c r="P34" s="48" t="s">
        <v>3289</v>
      </c>
      <c r="Q34" s="116"/>
      <c r="R34" s="50">
        <v>3</v>
      </c>
      <c r="S34" s="110">
        <v>660</v>
      </c>
    </row>
    <row r="35" spans="1:19" x14ac:dyDescent="0.25">
      <c r="A35" s="87" t="s">
        <v>5774</v>
      </c>
      <c r="B35" s="91">
        <v>3050</v>
      </c>
      <c r="C35" s="91">
        <v>3051</v>
      </c>
      <c r="D35" s="91">
        <v>3053</v>
      </c>
      <c r="E35" s="91"/>
      <c r="F35" s="91"/>
      <c r="G35" s="91"/>
      <c r="H35" s="91"/>
      <c r="M35">
        <v>3</v>
      </c>
      <c r="O35" s="105" t="s">
        <v>5774</v>
      </c>
      <c r="P35" s="106" t="s">
        <v>5922</v>
      </c>
      <c r="Q35" s="116"/>
      <c r="R35" s="107">
        <v>1</v>
      </c>
      <c r="S35" s="111">
        <v>635</v>
      </c>
    </row>
    <row r="36" spans="1:19" x14ac:dyDescent="0.25">
      <c r="A36" s="90" t="s">
        <v>5818</v>
      </c>
      <c r="B36" s="91">
        <v>404</v>
      </c>
      <c r="C36" s="91">
        <v>406</v>
      </c>
      <c r="D36" s="91">
        <v>407</v>
      </c>
      <c r="E36" s="91">
        <v>408</v>
      </c>
      <c r="F36" s="91">
        <v>409</v>
      </c>
      <c r="G36" s="91">
        <v>410</v>
      </c>
      <c r="H36" s="91">
        <v>412</v>
      </c>
      <c r="M36">
        <v>7</v>
      </c>
      <c r="O36" s="108" t="s">
        <v>5818</v>
      </c>
      <c r="P36" s="48" t="s">
        <v>3326</v>
      </c>
      <c r="Q36" s="116"/>
      <c r="R36" s="50">
        <v>2</v>
      </c>
      <c r="S36" s="112">
        <v>1150</v>
      </c>
    </row>
    <row r="37" spans="1:19" x14ac:dyDescent="0.25">
      <c r="A37" s="90" t="s">
        <v>5905</v>
      </c>
      <c r="B37" s="91">
        <v>693</v>
      </c>
      <c r="C37" s="91">
        <v>694</v>
      </c>
      <c r="D37" s="91">
        <v>697</v>
      </c>
      <c r="E37" s="91">
        <v>698</v>
      </c>
      <c r="F37" s="91" t="s">
        <v>5921</v>
      </c>
      <c r="G37" s="91" t="s">
        <v>5921</v>
      </c>
      <c r="H37" s="91" t="s">
        <v>5921</v>
      </c>
      <c r="M37">
        <v>4</v>
      </c>
      <c r="O37" s="108" t="s">
        <v>5905</v>
      </c>
      <c r="P37" s="48" t="s">
        <v>5923</v>
      </c>
      <c r="Q37" s="116"/>
      <c r="R37" s="50">
        <v>3</v>
      </c>
      <c r="S37" s="112">
        <v>720</v>
      </c>
    </row>
    <row r="38" spans="1:19" x14ac:dyDescent="0.25">
      <c r="A38" s="87" t="s">
        <v>5787</v>
      </c>
      <c r="B38" s="91">
        <v>3050</v>
      </c>
      <c r="C38" s="91">
        <v>3051</v>
      </c>
      <c r="D38" s="91">
        <v>3055</v>
      </c>
      <c r="E38" s="91">
        <v>3056</v>
      </c>
      <c r="F38" s="91" t="s">
        <v>5921</v>
      </c>
      <c r="G38" s="91"/>
      <c r="H38" s="91"/>
      <c r="M38">
        <v>4</v>
      </c>
      <c r="O38" s="105" t="s">
        <v>5787</v>
      </c>
      <c r="P38" s="106" t="s">
        <v>5924</v>
      </c>
      <c r="Q38" s="116"/>
      <c r="R38" s="107">
        <v>1</v>
      </c>
      <c r="S38" s="111">
        <v>700</v>
      </c>
    </row>
    <row r="39" spans="1:19" x14ac:dyDescent="0.25">
      <c r="A39" s="90" t="s">
        <v>5811</v>
      </c>
      <c r="B39" s="91">
        <v>405</v>
      </c>
      <c r="C39" s="91">
        <v>407</v>
      </c>
      <c r="D39" s="91">
        <v>408</v>
      </c>
      <c r="E39" s="91">
        <v>411</v>
      </c>
      <c r="F39" s="91" t="s">
        <v>5921</v>
      </c>
      <c r="G39" s="91"/>
      <c r="H39" s="91"/>
      <c r="M39">
        <v>4</v>
      </c>
      <c r="O39" s="108" t="s">
        <v>5811</v>
      </c>
      <c r="P39" s="48" t="s">
        <v>3300</v>
      </c>
      <c r="Q39" s="116"/>
      <c r="R39" s="50">
        <v>2</v>
      </c>
      <c r="S39" s="112">
        <v>760</v>
      </c>
    </row>
    <row r="40" spans="1:19" x14ac:dyDescent="0.25">
      <c r="A40" s="90" t="s">
        <v>5912</v>
      </c>
      <c r="B40" s="91">
        <v>691</v>
      </c>
      <c r="C40" s="91">
        <v>692</v>
      </c>
      <c r="D40" s="91" t="s">
        <v>5921</v>
      </c>
      <c r="E40" s="91" t="s">
        <v>5921</v>
      </c>
      <c r="F40" s="91" t="s">
        <v>5921</v>
      </c>
      <c r="G40" s="91" t="s">
        <v>5921</v>
      </c>
      <c r="H40" s="91" t="s">
        <v>5921</v>
      </c>
      <c r="M40">
        <v>2</v>
      </c>
      <c r="O40" s="108" t="s">
        <v>5912</v>
      </c>
      <c r="P40" s="48" t="s">
        <v>5925</v>
      </c>
      <c r="Q40" s="116"/>
      <c r="R40" s="50">
        <v>3</v>
      </c>
      <c r="S40" s="112">
        <v>420</v>
      </c>
    </row>
    <row r="41" spans="1:19" x14ac:dyDescent="0.25">
      <c r="A41" s="87" t="s">
        <v>5781</v>
      </c>
      <c r="B41" s="91">
        <v>3054</v>
      </c>
      <c r="C41" s="91">
        <v>3057</v>
      </c>
      <c r="D41" s="91" t="s">
        <v>5921</v>
      </c>
      <c r="E41" s="91" t="s">
        <v>5921</v>
      </c>
      <c r="F41" s="91"/>
      <c r="G41" s="91"/>
      <c r="H41" s="91"/>
      <c r="M41">
        <v>2</v>
      </c>
      <c r="O41" s="105" t="s">
        <v>5781</v>
      </c>
      <c r="P41" s="106" t="s">
        <v>5926</v>
      </c>
      <c r="Q41" s="116"/>
      <c r="R41" s="107">
        <v>1</v>
      </c>
      <c r="S41" s="111">
        <v>385</v>
      </c>
    </row>
    <row r="42" spans="1:19" x14ac:dyDescent="0.25">
      <c r="A42" s="90" t="s">
        <v>5812</v>
      </c>
      <c r="B42" s="91">
        <v>404</v>
      </c>
      <c r="C42" s="91">
        <v>408</v>
      </c>
      <c r="D42" s="91">
        <v>578</v>
      </c>
      <c r="E42" s="91" t="s">
        <v>5921</v>
      </c>
      <c r="F42" s="91" t="s">
        <v>5921</v>
      </c>
      <c r="G42" s="91"/>
      <c r="H42" s="91"/>
      <c r="M42">
        <v>3</v>
      </c>
      <c r="O42" s="108" t="s">
        <v>5812</v>
      </c>
      <c r="P42" s="48" t="s">
        <v>5927</v>
      </c>
      <c r="Q42" s="116"/>
      <c r="R42" s="50">
        <v>2</v>
      </c>
      <c r="S42" s="112">
        <v>500</v>
      </c>
    </row>
    <row r="43" spans="1:19" x14ac:dyDescent="0.25">
      <c r="A43" s="90" t="s">
        <v>5885</v>
      </c>
      <c r="B43" s="91">
        <v>692</v>
      </c>
      <c r="C43" s="91">
        <v>693</v>
      </c>
      <c r="D43" s="91">
        <v>694</v>
      </c>
      <c r="E43" s="91">
        <v>695</v>
      </c>
      <c r="F43" s="91">
        <v>696</v>
      </c>
      <c r="G43" s="91" t="s">
        <v>5921</v>
      </c>
      <c r="H43" s="91" t="s">
        <v>5921</v>
      </c>
      <c r="M43">
        <v>5</v>
      </c>
      <c r="O43" s="108" t="s">
        <v>5885</v>
      </c>
      <c r="P43" s="48" t="s">
        <v>5928</v>
      </c>
      <c r="Q43" s="116"/>
      <c r="R43" s="50">
        <v>3</v>
      </c>
      <c r="S43" s="112">
        <v>940</v>
      </c>
    </row>
    <row r="44" spans="1:19" x14ac:dyDescent="0.25">
      <c r="A44" s="87" t="s">
        <v>5782</v>
      </c>
      <c r="B44" s="91">
        <v>3051</v>
      </c>
      <c r="C44" s="91">
        <v>3052</v>
      </c>
      <c r="D44" s="91" t="s">
        <v>5921</v>
      </c>
      <c r="E44" s="91" t="s">
        <v>5921</v>
      </c>
      <c r="F44" s="91"/>
      <c r="G44" s="91"/>
      <c r="H44" s="91"/>
      <c r="M44">
        <v>2</v>
      </c>
      <c r="O44" s="105" t="s">
        <v>5782</v>
      </c>
      <c r="P44" s="106" t="s">
        <v>5929</v>
      </c>
      <c r="Q44" s="116"/>
      <c r="R44" s="107">
        <v>1</v>
      </c>
      <c r="S44" s="111">
        <v>630</v>
      </c>
    </row>
    <row r="45" spans="1:19" x14ac:dyDescent="0.25">
      <c r="A45" s="90" t="s">
        <v>5797</v>
      </c>
      <c r="B45" s="91">
        <v>404</v>
      </c>
      <c r="C45" s="91">
        <v>407</v>
      </c>
      <c r="D45" s="91">
        <v>408</v>
      </c>
      <c r="E45" s="91">
        <v>576</v>
      </c>
      <c r="F45" s="91">
        <v>577</v>
      </c>
      <c r="G45" s="91"/>
      <c r="H45" s="91"/>
      <c r="M45">
        <v>5</v>
      </c>
      <c r="O45" s="108" t="s">
        <v>5797</v>
      </c>
      <c r="P45" s="48" t="s">
        <v>5930</v>
      </c>
      <c r="Q45" s="116"/>
      <c r="R45" s="50">
        <v>2</v>
      </c>
      <c r="S45" s="112">
        <v>730</v>
      </c>
    </row>
    <row r="46" spans="1:19" x14ac:dyDescent="0.25">
      <c r="A46" s="90" t="s">
        <v>5913</v>
      </c>
      <c r="B46" s="91">
        <v>693</v>
      </c>
      <c r="C46" s="91">
        <v>694</v>
      </c>
      <c r="D46" s="91">
        <v>810</v>
      </c>
      <c r="E46" s="91">
        <v>814</v>
      </c>
      <c r="F46" s="91">
        <v>816</v>
      </c>
      <c r="G46" s="91" t="s">
        <v>5921</v>
      </c>
      <c r="H46" s="91" t="s">
        <v>5921</v>
      </c>
      <c r="M46">
        <v>5</v>
      </c>
      <c r="O46" s="108" t="s">
        <v>5913</v>
      </c>
      <c r="P46" s="48" t="s">
        <v>5931</v>
      </c>
      <c r="Q46" s="116"/>
      <c r="R46" s="50">
        <v>3</v>
      </c>
      <c r="S46" s="112">
        <v>770</v>
      </c>
    </row>
    <row r="47" spans="1:19" x14ac:dyDescent="0.25">
      <c r="A47" s="87" t="s">
        <v>5771</v>
      </c>
      <c r="B47" s="91">
        <v>3113</v>
      </c>
      <c r="C47" s="91">
        <v>3114</v>
      </c>
      <c r="D47" s="91">
        <v>3115</v>
      </c>
      <c r="E47" s="91"/>
      <c r="F47" s="91"/>
      <c r="G47" s="91"/>
      <c r="H47" s="91"/>
      <c r="M47">
        <v>3</v>
      </c>
      <c r="O47" s="105" t="s">
        <v>5771</v>
      </c>
      <c r="P47" s="106" t="s">
        <v>5932</v>
      </c>
      <c r="Q47" s="116"/>
      <c r="R47" s="107">
        <v>1</v>
      </c>
      <c r="S47" s="111">
        <v>670</v>
      </c>
    </row>
    <row r="48" spans="1:19" x14ac:dyDescent="0.25">
      <c r="A48" s="90" t="s">
        <v>5803</v>
      </c>
      <c r="B48" s="91">
        <v>579</v>
      </c>
      <c r="C48" s="91">
        <v>580</v>
      </c>
      <c r="D48" s="91">
        <v>581</v>
      </c>
      <c r="E48" s="91" t="s">
        <v>5921</v>
      </c>
      <c r="F48" s="91" t="s">
        <v>5921</v>
      </c>
      <c r="G48" s="91"/>
      <c r="H48" s="91"/>
      <c r="M48">
        <v>3</v>
      </c>
      <c r="O48" s="108" t="s">
        <v>5803</v>
      </c>
      <c r="P48" s="48" t="s">
        <v>5933</v>
      </c>
      <c r="Q48" s="116"/>
      <c r="R48" s="50">
        <v>2</v>
      </c>
      <c r="S48" s="112">
        <v>390</v>
      </c>
    </row>
    <row r="49" spans="1:19" x14ac:dyDescent="0.25">
      <c r="A49" s="90" t="s">
        <v>5893</v>
      </c>
      <c r="B49" s="91">
        <v>811</v>
      </c>
      <c r="C49" s="91" t="s">
        <v>5921</v>
      </c>
      <c r="D49" s="91" t="s">
        <v>5921</v>
      </c>
      <c r="E49" s="91" t="s">
        <v>5921</v>
      </c>
      <c r="F49" s="91" t="s">
        <v>5921</v>
      </c>
      <c r="G49" s="91" t="s">
        <v>5921</v>
      </c>
      <c r="H49" s="91" t="s">
        <v>5921</v>
      </c>
      <c r="M49">
        <v>2</v>
      </c>
      <c r="O49" s="108" t="s">
        <v>5893</v>
      </c>
      <c r="P49" s="48" t="s">
        <v>5934</v>
      </c>
      <c r="Q49" s="116"/>
      <c r="R49" s="50">
        <v>3</v>
      </c>
      <c r="S49" s="112">
        <v>330</v>
      </c>
    </row>
    <row r="50" spans="1:19" x14ac:dyDescent="0.25">
      <c r="A50" s="87" t="s">
        <v>5775</v>
      </c>
      <c r="B50" s="91">
        <v>3119</v>
      </c>
      <c r="C50" s="91">
        <v>3121</v>
      </c>
      <c r="D50" s="91" t="s">
        <v>5921</v>
      </c>
      <c r="E50" s="91"/>
      <c r="F50" s="91"/>
      <c r="G50" s="91"/>
      <c r="H50" s="91"/>
      <c r="M50">
        <v>2</v>
      </c>
      <c r="O50" s="105" t="s">
        <v>5775</v>
      </c>
      <c r="P50" s="106" t="s">
        <v>5935</v>
      </c>
      <c r="Q50" s="116"/>
      <c r="R50" s="107">
        <v>1</v>
      </c>
      <c r="S50" s="111">
        <v>450</v>
      </c>
    </row>
    <row r="51" spans="1:19" x14ac:dyDescent="0.25">
      <c r="A51" s="90" t="s">
        <v>5821</v>
      </c>
      <c r="B51" s="91">
        <v>832</v>
      </c>
      <c r="C51" s="91">
        <v>833</v>
      </c>
      <c r="D51" s="91">
        <v>837</v>
      </c>
      <c r="E51" s="91" t="s">
        <v>5921</v>
      </c>
      <c r="F51" s="91" t="s">
        <v>5921</v>
      </c>
      <c r="G51" s="91" t="s">
        <v>5921</v>
      </c>
      <c r="H51" s="91" t="s">
        <v>5921</v>
      </c>
      <c r="M51">
        <v>3</v>
      </c>
      <c r="O51" s="108" t="s">
        <v>5821</v>
      </c>
      <c r="P51" s="48" t="s">
        <v>5936</v>
      </c>
      <c r="Q51" s="116"/>
      <c r="R51" s="50">
        <v>2</v>
      </c>
      <c r="S51" s="112">
        <v>720</v>
      </c>
    </row>
    <row r="52" spans="1:19" x14ac:dyDescent="0.25">
      <c r="A52" s="90" t="s">
        <v>5878</v>
      </c>
      <c r="B52" s="91">
        <v>812</v>
      </c>
      <c r="C52" s="91">
        <v>813</v>
      </c>
      <c r="D52" s="91">
        <v>815</v>
      </c>
      <c r="E52" s="91" t="s">
        <v>5921</v>
      </c>
      <c r="F52" s="91" t="s">
        <v>5921</v>
      </c>
      <c r="G52" s="91" t="s">
        <v>5921</v>
      </c>
      <c r="H52" s="91" t="s">
        <v>5921</v>
      </c>
      <c r="M52">
        <v>3</v>
      </c>
      <c r="O52" s="108" t="s">
        <v>5878</v>
      </c>
      <c r="P52" s="48" t="s">
        <v>5937</v>
      </c>
      <c r="Q52" s="116"/>
      <c r="R52" s="50">
        <v>3</v>
      </c>
      <c r="S52" s="112">
        <v>520</v>
      </c>
    </row>
    <row r="53" spans="1:19" x14ac:dyDescent="0.25">
      <c r="A53" s="87" t="s">
        <v>5770</v>
      </c>
      <c r="B53" s="91">
        <v>3118</v>
      </c>
      <c r="C53" s="91">
        <v>3120</v>
      </c>
      <c r="D53" s="91" t="s">
        <v>5921</v>
      </c>
      <c r="E53" s="91"/>
      <c r="F53" s="91"/>
      <c r="G53" s="91"/>
      <c r="H53" s="91"/>
      <c r="M53">
        <v>2</v>
      </c>
      <c r="O53" s="105" t="s">
        <v>5770</v>
      </c>
      <c r="P53" s="106" t="s">
        <v>5938</v>
      </c>
      <c r="Q53" s="116"/>
      <c r="R53" s="107">
        <v>1</v>
      </c>
      <c r="S53" s="111">
        <v>495</v>
      </c>
    </row>
    <row r="54" spans="1:19" x14ac:dyDescent="0.25">
      <c r="A54" s="90" t="s">
        <v>5820</v>
      </c>
      <c r="B54" s="91">
        <v>835</v>
      </c>
      <c r="C54" s="91" t="s">
        <v>5921</v>
      </c>
      <c r="D54" s="91" t="s">
        <v>5921</v>
      </c>
      <c r="E54" s="91" t="s">
        <v>5921</v>
      </c>
      <c r="F54" s="91" t="s">
        <v>5921</v>
      </c>
      <c r="G54" s="91" t="s">
        <v>5921</v>
      </c>
      <c r="H54" s="91" t="s">
        <v>5921</v>
      </c>
      <c r="M54">
        <v>2</v>
      </c>
      <c r="O54" s="108" t="s">
        <v>5820</v>
      </c>
      <c r="P54" s="48" t="s">
        <v>5939</v>
      </c>
      <c r="Q54" s="116"/>
      <c r="R54" s="50">
        <v>2</v>
      </c>
      <c r="S54" s="112">
        <v>390</v>
      </c>
    </row>
    <row r="55" spans="1:19" x14ac:dyDescent="0.25">
      <c r="A55" s="90" t="s">
        <v>5854</v>
      </c>
      <c r="B55" s="91">
        <v>1274</v>
      </c>
      <c r="C55" s="91">
        <v>1275</v>
      </c>
      <c r="D55" s="91">
        <v>1278</v>
      </c>
      <c r="E55" s="91" t="s">
        <v>5921</v>
      </c>
      <c r="F55" s="91" t="s">
        <v>5921</v>
      </c>
      <c r="G55" s="91" t="s">
        <v>5921</v>
      </c>
      <c r="H55" s="91" t="s">
        <v>5921</v>
      </c>
      <c r="M55">
        <v>3</v>
      </c>
      <c r="O55" s="108" t="s">
        <v>5854</v>
      </c>
      <c r="P55" s="48" t="s">
        <v>3309</v>
      </c>
      <c r="Q55" s="116"/>
      <c r="R55" s="50">
        <v>3</v>
      </c>
      <c r="S55" s="112">
        <v>560</v>
      </c>
    </row>
    <row r="56" spans="1:19" x14ac:dyDescent="0.25">
      <c r="A56" s="90" t="s">
        <v>5819</v>
      </c>
      <c r="B56" s="91">
        <v>409</v>
      </c>
      <c r="C56" s="91">
        <v>479</v>
      </c>
      <c r="D56" s="91" t="s">
        <v>5921</v>
      </c>
      <c r="E56" s="91" t="s">
        <v>5921</v>
      </c>
      <c r="F56" s="91" t="s">
        <v>5921</v>
      </c>
      <c r="G56" s="91" t="s">
        <v>5921</v>
      </c>
      <c r="H56" s="91" t="s">
        <v>5921</v>
      </c>
      <c r="M56">
        <v>2</v>
      </c>
      <c r="O56" s="108" t="s">
        <v>5819</v>
      </c>
      <c r="P56" s="48" t="s">
        <v>5940</v>
      </c>
      <c r="Q56" s="116"/>
      <c r="R56" s="50">
        <v>2</v>
      </c>
      <c r="S56" s="112">
        <v>290</v>
      </c>
    </row>
    <row r="57" spans="1:19" x14ac:dyDescent="0.25">
      <c r="A57" s="90" t="s">
        <v>5887</v>
      </c>
      <c r="B57" s="91">
        <v>1276</v>
      </c>
      <c r="C57" s="91">
        <v>1277</v>
      </c>
      <c r="D57" s="91">
        <v>1278</v>
      </c>
      <c r="E57" s="91" t="s">
        <v>5921</v>
      </c>
      <c r="F57" s="91" t="s">
        <v>5921</v>
      </c>
      <c r="G57" s="91" t="s">
        <v>5921</v>
      </c>
      <c r="H57" s="91" t="s">
        <v>5921</v>
      </c>
      <c r="M57">
        <v>3</v>
      </c>
      <c r="O57" s="108" t="s">
        <v>5887</v>
      </c>
      <c r="P57" s="48" t="s">
        <v>5941</v>
      </c>
      <c r="Q57" s="116"/>
      <c r="R57" s="50">
        <v>3</v>
      </c>
      <c r="S57" s="112">
        <v>490</v>
      </c>
    </row>
    <row r="58" spans="1:19" x14ac:dyDescent="0.25">
      <c r="A58" s="90" t="s">
        <v>5810</v>
      </c>
      <c r="B58" s="91">
        <v>834</v>
      </c>
      <c r="C58" s="91" t="s">
        <v>5921</v>
      </c>
      <c r="D58" s="91" t="s">
        <v>5921</v>
      </c>
      <c r="E58" s="91" t="s">
        <v>5921</v>
      </c>
      <c r="F58" s="91" t="s">
        <v>5921</v>
      </c>
      <c r="G58" s="91"/>
      <c r="H58" s="91"/>
      <c r="M58">
        <v>2</v>
      </c>
      <c r="O58" s="108" t="s">
        <v>5810</v>
      </c>
      <c r="P58" s="48" t="s">
        <v>5942</v>
      </c>
      <c r="Q58" s="116"/>
      <c r="R58" s="50">
        <v>2</v>
      </c>
      <c r="S58" s="112">
        <v>250</v>
      </c>
    </row>
    <row r="59" spans="1:19" x14ac:dyDescent="0.25">
      <c r="A59" s="90" t="s">
        <v>5853</v>
      </c>
      <c r="B59" s="91">
        <v>1279</v>
      </c>
      <c r="C59" s="91">
        <v>1280</v>
      </c>
      <c r="D59" s="91">
        <v>1281</v>
      </c>
      <c r="E59" s="91" t="s">
        <v>5921</v>
      </c>
      <c r="F59" s="91" t="s">
        <v>5921</v>
      </c>
      <c r="G59" s="91" t="s">
        <v>5921</v>
      </c>
      <c r="H59" s="91" t="s">
        <v>5921</v>
      </c>
      <c r="M59">
        <v>3</v>
      </c>
      <c r="O59" s="108" t="s">
        <v>5853</v>
      </c>
      <c r="P59" s="48" t="s">
        <v>5943</v>
      </c>
      <c r="Q59" s="116"/>
      <c r="R59" s="50">
        <v>3</v>
      </c>
      <c r="S59" s="112">
        <v>670</v>
      </c>
    </row>
    <row r="60" spans="1:19" x14ac:dyDescent="0.25">
      <c r="A60" t="s">
        <v>244</v>
      </c>
      <c r="B60" t="s">
        <v>245</v>
      </c>
      <c r="C60" t="s">
        <v>246</v>
      </c>
      <c r="D60" t="s">
        <v>247</v>
      </c>
      <c r="E60" t="s">
        <v>248</v>
      </c>
      <c r="F60"/>
      <c r="G60"/>
      <c r="H60"/>
      <c r="I60"/>
      <c r="J60"/>
      <c r="K60"/>
      <c r="L60" t="s">
        <v>249</v>
      </c>
      <c r="M60">
        <f t="shared" ref="M60:M91" si="1">10-COUNTBLANK(B60:K60)</f>
        <v>4</v>
      </c>
      <c r="O60" s="48" t="s">
        <v>244</v>
      </c>
      <c r="P60" s="48" t="s">
        <v>3290</v>
      </c>
      <c r="Q60" s="116"/>
      <c r="R60" s="50">
        <v>2</v>
      </c>
      <c r="S60" s="110">
        <v>600</v>
      </c>
    </row>
    <row r="61" spans="1:19" x14ac:dyDescent="0.25">
      <c r="A61" t="s">
        <v>250</v>
      </c>
      <c r="B61" t="s">
        <v>247</v>
      </c>
      <c r="C61" t="s">
        <v>248</v>
      </c>
      <c r="D61" t="s">
        <v>251</v>
      </c>
      <c r="E61" t="s">
        <v>252</v>
      </c>
      <c r="F61"/>
      <c r="G61"/>
      <c r="H61"/>
      <c r="I61"/>
      <c r="J61"/>
      <c r="K61"/>
      <c r="L61" t="s">
        <v>253</v>
      </c>
      <c r="M61">
        <f t="shared" si="1"/>
        <v>4</v>
      </c>
      <c r="O61" s="48" t="s">
        <v>250</v>
      </c>
      <c r="P61" s="48" t="s">
        <v>3291</v>
      </c>
      <c r="Q61" s="116"/>
      <c r="R61" s="50">
        <v>2</v>
      </c>
      <c r="S61" s="110">
        <v>600</v>
      </c>
    </row>
    <row r="62" spans="1:19" x14ac:dyDescent="0.25">
      <c r="A62" t="s">
        <v>254</v>
      </c>
      <c r="B62" t="s">
        <v>255</v>
      </c>
      <c r="C62" t="s">
        <v>256</v>
      </c>
      <c r="D62"/>
      <c r="E62"/>
      <c r="F62"/>
      <c r="G62"/>
      <c r="H62"/>
      <c r="I62"/>
      <c r="J62"/>
      <c r="K62"/>
      <c r="L62" t="s">
        <v>257</v>
      </c>
      <c r="M62">
        <f t="shared" si="1"/>
        <v>2</v>
      </c>
      <c r="O62" s="48" t="s">
        <v>254</v>
      </c>
      <c r="P62" s="48" t="s">
        <v>3292</v>
      </c>
      <c r="Q62" s="116"/>
      <c r="R62" s="50">
        <v>2</v>
      </c>
      <c r="S62" s="110">
        <v>250</v>
      </c>
    </row>
    <row r="63" spans="1:19" x14ac:dyDescent="0.25">
      <c r="A63" t="s">
        <v>258</v>
      </c>
      <c r="B63" t="s">
        <v>255</v>
      </c>
      <c r="C63" t="s">
        <v>259</v>
      </c>
      <c r="D63"/>
      <c r="E63"/>
      <c r="F63"/>
      <c r="G63"/>
      <c r="H63"/>
      <c r="I63"/>
      <c r="J63"/>
      <c r="K63"/>
      <c r="L63" t="s">
        <v>260</v>
      </c>
      <c r="M63">
        <f t="shared" si="1"/>
        <v>2</v>
      </c>
      <c r="O63" s="48" t="s">
        <v>258</v>
      </c>
      <c r="P63" s="48" t="s">
        <v>3293</v>
      </c>
      <c r="Q63" s="116"/>
      <c r="R63" s="50">
        <v>2</v>
      </c>
      <c r="S63" s="110">
        <v>220</v>
      </c>
    </row>
    <row r="64" spans="1:19" x14ac:dyDescent="0.25">
      <c r="A64" t="s">
        <v>261</v>
      </c>
      <c r="B64" t="s">
        <v>247</v>
      </c>
      <c r="C64" t="s">
        <v>248</v>
      </c>
      <c r="D64" t="s">
        <v>262</v>
      </c>
      <c r="E64" t="s">
        <v>263</v>
      </c>
      <c r="F64"/>
      <c r="G64"/>
      <c r="H64"/>
      <c r="I64"/>
      <c r="J64"/>
      <c r="K64"/>
      <c r="L64" t="s">
        <v>264</v>
      </c>
      <c r="M64">
        <f t="shared" si="1"/>
        <v>4</v>
      </c>
      <c r="O64" s="48" t="s">
        <v>261</v>
      </c>
      <c r="P64" s="48" t="s">
        <v>3294</v>
      </c>
      <c r="Q64" s="116"/>
      <c r="R64" s="50">
        <v>2</v>
      </c>
      <c r="S64" s="110">
        <v>600</v>
      </c>
    </row>
    <row r="65" spans="1:19" x14ac:dyDescent="0.25">
      <c r="A65" t="s">
        <v>265</v>
      </c>
      <c r="B65" t="s">
        <v>266</v>
      </c>
      <c r="C65" t="s">
        <v>267</v>
      </c>
      <c r="D65" t="s">
        <v>268</v>
      </c>
      <c r="E65" t="s">
        <v>269</v>
      </c>
      <c r="F65"/>
      <c r="G65"/>
      <c r="H65"/>
      <c r="I65"/>
      <c r="J65"/>
      <c r="K65"/>
      <c r="L65" t="s">
        <v>270</v>
      </c>
      <c r="M65">
        <f t="shared" si="1"/>
        <v>4</v>
      </c>
      <c r="O65" s="48" t="s">
        <v>265</v>
      </c>
      <c r="P65" s="48" t="s">
        <v>3295</v>
      </c>
      <c r="Q65" s="116"/>
      <c r="R65" s="50">
        <v>1</v>
      </c>
      <c r="S65" s="110">
        <v>390</v>
      </c>
    </row>
    <row r="66" spans="1:19" x14ac:dyDescent="0.25">
      <c r="A66" t="s">
        <v>271</v>
      </c>
      <c r="B66" t="s">
        <v>272</v>
      </c>
      <c r="C66" t="s">
        <v>273</v>
      </c>
      <c r="D66" t="s">
        <v>274</v>
      </c>
      <c r="E66" t="s">
        <v>275</v>
      </c>
      <c r="F66"/>
      <c r="G66"/>
      <c r="H66"/>
      <c r="I66"/>
      <c r="J66"/>
      <c r="K66"/>
      <c r="L66" t="s">
        <v>276</v>
      </c>
      <c r="M66">
        <f t="shared" si="1"/>
        <v>4</v>
      </c>
      <c r="O66" s="48" t="s">
        <v>271</v>
      </c>
      <c r="P66" s="48" t="s">
        <v>3296</v>
      </c>
      <c r="Q66" s="116"/>
      <c r="R66" s="50">
        <v>3</v>
      </c>
      <c r="S66" s="110">
        <v>510</v>
      </c>
    </row>
    <row r="67" spans="1:19" x14ac:dyDescent="0.25">
      <c r="A67" t="s">
        <v>277</v>
      </c>
      <c r="B67" t="s">
        <v>278</v>
      </c>
      <c r="C67" t="s">
        <v>279</v>
      </c>
      <c r="D67" t="s">
        <v>280</v>
      </c>
      <c r="E67" t="s">
        <v>281</v>
      </c>
      <c r="F67"/>
      <c r="G67"/>
      <c r="H67"/>
      <c r="I67"/>
      <c r="J67"/>
      <c r="K67"/>
      <c r="L67" t="s">
        <v>282</v>
      </c>
      <c r="M67">
        <f t="shared" si="1"/>
        <v>4</v>
      </c>
      <c r="O67" s="48" t="s">
        <v>277</v>
      </c>
      <c r="P67" s="48" t="s">
        <v>3297</v>
      </c>
      <c r="Q67" s="116"/>
      <c r="R67" s="50">
        <v>2</v>
      </c>
      <c r="S67" s="110">
        <v>480</v>
      </c>
    </row>
    <row r="68" spans="1:19" x14ac:dyDescent="0.25">
      <c r="A68" t="s">
        <v>283</v>
      </c>
      <c r="B68" t="s">
        <v>284</v>
      </c>
      <c r="C68" t="s">
        <v>285</v>
      </c>
      <c r="D68" t="s">
        <v>286</v>
      </c>
      <c r="E68" t="s">
        <v>287</v>
      </c>
      <c r="F68"/>
      <c r="G68"/>
      <c r="H68"/>
      <c r="I68"/>
      <c r="J68"/>
      <c r="K68"/>
      <c r="L68" t="s">
        <v>288</v>
      </c>
      <c r="M68">
        <f t="shared" si="1"/>
        <v>4</v>
      </c>
      <c r="O68" s="48" t="s">
        <v>283</v>
      </c>
      <c r="P68" s="48" t="s">
        <v>3298</v>
      </c>
      <c r="Q68" s="116"/>
      <c r="R68" s="50">
        <v>3</v>
      </c>
      <c r="S68" s="110">
        <v>600</v>
      </c>
    </row>
    <row r="69" spans="1:19" x14ac:dyDescent="0.25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/>
      <c r="G69"/>
      <c r="H69"/>
      <c r="I69"/>
      <c r="J69"/>
      <c r="K69"/>
      <c r="L69" t="s">
        <v>294</v>
      </c>
      <c r="M69">
        <f t="shared" si="1"/>
        <v>4</v>
      </c>
      <c r="O69" s="48" t="s">
        <v>289</v>
      </c>
      <c r="P69" s="48" t="s">
        <v>3299</v>
      </c>
      <c r="Q69" s="116"/>
      <c r="R69" s="50">
        <v>3</v>
      </c>
      <c r="S69" s="110">
        <v>520</v>
      </c>
    </row>
    <row r="70" spans="1:19" x14ac:dyDescent="0.25">
      <c r="A70" t="s">
        <v>295</v>
      </c>
      <c r="B70" t="s">
        <v>255</v>
      </c>
      <c r="C70" t="s">
        <v>296</v>
      </c>
      <c r="D70" t="s">
        <v>297</v>
      </c>
      <c r="E70"/>
      <c r="F70"/>
      <c r="G70"/>
      <c r="H70"/>
      <c r="I70"/>
      <c r="J70"/>
      <c r="K70"/>
      <c r="L70" t="s">
        <v>298</v>
      </c>
      <c r="M70">
        <f t="shared" si="1"/>
        <v>3</v>
      </c>
      <c r="O70" s="48" t="s">
        <v>295</v>
      </c>
      <c r="P70" s="48" t="s">
        <v>3300</v>
      </c>
      <c r="Q70" s="116"/>
      <c r="R70" s="50">
        <v>2</v>
      </c>
      <c r="S70" s="110">
        <v>490</v>
      </c>
    </row>
    <row r="71" spans="1:19" x14ac:dyDescent="0.25">
      <c r="A71" t="s">
        <v>299</v>
      </c>
      <c r="B71" t="s">
        <v>255</v>
      </c>
      <c r="C71" t="s">
        <v>179</v>
      </c>
      <c r="D71" t="s">
        <v>300</v>
      </c>
      <c r="E71" t="s">
        <v>301</v>
      </c>
      <c r="F71" t="s">
        <v>302</v>
      </c>
      <c r="G71"/>
      <c r="H71"/>
      <c r="I71"/>
      <c r="J71"/>
      <c r="K71"/>
      <c r="L71" t="s">
        <v>303</v>
      </c>
      <c r="M71">
        <f t="shared" si="1"/>
        <v>5</v>
      </c>
      <c r="O71" s="48" t="s">
        <v>299</v>
      </c>
      <c r="P71" s="48" t="s">
        <v>3301</v>
      </c>
      <c r="Q71" s="116"/>
      <c r="R71" s="50">
        <v>2</v>
      </c>
      <c r="S71" s="110">
        <v>590</v>
      </c>
    </row>
    <row r="72" spans="1:19" x14ac:dyDescent="0.25">
      <c r="A72" t="s">
        <v>304</v>
      </c>
      <c r="B72" t="s">
        <v>181</v>
      </c>
      <c r="C72" t="s">
        <v>305</v>
      </c>
      <c r="D72" t="s">
        <v>306</v>
      </c>
      <c r="E72" t="s">
        <v>307</v>
      </c>
      <c r="F72"/>
      <c r="G72"/>
      <c r="H72"/>
      <c r="I72"/>
      <c r="J72"/>
      <c r="K72"/>
      <c r="L72" t="s">
        <v>308</v>
      </c>
      <c r="M72">
        <f t="shared" si="1"/>
        <v>4</v>
      </c>
      <c r="O72" s="48" t="s">
        <v>304</v>
      </c>
      <c r="P72" s="48" t="s">
        <v>3302</v>
      </c>
      <c r="Q72" s="116"/>
      <c r="R72" s="50">
        <v>2</v>
      </c>
      <c r="S72" s="110">
        <v>620</v>
      </c>
    </row>
    <row r="73" spans="1:19" x14ac:dyDescent="0.25">
      <c r="A73" t="s">
        <v>309</v>
      </c>
      <c r="B73" t="s">
        <v>310</v>
      </c>
      <c r="C73" t="s">
        <v>311</v>
      </c>
      <c r="D73" t="s">
        <v>312</v>
      </c>
      <c r="E73" t="s">
        <v>313</v>
      </c>
      <c r="F73"/>
      <c r="G73"/>
      <c r="H73"/>
      <c r="I73"/>
      <c r="J73"/>
      <c r="K73"/>
      <c r="L73" t="s">
        <v>314</v>
      </c>
      <c r="M73">
        <f t="shared" si="1"/>
        <v>4</v>
      </c>
      <c r="O73" s="48" t="s">
        <v>309</v>
      </c>
      <c r="P73" s="48" t="s">
        <v>3303</v>
      </c>
      <c r="Q73" s="116"/>
      <c r="R73" s="50">
        <v>2</v>
      </c>
      <c r="S73" s="110">
        <v>450</v>
      </c>
    </row>
    <row r="74" spans="1:19" x14ac:dyDescent="0.25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320</v>
      </c>
      <c r="G74" t="s">
        <v>321</v>
      </c>
      <c r="H74"/>
      <c r="I74"/>
      <c r="J74"/>
      <c r="K74"/>
      <c r="L74" t="s">
        <v>322</v>
      </c>
      <c r="M74">
        <f t="shared" si="1"/>
        <v>6</v>
      </c>
      <c r="O74" s="48" t="s">
        <v>315</v>
      </c>
      <c r="P74" s="48" t="s">
        <v>3304</v>
      </c>
      <c r="Q74" s="116"/>
      <c r="R74" s="50">
        <v>3</v>
      </c>
      <c r="S74" s="110">
        <v>830</v>
      </c>
    </row>
    <row r="75" spans="1:19" x14ac:dyDescent="0.25">
      <c r="A75" t="s">
        <v>323</v>
      </c>
      <c r="B75" t="s">
        <v>324</v>
      </c>
      <c r="C75" t="s">
        <v>325</v>
      </c>
      <c r="D75" t="s">
        <v>326</v>
      </c>
      <c r="E75" t="s">
        <v>327</v>
      </c>
      <c r="F75"/>
      <c r="G75"/>
      <c r="H75"/>
      <c r="I75"/>
      <c r="J75"/>
      <c r="K75"/>
      <c r="L75" t="s">
        <v>328</v>
      </c>
      <c r="M75">
        <f t="shared" si="1"/>
        <v>4</v>
      </c>
      <c r="O75" s="48" t="s">
        <v>323</v>
      </c>
      <c r="P75" s="48" t="s">
        <v>3305</v>
      </c>
      <c r="Q75" s="116"/>
      <c r="R75" s="50">
        <v>3</v>
      </c>
      <c r="S75" s="110">
        <v>670</v>
      </c>
    </row>
    <row r="76" spans="1:19" x14ac:dyDescent="0.25">
      <c r="A76" t="s">
        <v>329</v>
      </c>
      <c r="B76" t="s">
        <v>330</v>
      </c>
      <c r="C76" t="s">
        <v>331</v>
      </c>
      <c r="D76" t="s">
        <v>332</v>
      </c>
      <c r="E76"/>
      <c r="F76"/>
      <c r="G76"/>
      <c r="H76"/>
      <c r="I76"/>
      <c r="J76"/>
      <c r="K76"/>
      <c r="L76" t="s">
        <v>333</v>
      </c>
      <c r="M76">
        <f t="shared" si="1"/>
        <v>3</v>
      </c>
      <c r="O76" s="48" t="s">
        <v>329</v>
      </c>
      <c r="P76" s="48" t="s">
        <v>3306</v>
      </c>
      <c r="Q76" s="116"/>
      <c r="R76" s="50">
        <v>3</v>
      </c>
      <c r="S76" s="110">
        <v>710</v>
      </c>
    </row>
    <row r="77" spans="1:19" x14ac:dyDescent="0.25">
      <c r="A77" t="s">
        <v>334</v>
      </c>
      <c r="B77" t="s">
        <v>335</v>
      </c>
      <c r="C77" t="s">
        <v>336</v>
      </c>
      <c r="D77" t="s">
        <v>337</v>
      </c>
      <c r="E77" t="s">
        <v>338</v>
      </c>
      <c r="F77"/>
      <c r="G77"/>
      <c r="H77"/>
      <c r="I77"/>
      <c r="J77"/>
      <c r="K77"/>
      <c r="L77" t="s">
        <v>339</v>
      </c>
      <c r="M77">
        <f t="shared" si="1"/>
        <v>4</v>
      </c>
      <c r="O77" s="48" t="s">
        <v>334</v>
      </c>
      <c r="P77" s="48" t="s">
        <v>3307</v>
      </c>
      <c r="Q77" s="116"/>
      <c r="R77" s="50">
        <v>2</v>
      </c>
      <c r="S77" s="110">
        <v>410</v>
      </c>
    </row>
    <row r="78" spans="1:19" x14ac:dyDescent="0.25">
      <c r="A78" t="s">
        <v>340</v>
      </c>
      <c r="B78" t="s">
        <v>341</v>
      </c>
      <c r="C78" t="s">
        <v>312</v>
      </c>
      <c r="D78" t="s">
        <v>313</v>
      </c>
      <c r="E78" t="s">
        <v>342</v>
      </c>
      <c r="F78" t="s">
        <v>343</v>
      </c>
      <c r="G78" t="s">
        <v>344</v>
      </c>
      <c r="H78" t="s">
        <v>345</v>
      </c>
      <c r="I78"/>
      <c r="J78"/>
      <c r="K78"/>
      <c r="L78" t="s">
        <v>346</v>
      </c>
      <c r="M78">
        <f t="shared" si="1"/>
        <v>7</v>
      </c>
      <c r="O78" s="48" t="s">
        <v>340</v>
      </c>
      <c r="P78" s="48" t="s">
        <v>3308</v>
      </c>
      <c r="Q78" s="116"/>
      <c r="R78" s="50">
        <v>3</v>
      </c>
      <c r="S78" s="110">
        <v>750</v>
      </c>
    </row>
    <row r="79" spans="1:19" x14ac:dyDescent="0.25">
      <c r="A79" t="s">
        <v>347</v>
      </c>
      <c r="B79" t="s">
        <v>327</v>
      </c>
      <c r="C79" t="s">
        <v>348</v>
      </c>
      <c r="D79" t="s">
        <v>349</v>
      </c>
      <c r="E79" t="s">
        <v>350</v>
      </c>
      <c r="F79"/>
      <c r="G79"/>
      <c r="H79"/>
      <c r="I79"/>
      <c r="J79"/>
      <c r="K79"/>
      <c r="L79" t="s">
        <v>351</v>
      </c>
      <c r="M79">
        <f t="shared" si="1"/>
        <v>4</v>
      </c>
      <c r="O79" s="48" t="s">
        <v>347</v>
      </c>
      <c r="P79" s="48" t="s">
        <v>3309</v>
      </c>
      <c r="Q79" s="116"/>
      <c r="R79" s="50">
        <v>3</v>
      </c>
      <c r="S79" s="110">
        <v>710</v>
      </c>
    </row>
    <row r="80" spans="1:19" x14ac:dyDescent="0.25">
      <c r="A80" t="s">
        <v>352</v>
      </c>
      <c r="B80" t="s">
        <v>313</v>
      </c>
      <c r="C80" t="s">
        <v>353</v>
      </c>
      <c r="D80" t="s">
        <v>354</v>
      </c>
      <c r="E80" t="s">
        <v>355</v>
      </c>
      <c r="F80" t="s">
        <v>356</v>
      </c>
      <c r="G80"/>
      <c r="H80"/>
      <c r="I80"/>
      <c r="J80"/>
      <c r="K80"/>
      <c r="L80" t="s">
        <v>357</v>
      </c>
      <c r="M80">
        <f t="shared" si="1"/>
        <v>5</v>
      </c>
      <c r="O80" s="48" t="s">
        <v>352</v>
      </c>
      <c r="P80" s="48" t="s">
        <v>3310</v>
      </c>
      <c r="Q80" s="116"/>
      <c r="R80" s="50">
        <v>2</v>
      </c>
      <c r="S80" s="110">
        <v>500</v>
      </c>
    </row>
    <row r="81" spans="1:19" x14ac:dyDescent="0.25">
      <c r="A81" t="s">
        <v>358</v>
      </c>
      <c r="B81" t="s">
        <v>255</v>
      </c>
      <c r="C81" t="s">
        <v>359</v>
      </c>
      <c r="D81" t="s">
        <v>360</v>
      </c>
      <c r="E81" t="s">
        <v>361</v>
      </c>
      <c r="F81"/>
      <c r="G81"/>
      <c r="H81"/>
      <c r="I81"/>
      <c r="J81"/>
      <c r="K81"/>
      <c r="L81" t="s">
        <v>362</v>
      </c>
      <c r="M81">
        <f t="shared" si="1"/>
        <v>4</v>
      </c>
      <c r="O81" s="48" t="s">
        <v>358</v>
      </c>
      <c r="P81" s="48" t="s">
        <v>3311</v>
      </c>
      <c r="Q81" s="116"/>
      <c r="R81" s="50">
        <v>2</v>
      </c>
      <c r="S81" s="110">
        <v>450</v>
      </c>
    </row>
    <row r="82" spans="1:19" x14ac:dyDescent="0.25">
      <c r="A82" t="s">
        <v>363</v>
      </c>
      <c r="B82" t="s">
        <v>327</v>
      </c>
      <c r="C82" t="s">
        <v>364</v>
      </c>
      <c r="D82" t="s">
        <v>365</v>
      </c>
      <c r="E82" t="s">
        <v>366</v>
      </c>
      <c r="F82"/>
      <c r="G82"/>
      <c r="H82"/>
      <c r="I82"/>
      <c r="J82"/>
      <c r="K82"/>
      <c r="L82" t="s">
        <v>367</v>
      </c>
      <c r="M82">
        <f t="shared" si="1"/>
        <v>4</v>
      </c>
      <c r="O82" s="48" t="s">
        <v>363</v>
      </c>
      <c r="P82" s="48" t="s">
        <v>3312</v>
      </c>
      <c r="Q82" s="116"/>
      <c r="R82" s="50">
        <v>3</v>
      </c>
      <c r="S82" s="110">
        <v>570</v>
      </c>
    </row>
    <row r="83" spans="1:19" x14ac:dyDescent="0.25">
      <c r="A83" t="s">
        <v>368</v>
      </c>
      <c r="B83" t="s">
        <v>369</v>
      </c>
      <c r="C83" t="s">
        <v>370</v>
      </c>
      <c r="D83" t="s">
        <v>371</v>
      </c>
      <c r="E83"/>
      <c r="F83"/>
      <c r="G83"/>
      <c r="H83"/>
      <c r="I83"/>
      <c r="J83"/>
      <c r="K83"/>
      <c r="L83" t="s">
        <v>372</v>
      </c>
      <c r="M83">
        <f t="shared" si="1"/>
        <v>3</v>
      </c>
      <c r="O83" s="48" t="s">
        <v>368</v>
      </c>
      <c r="P83" s="48" t="s">
        <v>3313</v>
      </c>
      <c r="Q83" s="116"/>
      <c r="R83" s="50">
        <v>1</v>
      </c>
      <c r="S83" s="110">
        <v>330</v>
      </c>
    </row>
    <row r="84" spans="1:19" x14ac:dyDescent="0.25">
      <c r="A84" t="s">
        <v>373</v>
      </c>
      <c r="B84" t="s">
        <v>247</v>
      </c>
      <c r="C84" t="s">
        <v>374</v>
      </c>
      <c r="D84" t="s">
        <v>375</v>
      </c>
      <c r="E84"/>
      <c r="F84"/>
      <c r="G84"/>
      <c r="H84"/>
      <c r="I84"/>
      <c r="J84"/>
      <c r="K84"/>
      <c r="L84" t="s">
        <v>376</v>
      </c>
      <c r="M84">
        <f t="shared" si="1"/>
        <v>3</v>
      </c>
      <c r="O84" s="48" t="s">
        <v>373</v>
      </c>
      <c r="P84" s="48" t="s">
        <v>3314</v>
      </c>
      <c r="Q84" s="116"/>
      <c r="R84" s="50">
        <v>2</v>
      </c>
      <c r="S84" s="110">
        <v>470</v>
      </c>
    </row>
    <row r="85" spans="1:19" x14ac:dyDescent="0.25">
      <c r="A85" t="s">
        <v>377</v>
      </c>
      <c r="B85" t="s">
        <v>378</v>
      </c>
      <c r="C85" t="s">
        <v>379</v>
      </c>
      <c r="D85" t="s">
        <v>290</v>
      </c>
      <c r="E85"/>
      <c r="F85"/>
      <c r="G85"/>
      <c r="H85"/>
      <c r="I85"/>
      <c r="J85"/>
      <c r="K85"/>
      <c r="L85" t="s">
        <v>380</v>
      </c>
      <c r="M85">
        <f t="shared" si="1"/>
        <v>3</v>
      </c>
      <c r="O85" s="48" t="s">
        <v>377</v>
      </c>
      <c r="P85" s="48" t="s">
        <v>3315</v>
      </c>
      <c r="Q85" s="116"/>
      <c r="R85" s="50">
        <v>3</v>
      </c>
      <c r="S85" s="110">
        <v>510</v>
      </c>
    </row>
    <row r="86" spans="1:19" x14ac:dyDescent="0.25">
      <c r="A86" t="s">
        <v>381</v>
      </c>
      <c r="B86" t="s">
        <v>382</v>
      </c>
      <c r="C86" t="s">
        <v>255</v>
      </c>
      <c r="D86"/>
      <c r="E86"/>
      <c r="F86"/>
      <c r="G86"/>
      <c r="H86"/>
      <c r="I86"/>
      <c r="J86"/>
      <c r="K86"/>
      <c r="L86" t="s">
        <v>383</v>
      </c>
      <c r="M86">
        <f t="shared" si="1"/>
        <v>2</v>
      </c>
      <c r="O86" s="48" t="s">
        <v>381</v>
      </c>
      <c r="P86" s="48" t="s">
        <v>3316</v>
      </c>
      <c r="Q86" s="116"/>
      <c r="R86" s="50">
        <v>2</v>
      </c>
      <c r="S86" s="110">
        <v>280</v>
      </c>
    </row>
    <row r="87" spans="1:19" x14ac:dyDescent="0.25">
      <c r="A87" t="s">
        <v>384</v>
      </c>
      <c r="B87" t="s">
        <v>385</v>
      </c>
      <c r="C87" t="s">
        <v>255</v>
      </c>
      <c r="D87"/>
      <c r="E87"/>
      <c r="F87"/>
      <c r="G87"/>
      <c r="H87"/>
      <c r="I87"/>
      <c r="J87"/>
      <c r="K87"/>
      <c r="L87" t="s">
        <v>386</v>
      </c>
      <c r="M87">
        <f t="shared" si="1"/>
        <v>2</v>
      </c>
      <c r="O87" s="48" t="s">
        <v>384</v>
      </c>
      <c r="P87" s="48" t="s">
        <v>3317</v>
      </c>
      <c r="Q87" s="116"/>
      <c r="R87" s="50">
        <v>2</v>
      </c>
      <c r="S87" s="110">
        <v>250</v>
      </c>
    </row>
    <row r="88" spans="1:19" x14ac:dyDescent="0.25">
      <c r="A88" t="s">
        <v>387</v>
      </c>
      <c r="B88" t="s">
        <v>388</v>
      </c>
      <c r="C88" t="s">
        <v>389</v>
      </c>
      <c r="D88" t="s">
        <v>390</v>
      </c>
      <c r="E88" t="s">
        <v>272</v>
      </c>
      <c r="F88" t="s">
        <v>391</v>
      </c>
      <c r="G88" t="s">
        <v>392</v>
      </c>
      <c r="H88"/>
      <c r="I88"/>
      <c r="J88"/>
      <c r="K88"/>
      <c r="L88" t="s">
        <v>393</v>
      </c>
      <c r="M88">
        <f t="shared" si="1"/>
        <v>6</v>
      </c>
      <c r="O88" s="48" t="s">
        <v>387</v>
      </c>
      <c r="P88" s="48" t="s">
        <v>3318</v>
      </c>
      <c r="Q88" s="116"/>
      <c r="R88" s="50">
        <v>2</v>
      </c>
      <c r="S88" s="110">
        <v>600</v>
      </c>
    </row>
    <row r="89" spans="1:19" x14ac:dyDescent="0.25">
      <c r="A89" t="s">
        <v>394</v>
      </c>
      <c r="B89" t="s">
        <v>291</v>
      </c>
      <c r="C89" t="s">
        <v>395</v>
      </c>
      <c r="D89" t="s">
        <v>396</v>
      </c>
      <c r="E89" t="s">
        <v>397</v>
      </c>
      <c r="F89"/>
      <c r="G89"/>
      <c r="H89"/>
      <c r="I89"/>
      <c r="J89"/>
      <c r="K89"/>
      <c r="L89" t="s">
        <v>398</v>
      </c>
      <c r="M89">
        <f t="shared" si="1"/>
        <v>4</v>
      </c>
      <c r="O89" s="48" t="s">
        <v>394</v>
      </c>
      <c r="P89" s="48" t="s">
        <v>3319</v>
      </c>
      <c r="Q89" s="116"/>
      <c r="R89" s="50">
        <v>3</v>
      </c>
      <c r="S89" s="110">
        <v>610</v>
      </c>
    </row>
    <row r="90" spans="1:19" x14ac:dyDescent="0.25">
      <c r="A90" t="s">
        <v>399</v>
      </c>
      <c r="B90" t="s">
        <v>397</v>
      </c>
      <c r="C90" t="s">
        <v>400</v>
      </c>
      <c r="D90" t="s">
        <v>401</v>
      </c>
      <c r="E90" t="s">
        <v>402</v>
      </c>
      <c r="F90"/>
      <c r="G90"/>
      <c r="H90"/>
      <c r="I90"/>
      <c r="J90"/>
      <c r="K90"/>
      <c r="L90" t="s">
        <v>403</v>
      </c>
      <c r="M90">
        <f t="shared" si="1"/>
        <v>4</v>
      </c>
      <c r="O90" s="48" t="s">
        <v>399</v>
      </c>
      <c r="P90" s="48" t="s">
        <v>3320</v>
      </c>
      <c r="Q90" s="116"/>
      <c r="R90" s="50">
        <v>3</v>
      </c>
      <c r="S90" s="110">
        <v>630</v>
      </c>
    </row>
    <row r="91" spans="1:19" x14ac:dyDescent="0.25">
      <c r="A91" t="s">
        <v>404</v>
      </c>
      <c r="B91" t="s">
        <v>392</v>
      </c>
      <c r="C91" t="s">
        <v>405</v>
      </c>
      <c r="D91" t="s">
        <v>406</v>
      </c>
      <c r="E91" t="s">
        <v>407</v>
      </c>
      <c r="F91" t="s">
        <v>408</v>
      </c>
      <c r="G91"/>
      <c r="H91"/>
      <c r="I91"/>
      <c r="J91"/>
      <c r="K91"/>
      <c r="L91" t="s">
        <v>409</v>
      </c>
      <c r="M91">
        <f t="shared" si="1"/>
        <v>5</v>
      </c>
      <c r="O91" s="48" t="s">
        <v>404</v>
      </c>
      <c r="P91" s="48" t="s">
        <v>3321</v>
      </c>
      <c r="Q91" s="116"/>
      <c r="R91" s="50">
        <v>2</v>
      </c>
      <c r="S91" s="110">
        <v>570</v>
      </c>
    </row>
    <row r="92" spans="1:19" x14ac:dyDescent="0.25">
      <c r="A92" t="s">
        <v>410</v>
      </c>
      <c r="B92" t="s">
        <v>392</v>
      </c>
      <c r="C92" t="s">
        <v>411</v>
      </c>
      <c r="D92" t="s">
        <v>412</v>
      </c>
      <c r="E92"/>
      <c r="F92"/>
      <c r="G92"/>
      <c r="H92"/>
      <c r="I92"/>
      <c r="J92"/>
      <c r="K92"/>
      <c r="L92" t="s">
        <v>413</v>
      </c>
      <c r="M92">
        <f t="shared" ref="M92:M123" si="2">10-COUNTBLANK(B92:K92)</f>
        <v>3</v>
      </c>
      <c r="O92" s="48" t="s">
        <v>410</v>
      </c>
      <c r="P92" s="48" t="s">
        <v>3322</v>
      </c>
      <c r="Q92" s="116"/>
      <c r="R92" s="50">
        <v>2</v>
      </c>
      <c r="S92" s="110">
        <v>490</v>
      </c>
    </row>
    <row r="93" spans="1:19" x14ac:dyDescent="0.25">
      <c r="A93" t="s">
        <v>414</v>
      </c>
      <c r="B93" t="s">
        <v>415</v>
      </c>
      <c r="C93" t="s">
        <v>416</v>
      </c>
      <c r="D93" t="s">
        <v>417</v>
      </c>
      <c r="E93"/>
      <c r="F93"/>
      <c r="G93"/>
      <c r="H93"/>
      <c r="I93"/>
      <c r="J93"/>
      <c r="K93"/>
      <c r="L93" t="s">
        <v>418</v>
      </c>
      <c r="M93">
        <f t="shared" si="2"/>
        <v>3</v>
      </c>
      <c r="O93" s="48" t="s">
        <v>414</v>
      </c>
      <c r="P93" s="48" t="s">
        <v>3323</v>
      </c>
      <c r="Q93" s="116"/>
      <c r="R93" s="50">
        <v>1</v>
      </c>
      <c r="S93" s="110">
        <v>270</v>
      </c>
    </row>
    <row r="94" spans="1:19" x14ac:dyDescent="0.25">
      <c r="A94" t="s">
        <v>419</v>
      </c>
      <c r="B94" t="s">
        <v>397</v>
      </c>
      <c r="C94" t="s">
        <v>400</v>
      </c>
      <c r="D94" t="s">
        <v>420</v>
      </c>
      <c r="E94" t="s">
        <v>421</v>
      </c>
      <c r="F94" t="s">
        <v>422</v>
      </c>
      <c r="G94" t="s">
        <v>423</v>
      </c>
      <c r="H94"/>
      <c r="I94"/>
      <c r="J94"/>
      <c r="K94"/>
      <c r="L94" t="s">
        <v>424</v>
      </c>
      <c r="M94">
        <f t="shared" si="2"/>
        <v>6</v>
      </c>
      <c r="O94" s="48" t="s">
        <v>419</v>
      </c>
      <c r="P94" s="48" t="s">
        <v>3324</v>
      </c>
      <c r="Q94" s="116"/>
      <c r="R94" s="50">
        <v>3</v>
      </c>
      <c r="S94" s="110">
        <v>740</v>
      </c>
    </row>
    <row r="95" spans="1:19" x14ac:dyDescent="0.25">
      <c r="A95" t="s">
        <v>425</v>
      </c>
      <c r="B95" t="s">
        <v>426</v>
      </c>
      <c r="C95" t="s">
        <v>427</v>
      </c>
      <c r="D95" t="s">
        <v>428</v>
      </c>
      <c r="E95"/>
      <c r="F95"/>
      <c r="G95"/>
      <c r="H95"/>
      <c r="I95"/>
      <c r="J95"/>
      <c r="K95"/>
      <c r="L95" t="s">
        <v>429</v>
      </c>
      <c r="M95">
        <f t="shared" si="2"/>
        <v>3</v>
      </c>
      <c r="O95" s="48" t="s">
        <v>425</v>
      </c>
      <c r="P95" s="48" t="s">
        <v>3325</v>
      </c>
      <c r="Q95" s="116"/>
      <c r="R95" s="50">
        <v>1</v>
      </c>
      <c r="S95" s="110">
        <v>270</v>
      </c>
    </row>
    <row r="96" spans="1:19" x14ac:dyDescent="0.25">
      <c r="A96" t="s">
        <v>430</v>
      </c>
      <c r="B96" t="s">
        <v>248</v>
      </c>
      <c r="C96" t="s">
        <v>431</v>
      </c>
      <c r="D96" t="s">
        <v>432</v>
      </c>
      <c r="E96"/>
      <c r="F96"/>
      <c r="G96"/>
      <c r="H96"/>
      <c r="I96"/>
      <c r="J96"/>
      <c r="K96"/>
      <c r="L96" t="s">
        <v>433</v>
      </c>
      <c r="M96">
        <f t="shared" si="2"/>
        <v>3</v>
      </c>
      <c r="O96" s="48" t="s">
        <v>430</v>
      </c>
      <c r="P96" s="48" t="s">
        <v>3326</v>
      </c>
      <c r="Q96" s="116"/>
      <c r="R96" s="50">
        <v>2</v>
      </c>
      <c r="S96" s="110">
        <v>490</v>
      </c>
    </row>
    <row r="97" spans="1:19" x14ac:dyDescent="0.25">
      <c r="A97" t="s">
        <v>434</v>
      </c>
      <c r="B97" t="s">
        <v>247</v>
      </c>
      <c r="C97" t="s">
        <v>248</v>
      </c>
      <c r="D97" t="s">
        <v>435</v>
      </c>
      <c r="E97" t="s">
        <v>436</v>
      </c>
      <c r="F97" t="s">
        <v>437</v>
      </c>
      <c r="G97"/>
      <c r="H97"/>
      <c r="I97"/>
      <c r="J97"/>
      <c r="K97"/>
      <c r="L97" t="s">
        <v>438</v>
      </c>
      <c r="M97">
        <f t="shared" si="2"/>
        <v>5</v>
      </c>
      <c r="O97" s="48" t="s">
        <v>434</v>
      </c>
      <c r="P97" s="48" t="s">
        <v>3327</v>
      </c>
      <c r="Q97" s="116"/>
      <c r="R97" s="50">
        <v>2</v>
      </c>
      <c r="S97" s="110">
        <v>580</v>
      </c>
    </row>
    <row r="98" spans="1:19" x14ac:dyDescent="0.25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444</v>
      </c>
      <c r="G98" t="s">
        <v>445</v>
      </c>
      <c r="H98"/>
      <c r="I98"/>
      <c r="J98"/>
      <c r="K98"/>
      <c r="L98" t="s">
        <v>446</v>
      </c>
      <c r="M98">
        <f t="shared" si="2"/>
        <v>6</v>
      </c>
      <c r="O98" s="48" t="s">
        <v>439</v>
      </c>
      <c r="P98" s="48" t="s">
        <v>3328</v>
      </c>
      <c r="Q98" s="116"/>
      <c r="R98" s="50">
        <v>2</v>
      </c>
      <c r="S98" s="110">
        <v>630</v>
      </c>
    </row>
    <row r="99" spans="1:19" x14ac:dyDescent="0.25">
      <c r="A99" t="s">
        <v>447</v>
      </c>
      <c r="B99" t="s">
        <v>247</v>
      </c>
      <c r="C99" t="s">
        <v>248</v>
      </c>
      <c r="D99" t="s">
        <v>448</v>
      </c>
      <c r="E99" t="s">
        <v>449</v>
      </c>
      <c r="F99" t="s">
        <v>450</v>
      </c>
      <c r="G99" t="s">
        <v>451</v>
      </c>
      <c r="H99"/>
      <c r="I99"/>
      <c r="J99"/>
      <c r="K99"/>
      <c r="L99" t="s">
        <v>452</v>
      </c>
      <c r="M99">
        <f t="shared" si="2"/>
        <v>6</v>
      </c>
      <c r="O99" s="48" t="s">
        <v>447</v>
      </c>
      <c r="P99" s="48" t="s">
        <v>3329</v>
      </c>
      <c r="Q99" s="116"/>
      <c r="R99" s="50">
        <v>2</v>
      </c>
      <c r="S99" s="110">
        <v>760</v>
      </c>
    </row>
    <row r="100" spans="1:19" x14ac:dyDescent="0.25">
      <c r="A100" t="s">
        <v>453</v>
      </c>
      <c r="B100" t="s">
        <v>454</v>
      </c>
      <c r="C100" t="s">
        <v>455</v>
      </c>
      <c r="D100" t="s">
        <v>456</v>
      </c>
      <c r="E100" t="s">
        <v>457</v>
      </c>
      <c r="F100"/>
      <c r="G100"/>
      <c r="H100"/>
      <c r="I100"/>
      <c r="J100"/>
      <c r="K100"/>
      <c r="L100" t="s">
        <v>458</v>
      </c>
      <c r="M100">
        <f t="shared" si="2"/>
        <v>4</v>
      </c>
      <c r="O100" s="48" t="s">
        <v>453</v>
      </c>
      <c r="P100" s="48" t="s">
        <v>3330</v>
      </c>
      <c r="Q100" s="116"/>
      <c r="R100" s="50">
        <v>3</v>
      </c>
      <c r="S100" s="110">
        <v>820</v>
      </c>
    </row>
    <row r="101" spans="1:19" x14ac:dyDescent="0.25">
      <c r="A101" t="s">
        <v>459</v>
      </c>
      <c r="B101" t="s">
        <v>457</v>
      </c>
      <c r="C101" t="s">
        <v>460</v>
      </c>
      <c r="D101" t="s">
        <v>461</v>
      </c>
      <c r="E101" t="s">
        <v>462</v>
      </c>
      <c r="F101"/>
      <c r="G101"/>
      <c r="H101"/>
      <c r="I101"/>
      <c r="J101"/>
      <c r="K101"/>
      <c r="L101" t="s">
        <v>463</v>
      </c>
      <c r="M101">
        <f t="shared" si="2"/>
        <v>4</v>
      </c>
      <c r="O101" s="48" t="s">
        <v>459</v>
      </c>
      <c r="P101" s="48" t="s">
        <v>3331</v>
      </c>
      <c r="Q101" s="116"/>
      <c r="R101" s="50">
        <v>3</v>
      </c>
      <c r="S101" s="110">
        <v>540</v>
      </c>
    </row>
    <row r="102" spans="1:19" x14ac:dyDescent="0.25">
      <c r="A102" t="s">
        <v>464</v>
      </c>
      <c r="B102" t="s">
        <v>457</v>
      </c>
      <c r="C102" t="s">
        <v>465</v>
      </c>
      <c r="D102" t="s">
        <v>466</v>
      </c>
      <c r="E102" t="s">
        <v>467</v>
      </c>
      <c r="F102" t="s">
        <v>468</v>
      </c>
      <c r="G102"/>
      <c r="H102"/>
      <c r="I102"/>
      <c r="J102"/>
      <c r="K102"/>
      <c r="L102" t="s">
        <v>469</v>
      </c>
      <c r="M102">
        <f t="shared" si="2"/>
        <v>5</v>
      </c>
      <c r="O102" s="48" t="s">
        <v>464</v>
      </c>
      <c r="P102" s="48" t="s">
        <v>3332</v>
      </c>
      <c r="Q102" s="116"/>
      <c r="R102" s="50">
        <v>3</v>
      </c>
      <c r="S102" s="110">
        <v>870</v>
      </c>
    </row>
    <row r="103" spans="1:19" x14ac:dyDescent="0.25">
      <c r="A103" t="s">
        <v>470</v>
      </c>
      <c r="B103" t="s">
        <v>471</v>
      </c>
      <c r="C103" t="s">
        <v>472</v>
      </c>
      <c r="D103" t="s">
        <v>473</v>
      </c>
      <c r="E103" t="s">
        <v>474</v>
      </c>
      <c r="F103"/>
      <c r="G103"/>
      <c r="H103"/>
      <c r="I103"/>
      <c r="J103"/>
      <c r="K103"/>
      <c r="L103" t="s">
        <v>475</v>
      </c>
      <c r="M103">
        <f t="shared" si="2"/>
        <v>4</v>
      </c>
      <c r="O103" s="48" t="s">
        <v>470</v>
      </c>
      <c r="P103" s="48" t="s">
        <v>3333</v>
      </c>
      <c r="Q103" s="116"/>
      <c r="R103" s="50">
        <v>1</v>
      </c>
      <c r="S103" s="110">
        <v>510</v>
      </c>
    </row>
    <row r="104" spans="1:19" x14ac:dyDescent="0.25">
      <c r="A104" t="s">
        <v>476</v>
      </c>
      <c r="B104" t="s">
        <v>477</v>
      </c>
      <c r="C104" t="s">
        <v>478</v>
      </c>
      <c r="D104" t="s">
        <v>479</v>
      </c>
      <c r="E104"/>
      <c r="F104"/>
      <c r="G104"/>
      <c r="H104"/>
      <c r="I104"/>
      <c r="J104"/>
      <c r="K104"/>
      <c r="L104" t="s">
        <v>480</v>
      </c>
      <c r="M104">
        <f t="shared" si="2"/>
        <v>3</v>
      </c>
      <c r="O104" s="48" t="s">
        <v>476</v>
      </c>
      <c r="P104" s="48" t="s">
        <v>3334</v>
      </c>
      <c r="Q104" s="116"/>
      <c r="R104" s="50">
        <v>1</v>
      </c>
      <c r="S104" s="110">
        <v>370</v>
      </c>
    </row>
    <row r="105" spans="1:19" x14ac:dyDescent="0.25">
      <c r="A105" t="s">
        <v>481</v>
      </c>
      <c r="B105" t="s">
        <v>482</v>
      </c>
      <c r="C105" t="s">
        <v>483</v>
      </c>
      <c r="D105" t="s">
        <v>484</v>
      </c>
      <c r="E105" t="s">
        <v>485</v>
      </c>
      <c r="F105"/>
      <c r="G105"/>
      <c r="H105"/>
      <c r="I105"/>
      <c r="J105"/>
      <c r="K105"/>
      <c r="L105" t="s">
        <v>486</v>
      </c>
      <c r="M105">
        <f t="shared" si="2"/>
        <v>4</v>
      </c>
      <c r="O105" s="48" t="s">
        <v>481</v>
      </c>
      <c r="P105" s="48" t="s">
        <v>3335</v>
      </c>
      <c r="Q105" s="116"/>
      <c r="R105" s="50">
        <v>2</v>
      </c>
      <c r="S105" s="110">
        <v>480</v>
      </c>
    </row>
    <row r="106" spans="1:19" x14ac:dyDescent="0.25">
      <c r="A106" t="s">
        <v>487</v>
      </c>
      <c r="B106" t="s">
        <v>482</v>
      </c>
      <c r="C106" t="s">
        <v>488</v>
      </c>
      <c r="D106" t="s">
        <v>489</v>
      </c>
      <c r="E106"/>
      <c r="F106"/>
      <c r="G106"/>
      <c r="H106"/>
      <c r="I106"/>
      <c r="J106"/>
      <c r="K106"/>
      <c r="L106" t="s">
        <v>490</v>
      </c>
      <c r="M106">
        <f t="shared" si="2"/>
        <v>3</v>
      </c>
      <c r="O106" s="48" t="s">
        <v>487</v>
      </c>
      <c r="P106" s="48" t="s">
        <v>3336</v>
      </c>
      <c r="Q106" s="116"/>
      <c r="R106" s="50">
        <v>2</v>
      </c>
      <c r="S106" s="110">
        <v>450</v>
      </c>
    </row>
    <row r="107" spans="1:19" x14ac:dyDescent="0.25">
      <c r="A107" t="s">
        <v>491</v>
      </c>
      <c r="B107" t="s">
        <v>492</v>
      </c>
      <c r="C107" t="s">
        <v>493</v>
      </c>
      <c r="D107" t="s">
        <v>494</v>
      </c>
      <c r="E107" t="s">
        <v>495</v>
      </c>
      <c r="F107" t="s">
        <v>496</v>
      </c>
      <c r="G107" t="s">
        <v>497</v>
      </c>
      <c r="H107"/>
      <c r="I107"/>
      <c r="J107"/>
      <c r="K107"/>
      <c r="L107" t="s">
        <v>498</v>
      </c>
      <c r="M107">
        <f t="shared" si="2"/>
        <v>6</v>
      </c>
      <c r="O107" s="48" t="s">
        <v>491</v>
      </c>
      <c r="P107" s="48" t="s">
        <v>3337</v>
      </c>
      <c r="Q107" s="116"/>
      <c r="R107" s="50">
        <v>3</v>
      </c>
      <c r="S107" s="110">
        <v>800</v>
      </c>
    </row>
    <row r="108" spans="1:19" x14ac:dyDescent="0.25">
      <c r="A108" t="s">
        <v>499</v>
      </c>
      <c r="B108" t="s">
        <v>500</v>
      </c>
      <c r="C108" t="s">
        <v>501</v>
      </c>
      <c r="D108" t="s">
        <v>502</v>
      </c>
      <c r="E108" t="s">
        <v>503</v>
      </c>
      <c r="F108" t="s">
        <v>504</v>
      </c>
      <c r="G108"/>
      <c r="H108"/>
      <c r="I108"/>
      <c r="J108"/>
      <c r="K108"/>
      <c r="L108" t="s">
        <v>505</v>
      </c>
      <c r="M108">
        <f t="shared" si="2"/>
        <v>5</v>
      </c>
      <c r="O108" s="48" t="s">
        <v>499</v>
      </c>
      <c r="P108" s="48" t="s">
        <v>3338</v>
      </c>
      <c r="Q108" s="116"/>
      <c r="R108" s="50">
        <v>3</v>
      </c>
      <c r="S108" s="110">
        <v>750</v>
      </c>
    </row>
    <row r="109" spans="1:19" x14ac:dyDescent="0.25">
      <c r="A109" t="s">
        <v>506</v>
      </c>
      <c r="B109" t="s">
        <v>482</v>
      </c>
      <c r="C109" t="s">
        <v>507</v>
      </c>
      <c r="D109" t="s">
        <v>508</v>
      </c>
      <c r="E109" t="s">
        <v>509</v>
      </c>
      <c r="F109"/>
      <c r="G109"/>
      <c r="H109"/>
      <c r="I109"/>
      <c r="J109"/>
      <c r="K109"/>
      <c r="L109" t="s">
        <v>510</v>
      </c>
      <c r="M109">
        <f t="shared" si="2"/>
        <v>4</v>
      </c>
      <c r="O109" s="48" t="s">
        <v>506</v>
      </c>
      <c r="P109" s="48" t="s">
        <v>3339</v>
      </c>
      <c r="Q109" s="116"/>
      <c r="R109" s="50">
        <v>2</v>
      </c>
      <c r="S109" s="110">
        <v>570</v>
      </c>
    </row>
    <row r="110" spans="1:19" x14ac:dyDescent="0.25">
      <c r="A110" t="s">
        <v>511</v>
      </c>
      <c r="B110" t="s">
        <v>512</v>
      </c>
      <c r="C110" t="s">
        <v>513</v>
      </c>
      <c r="D110" t="s">
        <v>514</v>
      </c>
      <c r="E110" t="s">
        <v>515</v>
      </c>
      <c r="F110"/>
      <c r="G110"/>
      <c r="H110"/>
      <c r="I110"/>
      <c r="J110"/>
      <c r="K110"/>
      <c r="L110" t="s">
        <v>516</v>
      </c>
      <c r="M110">
        <f t="shared" si="2"/>
        <v>4</v>
      </c>
      <c r="O110" s="48" t="s">
        <v>511</v>
      </c>
      <c r="P110" s="48" t="s">
        <v>3340</v>
      </c>
      <c r="Q110" s="116"/>
      <c r="R110" s="50">
        <v>2</v>
      </c>
      <c r="S110" s="110">
        <v>450</v>
      </c>
    </row>
    <row r="111" spans="1:19" x14ac:dyDescent="0.25">
      <c r="A111" t="s">
        <v>517</v>
      </c>
      <c r="B111" t="s">
        <v>512</v>
      </c>
      <c r="C111" t="s">
        <v>513</v>
      </c>
      <c r="D111" t="s">
        <v>518</v>
      </c>
      <c r="E111" t="s">
        <v>519</v>
      </c>
      <c r="F111"/>
      <c r="G111"/>
      <c r="H111"/>
      <c r="I111"/>
      <c r="J111"/>
      <c r="K111"/>
      <c r="L111" t="s">
        <v>520</v>
      </c>
      <c r="M111">
        <f t="shared" si="2"/>
        <v>4</v>
      </c>
      <c r="O111" s="48" t="s">
        <v>517</v>
      </c>
      <c r="P111" s="48" t="s">
        <v>3341</v>
      </c>
      <c r="Q111" s="116"/>
      <c r="R111" s="50">
        <v>2</v>
      </c>
      <c r="S111" s="110">
        <v>420</v>
      </c>
    </row>
    <row r="112" spans="1:19" x14ac:dyDescent="0.25">
      <c r="A112" t="s">
        <v>521</v>
      </c>
      <c r="B112" t="s">
        <v>522</v>
      </c>
      <c r="C112" t="s">
        <v>523</v>
      </c>
      <c r="D112" t="s">
        <v>524</v>
      </c>
      <c r="E112" t="s">
        <v>525</v>
      </c>
      <c r="F112" t="s">
        <v>526</v>
      </c>
      <c r="G112"/>
      <c r="H112"/>
      <c r="I112"/>
      <c r="J112"/>
      <c r="K112"/>
      <c r="L112" t="s">
        <v>527</v>
      </c>
      <c r="M112">
        <f t="shared" si="2"/>
        <v>5</v>
      </c>
      <c r="O112" s="48" t="s">
        <v>521</v>
      </c>
      <c r="P112" s="48" t="s">
        <v>3342</v>
      </c>
      <c r="Q112" s="116"/>
      <c r="R112" s="50">
        <v>3</v>
      </c>
      <c r="S112" s="110">
        <v>660</v>
      </c>
    </row>
    <row r="113" spans="1:19" x14ac:dyDescent="0.25">
      <c r="A113" t="s">
        <v>528</v>
      </c>
      <c r="B113" t="s">
        <v>512</v>
      </c>
      <c r="C113" t="s">
        <v>513</v>
      </c>
      <c r="D113" t="s">
        <v>529</v>
      </c>
      <c r="E113" t="s">
        <v>530</v>
      </c>
      <c r="F113"/>
      <c r="G113"/>
      <c r="H113"/>
      <c r="I113"/>
      <c r="J113"/>
      <c r="K113"/>
      <c r="L113" t="s">
        <v>531</v>
      </c>
      <c r="M113">
        <f t="shared" si="2"/>
        <v>4</v>
      </c>
      <c r="O113" s="48" t="s">
        <v>528</v>
      </c>
      <c r="P113" s="48" t="s">
        <v>3343</v>
      </c>
      <c r="Q113" s="116"/>
      <c r="R113" s="50">
        <v>2</v>
      </c>
      <c r="S113" s="110">
        <v>480</v>
      </c>
    </row>
    <row r="114" spans="1:19" x14ac:dyDescent="0.25">
      <c r="A114" t="s">
        <v>532</v>
      </c>
      <c r="B114" t="s">
        <v>533</v>
      </c>
      <c r="C114" t="s">
        <v>534</v>
      </c>
      <c r="D114" t="s">
        <v>535</v>
      </c>
      <c r="E114" t="s">
        <v>536</v>
      </c>
      <c r="F114"/>
      <c r="G114"/>
      <c r="H114"/>
      <c r="I114"/>
      <c r="J114"/>
      <c r="K114"/>
      <c r="L114" t="s">
        <v>537</v>
      </c>
      <c r="M114">
        <f t="shared" si="2"/>
        <v>4</v>
      </c>
      <c r="O114" s="48" t="s">
        <v>532</v>
      </c>
      <c r="P114" s="48" t="s">
        <v>3344</v>
      </c>
      <c r="Q114" s="116"/>
      <c r="R114" s="50">
        <v>3</v>
      </c>
      <c r="S114" s="110">
        <v>600</v>
      </c>
    </row>
    <row r="115" spans="1:19" x14ac:dyDescent="0.25">
      <c r="A115" t="s">
        <v>538</v>
      </c>
      <c r="B115" t="s">
        <v>539</v>
      </c>
      <c r="C115" t="s">
        <v>540</v>
      </c>
      <c r="D115" t="s">
        <v>541</v>
      </c>
      <c r="E115" t="s">
        <v>542</v>
      </c>
      <c r="F115"/>
      <c r="G115"/>
      <c r="H115"/>
      <c r="I115"/>
      <c r="J115"/>
      <c r="K115"/>
      <c r="L115" t="s">
        <v>543</v>
      </c>
      <c r="M115">
        <f t="shared" si="2"/>
        <v>4</v>
      </c>
      <c r="O115" s="48" t="s">
        <v>538</v>
      </c>
      <c r="P115" s="48" t="s">
        <v>3345</v>
      </c>
      <c r="Q115" s="116"/>
      <c r="R115" s="50">
        <v>3</v>
      </c>
      <c r="S115" s="110">
        <v>480</v>
      </c>
    </row>
    <row r="116" spans="1:19" x14ac:dyDescent="0.25">
      <c r="A116" t="s">
        <v>544</v>
      </c>
      <c r="B116" t="s">
        <v>497</v>
      </c>
      <c r="C116" t="s">
        <v>545</v>
      </c>
      <c r="D116" t="s">
        <v>546</v>
      </c>
      <c r="E116" t="s">
        <v>547</v>
      </c>
      <c r="F116" t="s">
        <v>548</v>
      </c>
      <c r="G116" t="s">
        <v>549</v>
      </c>
      <c r="H116"/>
      <c r="I116"/>
      <c r="J116"/>
      <c r="K116"/>
      <c r="L116" t="s">
        <v>550</v>
      </c>
      <c r="M116">
        <f t="shared" si="2"/>
        <v>6</v>
      </c>
      <c r="O116" s="48" t="s">
        <v>544</v>
      </c>
      <c r="P116" s="48" t="s">
        <v>3346</v>
      </c>
      <c r="Q116" s="116"/>
      <c r="R116" s="50">
        <v>3</v>
      </c>
      <c r="S116" s="110">
        <v>750</v>
      </c>
    </row>
    <row r="117" spans="1:19" x14ac:dyDescent="0.25">
      <c r="A117" t="s">
        <v>551</v>
      </c>
      <c r="B117" t="s">
        <v>512</v>
      </c>
      <c r="C117" t="s">
        <v>552</v>
      </c>
      <c r="D117" t="s">
        <v>553</v>
      </c>
      <c r="E117" t="s">
        <v>554</v>
      </c>
      <c r="F117"/>
      <c r="G117"/>
      <c r="H117"/>
      <c r="I117"/>
      <c r="J117"/>
      <c r="K117"/>
      <c r="L117" t="s">
        <v>555</v>
      </c>
      <c r="M117">
        <f t="shared" si="2"/>
        <v>4</v>
      </c>
      <c r="O117" s="48" t="s">
        <v>551</v>
      </c>
      <c r="P117" s="48" t="s">
        <v>3347</v>
      </c>
      <c r="Q117" s="116"/>
      <c r="R117" s="50">
        <v>2</v>
      </c>
      <c r="S117" s="110">
        <v>560</v>
      </c>
    </row>
    <row r="118" spans="1:19" x14ac:dyDescent="0.25">
      <c r="A118" t="s">
        <v>556</v>
      </c>
      <c r="B118" t="s">
        <v>512</v>
      </c>
      <c r="C118" t="s">
        <v>552</v>
      </c>
      <c r="D118" t="s">
        <v>557</v>
      </c>
      <c r="E118" t="s">
        <v>558</v>
      </c>
      <c r="F118"/>
      <c r="G118"/>
      <c r="H118"/>
      <c r="I118"/>
      <c r="J118"/>
      <c r="K118"/>
      <c r="L118" t="s">
        <v>559</v>
      </c>
      <c r="M118">
        <f t="shared" si="2"/>
        <v>4</v>
      </c>
      <c r="O118" s="48" t="s">
        <v>556</v>
      </c>
      <c r="P118" s="48" t="s">
        <v>3348</v>
      </c>
      <c r="Q118" s="116"/>
      <c r="R118" s="50">
        <v>2</v>
      </c>
      <c r="S118" s="110">
        <v>450</v>
      </c>
    </row>
    <row r="119" spans="1:19" x14ac:dyDescent="0.25">
      <c r="A119" t="s">
        <v>560</v>
      </c>
      <c r="B119" t="s">
        <v>522</v>
      </c>
      <c r="C119" t="s">
        <v>523</v>
      </c>
      <c r="D119" t="s">
        <v>561</v>
      </c>
      <c r="E119" t="s">
        <v>562</v>
      </c>
      <c r="F119" t="s">
        <v>563</v>
      </c>
      <c r="G119" t="s">
        <v>564</v>
      </c>
      <c r="H119"/>
      <c r="I119"/>
      <c r="J119"/>
      <c r="K119"/>
      <c r="L119" t="s">
        <v>565</v>
      </c>
      <c r="M119">
        <f t="shared" si="2"/>
        <v>6</v>
      </c>
      <c r="O119" s="48" t="s">
        <v>560</v>
      </c>
      <c r="P119" s="48" t="s">
        <v>3349</v>
      </c>
      <c r="Q119" s="116"/>
      <c r="R119" s="50">
        <v>3</v>
      </c>
      <c r="S119" s="110">
        <v>810</v>
      </c>
    </row>
    <row r="120" spans="1:19" x14ac:dyDescent="0.25">
      <c r="A120" t="s">
        <v>566</v>
      </c>
      <c r="B120" t="s">
        <v>512</v>
      </c>
      <c r="C120" t="s">
        <v>567</v>
      </c>
      <c r="D120" t="s">
        <v>568</v>
      </c>
      <c r="E120"/>
      <c r="F120"/>
      <c r="G120"/>
      <c r="H120"/>
      <c r="I120"/>
      <c r="J120"/>
      <c r="K120"/>
      <c r="L120" t="s">
        <v>569</v>
      </c>
      <c r="M120">
        <f t="shared" si="2"/>
        <v>3</v>
      </c>
      <c r="O120" s="48" t="s">
        <v>566</v>
      </c>
      <c r="P120" s="48" t="s">
        <v>3350</v>
      </c>
      <c r="Q120" s="116"/>
      <c r="R120" s="50">
        <v>2</v>
      </c>
      <c r="S120" s="110">
        <v>440</v>
      </c>
    </row>
    <row r="121" spans="1:19" x14ac:dyDescent="0.25">
      <c r="A121" t="s">
        <v>570</v>
      </c>
      <c r="B121" t="s">
        <v>512</v>
      </c>
      <c r="C121" t="s">
        <v>552</v>
      </c>
      <c r="D121" t="s">
        <v>571</v>
      </c>
      <c r="E121" t="s">
        <v>572</v>
      </c>
      <c r="F121"/>
      <c r="G121"/>
      <c r="H121"/>
      <c r="I121"/>
      <c r="J121"/>
      <c r="K121"/>
      <c r="L121" t="s">
        <v>573</v>
      </c>
      <c r="M121">
        <f t="shared" si="2"/>
        <v>4</v>
      </c>
      <c r="O121" s="48" t="s">
        <v>570</v>
      </c>
      <c r="P121" s="48" t="s">
        <v>3351</v>
      </c>
      <c r="Q121" s="116"/>
      <c r="R121" s="50">
        <v>2</v>
      </c>
      <c r="S121" s="110">
        <v>450</v>
      </c>
    </row>
    <row r="122" spans="1:19" x14ac:dyDescent="0.25">
      <c r="A122" t="s">
        <v>574</v>
      </c>
      <c r="B122" t="s">
        <v>575</v>
      </c>
      <c r="C122" t="s">
        <v>576</v>
      </c>
      <c r="D122" t="s">
        <v>577</v>
      </c>
      <c r="E122"/>
      <c r="F122"/>
      <c r="G122"/>
      <c r="H122"/>
      <c r="I122"/>
      <c r="J122"/>
      <c r="K122"/>
      <c r="L122" t="s">
        <v>578</v>
      </c>
      <c r="M122">
        <f t="shared" si="2"/>
        <v>3</v>
      </c>
      <c r="O122" s="48" t="s">
        <v>574</v>
      </c>
      <c r="P122" s="48" t="s">
        <v>3352</v>
      </c>
      <c r="Q122" s="116"/>
      <c r="R122" s="50">
        <v>1</v>
      </c>
      <c r="S122" s="110">
        <v>300</v>
      </c>
    </row>
    <row r="123" spans="1:19" x14ac:dyDescent="0.25">
      <c r="A123" t="s">
        <v>579</v>
      </c>
      <c r="B123" t="s">
        <v>512</v>
      </c>
      <c r="C123" t="s">
        <v>552</v>
      </c>
      <c r="D123" t="s">
        <v>580</v>
      </c>
      <c r="E123" t="s">
        <v>581</v>
      </c>
      <c r="F123"/>
      <c r="G123"/>
      <c r="H123"/>
      <c r="I123"/>
      <c r="J123"/>
      <c r="K123"/>
      <c r="L123" t="s">
        <v>582</v>
      </c>
      <c r="M123">
        <f t="shared" si="2"/>
        <v>4</v>
      </c>
      <c r="O123" s="48" t="s">
        <v>579</v>
      </c>
      <c r="P123" s="48" t="s">
        <v>3353</v>
      </c>
      <c r="Q123" s="116"/>
      <c r="R123" s="50">
        <v>2</v>
      </c>
      <c r="S123" s="110">
        <v>450</v>
      </c>
    </row>
    <row r="124" spans="1:19" x14ac:dyDescent="0.25">
      <c r="A124" t="s">
        <v>583</v>
      </c>
      <c r="B124" t="s">
        <v>584</v>
      </c>
      <c r="C124" t="s">
        <v>585</v>
      </c>
      <c r="D124" t="s">
        <v>586</v>
      </c>
      <c r="E124"/>
      <c r="F124"/>
      <c r="G124"/>
      <c r="H124"/>
      <c r="I124"/>
      <c r="J124"/>
      <c r="K124"/>
      <c r="L124" t="s">
        <v>587</v>
      </c>
      <c r="M124">
        <f t="shared" ref="M124:M156" si="3">10-COUNTBLANK(B124:K124)</f>
        <v>3</v>
      </c>
      <c r="O124" s="48" t="s">
        <v>583</v>
      </c>
      <c r="P124" s="48" t="s">
        <v>3354</v>
      </c>
      <c r="Q124" s="116"/>
      <c r="R124" s="50">
        <v>3</v>
      </c>
      <c r="S124" s="110">
        <v>540</v>
      </c>
    </row>
    <row r="125" spans="1:19" x14ac:dyDescent="0.25">
      <c r="A125" t="s">
        <v>588</v>
      </c>
      <c r="B125" t="s">
        <v>589</v>
      </c>
      <c r="C125" t="s">
        <v>590</v>
      </c>
      <c r="D125" t="s">
        <v>591</v>
      </c>
      <c r="E125" t="s">
        <v>592</v>
      </c>
      <c r="F125"/>
      <c r="G125"/>
      <c r="H125"/>
      <c r="I125"/>
      <c r="J125"/>
      <c r="K125"/>
      <c r="L125" t="s">
        <v>593</v>
      </c>
      <c r="M125">
        <f t="shared" si="3"/>
        <v>4</v>
      </c>
      <c r="O125" s="48" t="s">
        <v>588</v>
      </c>
      <c r="P125" s="48" t="s">
        <v>3355</v>
      </c>
      <c r="Q125" s="116"/>
      <c r="R125" s="50">
        <v>3</v>
      </c>
      <c r="S125" s="110">
        <v>570</v>
      </c>
    </row>
    <row r="126" spans="1:19" x14ac:dyDescent="0.25">
      <c r="A126" t="s">
        <v>594</v>
      </c>
      <c r="B126" t="s">
        <v>595</v>
      </c>
      <c r="C126" t="s">
        <v>596</v>
      </c>
      <c r="D126" t="s">
        <v>597</v>
      </c>
      <c r="E126" t="s">
        <v>598</v>
      </c>
      <c r="F126"/>
      <c r="G126"/>
      <c r="H126"/>
      <c r="I126"/>
      <c r="J126"/>
      <c r="K126"/>
      <c r="L126" t="s">
        <v>599</v>
      </c>
      <c r="M126">
        <f t="shared" si="3"/>
        <v>4</v>
      </c>
      <c r="O126" s="48" t="s">
        <v>594</v>
      </c>
      <c r="P126" s="48" t="s">
        <v>3356</v>
      </c>
      <c r="Q126" s="116"/>
      <c r="R126" s="50">
        <v>3</v>
      </c>
      <c r="S126" s="110">
        <v>570</v>
      </c>
    </row>
    <row r="127" spans="1:19" x14ac:dyDescent="0.25">
      <c r="A127" t="s">
        <v>600</v>
      </c>
      <c r="B127" t="s">
        <v>512</v>
      </c>
      <c r="C127" t="s">
        <v>601</v>
      </c>
      <c r="D127" t="s">
        <v>602</v>
      </c>
      <c r="E127" t="s">
        <v>603</v>
      </c>
      <c r="F127"/>
      <c r="G127"/>
      <c r="H127"/>
      <c r="I127"/>
      <c r="J127"/>
      <c r="K127"/>
      <c r="L127" t="s">
        <v>604</v>
      </c>
      <c r="M127">
        <f t="shared" si="3"/>
        <v>4</v>
      </c>
      <c r="O127" s="48" t="s">
        <v>600</v>
      </c>
      <c r="P127" s="48" t="s">
        <v>3357</v>
      </c>
      <c r="Q127" s="116"/>
      <c r="R127" s="50">
        <v>2</v>
      </c>
      <c r="S127" s="110">
        <v>620</v>
      </c>
    </row>
    <row r="128" spans="1:19" x14ac:dyDescent="0.25">
      <c r="A128" t="s">
        <v>605</v>
      </c>
      <c r="B128" t="s">
        <v>522</v>
      </c>
      <c r="C128" t="s">
        <v>523</v>
      </c>
      <c r="D128" t="s">
        <v>561</v>
      </c>
      <c r="E128" t="s">
        <v>606</v>
      </c>
      <c r="F128" t="s">
        <v>607</v>
      </c>
      <c r="G128" t="s">
        <v>608</v>
      </c>
      <c r="H128"/>
      <c r="I128"/>
      <c r="J128"/>
      <c r="K128"/>
      <c r="L128" t="s">
        <v>609</v>
      </c>
      <c r="M128">
        <f t="shared" si="3"/>
        <v>6</v>
      </c>
      <c r="O128" s="48" t="s">
        <v>605</v>
      </c>
      <c r="P128" s="48" t="s">
        <v>3358</v>
      </c>
      <c r="Q128" s="116"/>
      <c r="R128" s="50">
        <v>3</v>
      </c>
      <c r="S128" s="110">
        <v>750</v>
      </c>
    </row>
    <row r="129" spans="1:19" x14ac:dyDescent="0.25">
      <c r="A129" t="s">
        <v>610</v>
      </c>
      <c r="B129" t="s">
        <v>512</v>
      </c>
      <c r="C129" t="s">
        <v>611</v>
      </c>
      <c r="D129" t="s">
        <v>612</v>
      </c>
      <c r="E129" t="s">
        <v>613</v>
      </c>
      <c r="F129" t="s">
        <v>614</v>
      </c>
      <c r="G129"/>
      <c r="H129"/>
      <c r="I129"/>
      <c r="J129"/>
      <c r="K129"/>
      <c r="L129" t="s">
        <v>615</v>
      </c>
      <c r="M129">
        <f t="shared" si="3"/>
        <v>5</v>
      </c>
      <c r="O129" s="48" t="s">
        <v>610</v>
      </c>
      <c r="P129" s="48" t="s">
        <v>3359</v>
      </c>
      <c r="Q129" s="116"/>
      <c r="R129" s="50">
        <v>2</v>
      </c>
      <c r="S129" s="110">
        <v>450</v>
      </c>
    </row>
    <row r="130" spans="1:19" x14ac:dyDescent="0.25">
      <c r="A130" t="s">
        <v>616</v>
      </c>
      <c r="B130" t="s">
        <v>512</v>
      </c>
      <c r="C130" t="s">
        <v>617</v>
      </c>
      <c r="D130" t="s">
        <v>618</v>
      </c>
      <c r="E130"/>
      <c r="F130"/>
      <c r="G130"/>
      <c r="H130"/>
      <c r="I130"/>
      <c r="J130"/>
      <c r="K130"/>
      <c r="L130" t="s">
        <v>619</v>
      </c>
      <c r="M130">
        <f t="shared" si="3"/>
        <v>3</v>
      </c>
      <c r="O130" s="48" t="s">
        <v>616</v>
      </c>
      <c r="P130" s="48" t="s">
        <v>3360</v>
      </c>
      <c r="Q130" s="116"/>
      <c r="R130" s="50">
        <v>2</v>
      </c>
      <c r="S130" s="110">
        <v>330</v>
      </c>
    </row>
    <row r="131" spans="1:19" x14ac:dyDescent="0.25">
      <c r="A131" t="s">
        <v>620</v>
      </c>
      <c r="B131" t="s">
        <v>621</v>
      </c>
      <c r="C131" t="s">
        <v>622</v>
      </c>
      <c r="D131" t="s">
        <v>623</v>
      </c>
      <c r="E131"/>
      <c r="F131"/>
      <c r="G131"/>
      <c r="H131"/>
      <c r="I131"/>
      <c r="J131"/>
      <c r="K131"/>
      <c r="L131" t="s">
        <v>624</v>
      </c>
      <c r="M131">
        <f t="shared" si="3"/>
        <v>3</v>
      </c>
      <c r="O131" s="48" t="s">
        <v>620</v>
      </c>
      <c r="P131" s="48" t="s">
        <v>3361</v>
      </c>
      <c r="Q131" s="116"/>
      <c r="R131" s="50">
        <v>1</v>
      </c>
      <c r="S131" s="110">
        <v>300</v>
      </c>
    </row>
    <row r="132" spans="1:19" x14ac:dyDescent="0.25">
      <c r="A132" t="s">
        <v>625</v>
      </c>
      <c r="B132" t="s">
        <v>522</v>
      </c>
      <c r="C132" t="s">
        <v>523</v>
      </c>
      <c r="D132" t="s">
        <v>626</v>
      </c>
      <c r="E132" t="s">
        <v>627</v>
      </c>
      <c r="F132" t="s">
        <v>628</v>
      </c>
      <c r="G132"/>
      <c r="H132"/>
      <c r="I132"/>
      <c r="J132"/>
      <c r="K132"/>
      <c r="L132" t="s">
        <v>629</v>
      </c>
      <c r="M132">
        <f t="shared" si="3"/>
        <v>5</v>
      </c>
      <c r="O132" s="48" t="s">
        <v>625</v>
      </c>
      <c r="P132" s="48" t="s">
        <v>3362</v>
      </c>
      <c r="Q132" s="116"/>
      <c r="R132" s="50">
        <v>3</v>
      </c>
      <c r="S132" s="110">
        <v>630</v>
      </c>
    </row>
    <row r="133" spans="1:19" x14ac:dyDescent="0.25">
      <c r="A133" t="s">
        <v>630</v>
      </c>
      <c r="B133" t="s">
        <v>631</v>
      </c>
      <c r="C133" t="s">
        <v>632</v>
      </c>
      <c r="D133" t="s">
        <v>633</v>
      </c>
      <c r="E133" t="s">
        <v>621</v>
      </c>
      <c r="F133"/>
      <c r="G133"/>
      <c r="H133"/>
      <c r="I133"/>
      <c r="J133"/>
      <c r="K133"/>
      <c r="L133" t="s">
        <v>634</v>
      </c>
      <c r="M133">
        <f t="shared" si="3"/>
        <v>4</v>
      </c>
      <c r="O133" s="48" t="s">
        <v>630</v>
      </c>
      <c r="P133" s="48" t="s">
        <v>3363</v>
      </c>
      <c r="Q133" s="116"/>
      <c r="R133" s="50">
        <v>1</v>
      </c>
      <c r="S133" s="110">
        <v>360</v>
      </c>
    </row>
    <row r="134" spans="1:19" x14ac:dyDescent="0.25">
      <c r="A134" t="s">
        <v>635</v>
      </c>
      <c r="B134" t="s">
        <v>636</v>
      </c>
      <c r="C134" t="s">
        <v>637</v>
      </c>
      <c r="D134" t="s">
        <v>638</v>
      </c>
      <c r="E134" t="s">
        <v>639</v>
      </c>
      <c r="F134"/>
      <c r="G134"/>
      <c r="H134"/>
      <c r="I134"/>
      <c r="J134"/>
      <c r="K134"/>
      <c r="L134" t="s">
        <v>640</v>
      </c>
      <c r="M134">
        <f t="shared" si="3"/>
        <v>4</v>
      </c>
      <c r="O134" s="48" t="s">
        <v>635</v>
      </c>
      <c r="P134" s="48" t="s">
        <v>3364</v>
      </c>
      <c r="Q134" s="116"/>
      <c r="R134" s="50">
        <v>2</v>
      </c>
      <c r="S134" s="110">
        <v>420</v>
      </c>
    </row>
    <row r="135" spans="1:19" x14ac:dyDescent="0.25">
      <c r="A135" t="s">
        <v>641</v>
      </c>
      <c r="B135" t="s">
        <v>512</v>
      </c>
      <c r="C135" t="s">
        <v>636</v>
      </c>
      <c r="D135" t="s">
        <v>642</v>
      </c>
      <c r="E135" t="s">
        <v>643</v>
      </c>
      <c r="F135" t="s">
        <v>644</v>
      </c>
      <c r="G135" t="s">
        <v>645</v>
      </c>
      <c r="H135" t="s">
        <v>646</v>
      </c>
      <c r="I135"/>
      <c r="J135"/>
      <c r="K135"/>
      <c r="L135" t="s">
        <v>647</v>
      </c>
      <c r="M135">
        <f t="shared" si="3"/>
        <v>7</v>
      </c>
      <c r="O135" s="48" t="s">
        <v>641</v>
      </c>
      <c r="P135" s="48" t="s">
        <v>3365</v>
      </c>
      <c r="Q135" s="116"/>
      <c r="R135" s="50">
        <v>2</v>
      </c>
      <c r="S135" s="110">
        <v>600</v>
      </c>
    </row>
    <row r="136" spans="1:19" x14ac:dyDescent="0.25">
      <c r="A136" t="s">
        <v>648</v>
      </c>
      <c r="B136" t="s">
        <v>649</v>
      </c>
      <c r="C136" t="s">
        <v>650</v>
      </c>
      <c r="D136" t="s">
        <v>651</v>
      </c>
      <c r="E136" t="s">
        <v>652</v>
      </c>
      <c r="F136"/>
      <c r="G136"/>
      <c r="H136"/>
      <c r="I136"/>
      <c r="J136"/>
      <c r="K136"/>
      <c r="L136" t="s">
        <v>653</v>
      </c>
      <c r="M136">
        <f t="shared" si="3"/>
        <v>4</v>
      </c>
      <c r="O136" s="48" t="s">
        <v>648</v>
      </c>
      <c r="P136" s="48" t="s">
        <v>3366</v>
      </c>
      <c r="Q136" s="116"/>
      <c r="R136" s="50">
        <v>2</v>
      </c>
      <c r="S136" s="110">
        <v>500</v>
      </c>
    </row>
    <row r="137" spans="1:19" x14ac:dyDescent="0.25">
      <c r="A137" t="s">
        <v>654</v>
      </c>
      <c r="B137" t="s">
        <v>649</v>
      </c>
      <c r="C137" t="s">
        <v>655</v>
      </c>
      <c r="D137" t="s">
        <v>656</v>
      </c>
      <c r="E137" t="s">
        <v>657</v>
      </c>
      <c r="F137" t="s">
        <v>658</v>
      </c>
      <c r="G137"/>
      <c r="H137"/>
      <c r="I137"/>
      <c r="J137"/>
      <c r="K137"/>
      <c r="L137" t="s">
        <v>659</v>
      </c>
      <c r="M137">
        <f t="shared" si="3"/>
        <v>5</v>
      </c>
      <c r="O137" s="48" t="s">
        <v>654</v>
      </c>
      <c r="P137" s="48" t="s">
        <v>3367</v>
      </c>
      <c r="Q137" s="116"/>
      <c r="R137" s="50">
        <v>2</v>
      </c>
      <c r="S137" s="110">
        <v>510</v>
      </c>
    </row>
    <row r="138" spans="1:19" x14ac:dyDescent="0.25">
      <c r="A138" t="s">
        <v>660</v>
      </c>
      <c r="B138" t="s">
        <v>649</v>
      </c>
      <c r="C138" t="s">
        <v>661</v>
      </c>
      <c r="D138" t="s">
        <v>662</v>
      </c>
      <c r="E138" t="s">
        <v>663</v>
      </c>
      <c r="F138" t="s">
        <v>664</v>
      </c>
      <c r="G138"/>
      <c r="H138"/>
      <c r="I138"/>
      <c r="J138"/>
      <c r="K138"/>
      <c r="L138" t="s">
        <v>665</v>
      </c>
      <c r="M138">
        <f t="shared" si="3"/>
        <v>5</v>
      </c>
      <c r="O138" s="48" t="s">
        <v>660</v>
      </c>
      <c r="P138" s="48" t="s">
        <v>3368</v>
      </c>
      <c r="Q138" s="116"/>
      <c r="R138" s="50">
        <v>2</v>
      </c>
      <c r="S138" s="110">
        <v>620</v>
      </c>
    </row>
    <row r="139" spans="1:19" x14ac:dyDescent="0.25">
      <c r="A139" t="s">
        <v>666</v>
      </c>
      <c r="B139" t="s">
        <v>649</v>
      </c>
      <c r="C139" t="s">
        <v>667</v>
      </c>
      <c r="D139" t="s">
        <v>668</v>
      </c>
      <c r="E139"/>
      <c r="F139"/>
      <c r="G139"/>
      <c r="H139"/>
      <c r="I139"/>
      <c r="J139"/>
      <c r="K139"/>
      <c r="L139" t="s">
        <v>669</v>
      </c>
      <c r="M139">
        <f t="shared" si="3"/>
        <v>3</v>
      </c>
      <c r="O139" s="48" t="s">
        <v>666</v>
      </c>
      <c r="P139" s="48" t="s">
        <v>3369</v>
      </c>
      <c r="Q139" s="116"/>
      <c r="R139" s="50">
        <v>2</v>
      </c>
      <c r="S139" s="110">
        <v>460</v>
      </c>
    </row>
    <row r="140" spans="1:19" x14ac:dyDescent="0.25">
      <c r="A140" t="s">
        <v>670</v>
      </c>
      <c r="B140" t="s">
        <v>649</v>
      </c>
      <c r="C140" t="s">
        <v>671</v>
      </c>
      <c r="D140" t="s">
        <v>672</v>
      </c>
      <c r="E140" t="s">
        <v>673</v>
      </c>
      <c r="F140"/>
      <c r="G140"/>
      <c r="H140"/>
      <c r="I140"/>
      <c r="J140"/>
      <c r="K140"/>
      <c r="L140" t="s">
        <v>674</v>
      </c>
      <c r="M140">
        <f t="shared" si="3"/>
        <v>4</v>
      </c>
      <c r="O140" s="48" t="s">
        <v>670</v>
      </c>
      <c r="P140" s="48" t="s">
        <v>3370</v>
      </c>
      <c r="Q140" s="116"/>
      <c r="R140" s="50">
        <v>2</v>
      </c>
      <c r="S140" s="110">
        <v>590</v>
      </c>
    </row>
    <row r="141" spans="1:19" x14ac:dyDescent="0.25">
      <c r="A141" t="s">
        <v>675</v>
      </c>
      <c r="B141" t="s">
        <v>676</v>
      </c>
      <c r="C141" t="s">
        <v>677</v>
      </c>
      <c r="D141" t="s">
        <v>678</v>
      </c>
      <c r="E141" t="s">
        <v>679</v>
      </c>
      <c r="F141" t="s">
        <v>680</v>
      </c>
      <c r="G141"/>
      <c r="H141"/>
      <c r="I141"/>
      <c r="J141"/>
      <c r="K141"/>
      <c r="L141" t="s">
        <v>681</v>
      </c>
      <c r="M141">
        <f t="shared" si="3"/>
        <v>5</v>
      </c>
      <c r="O141" s="48" t="s">
        <v>675</v>
      </c>
      <c r="P141" s="48" t="s">
        <v>3371</v>
      </c>
      <c r="Q141" s="116"/>
      <c r="R141" s="50">
        <v>2</v>
      </c>
      <c r="S141" s="110">
        <v>680</v>
      </c>
    </row>
    <row r="142" spans="1:19" x14ac:dyDescent="0.25">
      <c r="A142" t="s">
        <v>682</v>
      </c>
      <c r="B142" t="s">
        <v>676</v>
      </c>
      <c r="C142" t="s">
        <v>677</v>
      </c>
      <c r="D142" t="s">
        <v>683</v>
      </c>
      <c r="E142" t="s">
        <v>684</v>
      </c>
      <c r="F142" t="s">
        <v>685</v>
      </c>
      <c r="G142"/>
      <c r="H142"/>
      <c r="I142"/>
      <c r="J142"/>
      <c r="K142"/>
      <c r="L142" t="s">
        <v>686</v>
      </c>
      <c r="M142">
        <f t="shared" si="3"/>
        <v>5</v>
      </c>
      <c r="O142" s="48" t="s">
        <v>682</v>
      </c>
      <c r="P142" s="48" t="s">
        <v>3372</v>
      </c>
      <c r="Q142" s="116"/>
      <c r="R142" s="50">
        <v>2</v>
      </c>
      <c r="S142" s="110">
        <v>680</v>
      </c>
    </row>
    <row r="143" spans="1:19" x14ac:dyDescent="0.25">
      <c r="A143" t="s">
        <v>687</v>
      </c>
      <c r="B143" t="s">
        <v>649</v>
      </c>
      <c r="C143" t="s">
        <v>688</v>
      </c>
      <c r="D143" t="s">
        <v>689</v>
      </c>
      <c r="E143" t="s">
        <v>690</v>
      </c>
      <c r="F143" t="s">
        <v>691</v>
      </c>
      <c r="G143" t="s">
        <v>692</v>
      </c>
      <c r="H143"/>
      <c r="I143"/>
      <c r="J143"/>
      <c r="K143"/>
      <c r="L143" t="s">
        <v>693</v>
      </c>
      <c r="M143">
        <f t="shared" si="3"/>
        <v>6</v>
      </c>
      <c r="O143" s="48" t="s">
        <v>687</v>
      </c>
      <c r="P143" s="48" t="s">
        <v>3373</v>
      </c>
      <c r="Q143" s="116"/>
      <c r="R143" s="50">
        <v>3</v>
      </c>
      <c r="S143" s="110">
        <v>810</v>
      </c>
    </row>
    <row r="144" spans="1:19" x14ac:dyDescent="0.25">
      <c r="A144" t="s">
        <v>694</v>
      </c>
      <c r="B144" t="s">
        <v>649</v>
      </c>
      <c r="C144" t="s">
        <v>695</v>
      </c>
      <c r="D144" t="s">
        <v>696</v>
      </c>
      <c r="E144" t="s">
        <v>697</v>
      </c>
      <c r="F144" t="s">
        <v>698</v>
      </c>
      <c r="G144" t="s">
        <v>699</v>
      </c>
      <c r="H144"/>
      <c r="I144"/>
      <c r="J144"/>
      <c r="K144"/>
      <c r="L144" t="s">
        <v>700</v>
      </c>
      <c r="M144">
        <f t="shared" si="3"/>
        <v>6</v>
      </c>
      <c r="O144" s="48" t="s">
        <v>694</v>
      </c>
      <c r="P144" s="48" t="s">
        <v>3374</v>
      </c>
      <c r="Q144" s="116"/>
      <c r="R144" s="50">
        <v>3</v>
      </c>
      <c r="S144" s="110">
        <v>810</v>
      </c>
    </row>
    <row r="145" spans="1:19" x14ac:dyDescent="0.25">
      <c r="A145" t="s">
        <v>701</v>
      </c>
      <c r="B145" t="s">
        <v>649</v>
      </c>
      <c r="C145" t="s">
        <v>695</v>
      </c>
      <c r="D145" t="s">
        <v>696</v>
      </c>
      <c r="E145" t="s">
        <v>697</v>
      </c>
      <c r="F145" t="s">
        <v>702</v>
      </c>
      <c r="G145" t="s">
        <v>703</v>
      </c>
      <c r="H145" t="s">
        <v>704</v>
      </c>
      <c r="I145"/>
      <c r="J145"/>
      <c r="K145"/>
      <c r="L145" t="s">
        <v>705</v>
      </c>
      <c r="M145">
        <f t="shared" si="3"/>
        <v>7</v>
      </c>
      <c r="O145" s="48" t="s">
        <v>701</v>
      </c>
      <c r="P145" s="48" t="s">
        <v>3375</v>
      </c>
      <c r="Q145" s="116"/>
      <c r="R145" s="50">
        <v>3</v>
      </c>
      <c r="S145" s="110">
        <v>990</v>
      </c>
    </row>
    <row r="146" spans="1:19" x14ac:dyDescent="0.25">
      <c r="A146" t="s">
        <v>706</v>
      </c>
      <c r="B146" t="s">
        <v>649</v>
      </c>
      <c r="C146" t="s">
        <v>707</v>
      </c>
      <c r="D146" t="s">
        <v>708</v>
      </c>
      <c r="E146" t="s">
        <v>709</v>
      </c>
      <c r="F146" t="s">
        <v>710</v>
      </c>
      <c r="G146"/>
      <c r="H146"/>
      <c r="I146"/>
      <c r="J146"/>
      <c r="K146"/>
      <c r="L146" t="s">
        <v>711</v>
      </c>
      <c r="M146">
        <f t="shared" si="3"/>
        <v>5</v>
      </c>
      <c r="O146" s="48" t="s">
        <v>706</v>
      </c>
      <c r="P146" s="48" t="s">
        <v>3376</v>
      </c>
      <c r="Q146" s="116"/>
      <c r="R146" s="50">
        <v>2</v>
      </c>
      <c r="S146" s="110">
        <v>660</v>
      </c>
    </row>
    <row r="147" spans="1:19" x14ac:dyDescent="0.25">
      <c r="A147" t="s">
        <v>712</v>
      </c>
      <c r="B147" t="s">
        <v>713</v>
      </c>
      <c r="C147" t="s">
        <v>714</v>
      </c>
      <c r="D147"/>
      <c r="E147"/>
      <c r="F147"/>
      <c r="G147"/>
      <c r="H147"/>
      <c r="I147"/>
      <c r="J147"/>
      <c r="K147"/>
      <c r="L147" t="s">
        <v>715</v>
      </c>
      <c r="M147">
        <f t="shared" si="3"/>
        <v>2</v>
      </c>
      <c r="O147" s="48" t="s">
        <v>712</v>
      </c>
      <c r="P147" s="48" t="s">
        <v>3377</v>
      </c>
      <c r="Q147" s="116"/>
      <c r="R147" s="50">
        <v>1</v>
      </c>
      <c r="S147" s="110">
        <v>300</v>
      </c>
    </row>
    <row r="148" spans="1:19" x14ac:dyDescent="0.25">
      <c r="A148" t="s">
        <v>716</v>
      </c>
      <c r="B148" t="s">
        <v>717</v>
      </c>
      <c r="C148" t="s">
        <v>718</v>
      </c>
      <c r="D148" t="s">
        <v>719</v>
      </c>
      <c r="E148" t="s">
        <v>720</v>
      </c>
      <c r="F148"/>
      <c r="G148"/>
      <c r="H148"/>
      <c r="I148"/>
      <c r="J148"/>
      <c r="K148"/>
      <c r="L148" t="s">
        <v>721</v>
      </c>
      <c r="M148">
        <f t="shared" si="3"/>
        <v>4</v>
      </c>
      <c r="O148" s="48" t="s">
        <v>716</v>
      </c>
      <c r="P148" s="48" t="s">
        <v>3378</v>
      </c>
      <c r="Q148" s="116"/>
      <c r="R148" s="50">
        <v>3</v>
      </c>
      <c r="S148" s="110">
        <v>620</v>
      </c>
    </row>
    <row r="149" spans="1:19" x14ac:dyDescent="0.25">
      <c r="A149" t="s">
        <v>722</v>
      </c>
      <c r="B149" t="s">
        <v>723</v>
      </c>
      <c r="C149" t="s">
        <v>724</v>
      </c>
      <c r="D149" t="s">
        <v>725</v>
      </c>
      <c r="E149" t="s">
        <v>726</v>
      </c>
      <c r="F149" t="s">
        <v>649</v>
      </c>
      <c r="G149"/>
      <c r="H149"/>
      <c r="I149"/>
      <c r="J149"/>
      <c r="K149"/>
      <c r="L149" t="s">
        <v>727</v>
      </c>
      <c r="M149">
        <f t="shared" si="3"/>
        <v>5</v>
      </c>
      <c r="O149" s="48" t="s">
        <v>722</v>
      </c>
      <c r="P149" s="48" t="s">
        <v>3379</v>
      </c>
      <c r="Q149" s="116"/>
      <c r="R149" s="50">
        <v>2</v>
      </c>
      <c r="S149" s="110">
        <v>600</v>
      </c>
    </row>
    <row r="150" spans="1:19" x14ac:dyDescent="0.25">
      <c r="A150" t="s">
        <v>728</v>
      </c>
      <c r="B150" t="s">
        <v>649</v>
      </c>
      <c r="C150" t="s">
        <v>729</v>
      </c>
      <c r="D150" t="s">
        <v>730</v>
      </c>
      <c r="E150" t="s">
        <v>731</v>
      </c>
      <c r="F150"/>
      <c r="G150"/>
      <c r="H150"/>
      <c r="I150"/>
      <c r="J150"/>
      <c r="K150"/>
      <c r="L150" t="s">
        <v>732</v>
      </c>
      <c r="M150">
        <f t="shared" si="3"/>
        <v>4</v>
      </c>
      <c r="O150" s="48" t="s">
        <v>728</v>
      </c>
      <c r="P150" s="48" t="s">
        <v>3380</v>
      </c>
      <c r="Q150" s="116"/>
      <c r="R150" s="50">
        <v>2</v>
      </c>
      <c r="S150" s="110">
        <v>580</v>
      </c>
    </row>
    <row r="151" spans="1:19" x14ac:dyDescent="0.25">
      <c r="A151" t="s">
        <v>733</v>
      </c>
      <c r="B151" t="s">
        <v>649</v>
      </c>
      <c r="C151" t="s">
        <v>707</v>
      </c>
      <c r="D151" t="s">
        <v>734</v>
      </c>
      <c r="E151" t="s">
        <v>735</v>
      </c>
      <c r="F151" t="s">
        <v>736</v>
      </c>
      <c r="G151" t="s">
        <v>737</v>
      </c>
      <c r="H151"/>
      <c r="I151"/>
      <c r="J151"/>
      <c r="K151"/>
      <c r="L151" t="s">
        <v>738</v>
      </c>
      <c r="M151">
        <f t="shared" si="3"/>
        <v>6</v>
      </c>
      <c r="O151" s="48" t="s">
        <v>733</v>
      </c>
      <c r="P151" s="48" t="s">
        <v>3381</v>
      </c>
      <c r="Q151" s="116"/>
      <c r="R151" s="50">
        <v>2</v>
      </c>
      <c r="S151" s="110">
        <v>670</v>
      </c>
    </row>
    <row r="152" spans="1:19" x14ac:dyDescent="0.25">
      <c r="A152" t="s">
        <v>739</v>
      </c>
      <c r="B152" t="s">
        <v>740</v>
      </c>
      <c r="C152" t="s">
        <v>741</v>
      </c>
      <c r="D152"/>
      <c r="E152"/>
      <c r="F152"/>
      <c r="G152"/>
      <c r="H152"/>
      <c r="I152"/>
      <c r="J152"/>
      <c r="K152"/>
      <c r="L152" t="s">
        <v>742</v>
      </c>
      <c r="M152">
        <f t="shared" si="3"/>
        <v>2</v>
      </c>
      <c r="O152" s="48" t="s">
        <v>739</v>
      </c>
      <c r="P152" s="48" t="s">
        <v>3382</v>
      </c>
      <c r="Q152" s="116"/>
      <c r="R152" s="50">
        <v>3</v>
      </c>
      <c r="S152" s="110">
        <v>750</v>
      </c>
    </row>
    <row r="153" spans="1:19" x14ac:dyDescent="0.25">
      <c r="A153" t="s">
        <v>743</v>
      </c>
      <c r="B153" t="s">
        <v>744</v>
      </c>
      <c r="C153" t="s">
        <v>745</v>
      </c>
      <c r="D153" t="s">
        <v>746</v>
      </c>
      <c r="E153" t="s">
        <v>747</v>
      </c>
      <c r="F153"/>
      <c r="G153"/>
      <c r="H153"/>
      <c r="I153"/>
      <c r="J153"/>
      <c r="K153"/>
      <c r="L153" t="s">
        <v>748</v>
      </c>
      <c r="M153">
        <f t="shared" si="3"/>
        <v>4</v>
      </c>
      <c r="O153" s="48" t="s">
        <v>743</v>
      </c>
      <c r="P153" s="48" t="s">
        <v>3383</v>
      </c>
      <c r="Q153" s="116"/>
      <c r="R153" s="50">
        <v>3</v>
      </c>
      <c r="S153" s="110">
        <v>830</v>
      </c>
    </row>
    <row r="154" spans="1:19" x14ac:dyDescent="0.25">
      <c r="A154" t="s">
        <v>749</v>
      </c>
      <c r="B154" t="s">
        <v>744</v>
      </c>
      <c r="C154" t="s">
        <v>750</v>
      </c>
      <c r="D154" t="s">
        <v>751</v>
      </c>
      <c r="E154" t="s">
        <v>752</v>
      </c>
      <c r="F154"/>
      <c r="G154"/>
      <c r="H154"/>
      <c r="I154"/>
      <c r="J154"/>
      <c r="K154"/>
      <c r="L154" t="s">
        <v>753</v>
      </c>
      <c r="M154">
        <f t="shared" si="3"/>
        <v>4</v>
      </c>
      <c r="O154" s="48" t="s">
        <v>749</v>
      </c>
      <c r="P154" s="48" t="s">
        <v>3384</v>
      </c>
      <c r="Q154" s="116"/>
      <c r="R154" s="50">
        <v>3</v>
      </c>
      <c r="S154" s="110">
        <v>830</v>
      </c>
    </row>
    <row r="155" spans="1:19" x14ac:dyDescent="0.25">
      <c r="A155" t="s">
        <v>754</v>
      </c>
      <c r="B155" t="s">
        <v>755</v>
      </c>
      <c r="C155" t="s">
        <v>756</v>
      </c>
      <c r="D155" t="s">
        <v>757</v>
      </c>
      <c r="E155" t="s">
        <v>758</v>
      </c>
      <c r="F155" t="s">
        <v>759</v>
      </c>
      <c r="G155"/>
      <c r="H155"/>
      <c r="I155"/>
      <c r="J155"/>
      <c r="K155"/>
      <c r="L155" t="s">
        <v>760</v>
      </c>
      <c r="M155">
        <f t="shared" si="3"/>
        <v>5</v>
      </c>
      <c r="O155" s="48" t="s">
        <v>754</v>
      </c>
      <c r="P155" s="48" t="s">
        <v>3385</v>
      </c>
      <c r="Q155" s="116"/>
      <c r="R155" s="50">
        <v>3</v>
      </c>
      <c r="S155" s="110">
        <v>840</v>
      </c>
    </row>
    <row r="156" spans="1:19" x14ac:dyDescent="0.25">
      <c r="A156" t="s">
        <v>761</v>
      </c>
      <c r="B156" t="s">
        <v>762</v>
      </c>
      <c r="C156" t="s">
        <v>763</v>
      </c>
      <c r="D156" t="s">
        <v>764</v>
      </c>
      <c r="E156"/>
      <c r="F156"/>
      <c r="G156"/>
      <c r="H156"/>
      <c r="I156"/>
      <c r="J156"/>
      <c r="K156"/>
      <c r="L156" t="s">
        <v>765</v>
      </c>
      <c r="M156">
        <f t="shared" si="3"/>
        <v>3</v>
      </c>
      <c r="O156" s="48" t="s">
        <v>761</v>
      </c>
      <c r="P156" s="48" t="s">
        <v>3386</v>
      </c>
      <c r="Q156" s="116"/>
      <c r="R156" s="50">
        <v>3</v>
      </c>
      <c r="S156" s="110">
        <v>530</v>
      </c>
    </row>
    <row r="157" spans="1:19" x14ac:dyDescent="0.25">
      <c r="A157" s="90" t="s">
        <v>5859</v>
      </c>
      <c r="B157" s="91">
        <v>621</v>
      </c>
      <c r="C157" s="91">
        <v>624</v>
      </c>
      <c r="D157" s="91">
        <v>629</v>
      </c>
      <c r="E157" s="91" t="s">
        <v>5921</v>
      </c>
      <c r="F157" s="91" t="s">
        <v>5921</v>
      </c>
      <c r="G157" s="91" t="s">
        <v>5921</v>
      </c>
      <c r="H157" s="91" t="s">
        <v>5921</v>
      </c>
      <c r="M157">
        <v>3</v>
      </c>
      <c r="O157" s="108" t="s">
        <v>5859</v>
      </c>
      <c r="P157" s="48" t="s">
        <v>5944</v>
      </c>
      <c r="Q157" s="116"/>
      <c r="R157" s="50">
        <v>3</v>
      </c>
      <c r="S157" s="112">
        <v>570</v>
      </c>
    </row>
    <row r="158" spans="1:19" x14ac:dyDescent="0.25">
      <c r="A158" s="90" t="s">
        <v>5906</v>
      </c>
      <c r="B158" s="91">
        <v>621</v>
      </c>
      <c r="C158" s="91">
        <v>623</v>
      </c>
      <c r="D158" s="91">
        <v>624</v>
      </c>
      <c r="E158" s="91">
        <v>628</v>
      </c>
      <c r="F158" s="91" t="s">
        <v>5921</v>
      </c>
      <c r="G158" s="91" t="s">
        <v>5921</v>
      </c>
      <c r="H158" s="91" t="s">
        <v>5921</v>
      </c>
      <c r="M158">
        <v>4</v>
      </c>
      <c r="O158" s="108" t="s">
        <v>5906</v>
      </c>
      <c r="P158" s="48" t="s">
        <v>5945</v>
      </c>
      <c r="Q158" s="116"/>
      <c r="R158" s="50">
        <v>3</v>
      </c>
      <c r="S158" s="112">
        <v>700</v>
      </c>
    </row>
    <row r="159" spans="1:19" x14ac:dyDescent="0.25">
      <c r="A159" s="90" t="s">
        <v>5860</v>
      </c>
      <c r="B159" s="91">
        <v>621</v>
      </c>
      <c r="C159" s="91">
        <v>622</v>
      </c>
      <c r="D159" s="91">
        <v>625</v>
      </c>
      <c r="E159" s="91">
        <v>626</v>
      </c>
      <c r="F159" s="91" t="s">
        <v>5921</v>
      </c>
      <c r="G159" s="91" t="s">
        <v>5921</v>
      </c>
      <c r="H159" s="91" t="s">
        <v>5921</v>
      </c>
      <c r="M159">
        <v>4</v>
      </c>
      <c r="O159" s="108" t="s">
        <v>5860</v>
      </c>
      <c r="P159" s="48" t="s">
        <v>5946</v>
      </c>
      <c r="Q159" s="116"/>
      <c r="R159" s="50">
        <v>3</v>
      </c>
      <c r="S159" s="112">
        <v>720</v>
      </c>
    </row>
    <row r="160" spans="1:19" x14ac:dyDescent="0.25">
      <c r="A160" s="90" t="s">
        <v>5920</v>
      </c>
      <c r="B160" s="91">
        <v>623</v>
      </c>
      <c r="C160" s="91">
        <v>625</v>
      </c>
      <c r="D160" s="91">
        <v>626</v>
      </c>
      <c r="E160" s="91">
        <v>927</v>
      </c>
      <c r="F160" s="91" t="s">
        <v>5921</v>
      </c>
      <c r="G160" s="91" t="s">
        <v>5921</v>
      </c>
      <c r="H160" s="91" t="s">
        <v>5921</v>
      </c>
      <c r="M160">
        <v>4</v>
      </c>
      <c r="O160" s="108" t="s">
        <v>5920</v>
      </c>
      <c r="P160" s="48" t="s">
        <v>5947</v>
      </c>
      <c r="Q160" s="116"/>
      <c r="R160" s="50">
        <v>3</v>
      </c>
      <c r="S160" s="112">
        <v>780</v>
      </c>
    </row>
    <row r="161" spans="1:19" x14ac:dyDescent="0.25">
      <c r="A161" s="90" t="s">
        <v>5886</v>
      </c>
      <c r="B161" s="91">
        <v>179</v>
      </c>
      <c r="C161" s="91">
        <v>622</v>
      </c>
      <c r="D161" s="91">
        <v>623</v>
      </c>
      <c r="E161" s="91">
        <v>625</v>
      </c>
      <c r="F161" s="91" t="s">
        <v>5921</v>
      </c>
      <c r="G161" s="91" t="s">
        <v>5921</v>
      </c>
      <c r="H161" s="91" t="s">
        <v>5921</v>
      </c>
      <c r="M161">
        <v>4</v>
      </c>
      <c r="O161" s="108" t="s">
        <v>5886</v>
      </c>
      <c r="P161" s="48" t="s">
        <v>5948</v>
      </c>
      <c r="Q161" s="116"/>
      <c r="R161" s="50">
        <v>3</v>
      </c>
      <c r="S161" s="112">
        <v>650</v>
      </c>
    </row>
    <row r="162" spans="1:19" x14ac:dyDescent="0.25">
      <c r="A162" t="s">
        <v>766</v>
      </c>
      <c r="B162" t="s">
        <v>767</v>
      </c>
      <c r="C162" t="s">
        <v>768</v>
      </c>
      <c r="D162" t="s">
        <v>769</v>
      </c>
      <c r="E162"/>
      <c r="F162"/>
      <c r="G162"/>
      <c r="H162"/>
      <c r="I162"/>
      <c r="J162"/>
      <c r="K162"/>
      <c r="L162" t="s">
        <v>770</v>
      </c>
      <c r="M162">
        <f>10-COUNTBLANK(B162:K162)</f>
        <v>3</v>
      </c>
      <c r="O162" s="48" t="s">
        <v>766</v>
      </c>
      <c r="P162" s="48" t="s">
        <v>3388</v>
      </c>
      <c r="Q162" s="116"/>
      <c r="R162" s="50">
        <v>3</v>
      </c>
      <c r="S162" s="110">
        <v>520</v>
      </c>
    </row>
    <row r="163" spans="1:19" x14ac:dyDescent="0.25">
      <c r="A163" t="s">
        <v>772</v>
      </c>
      <c r="B163" t="s">
        <v>631</v>
      </c>
      <c r="C163" t="s">
        <v>773</v>
      </c>
      <c r="D163" t="s">
        <v>774</v>
      </c>
      <c r="E163"/>
      <c r="F163"/>
      <c r="G163"/>
      <c r="H163"/>
      <c r="I163"/>
      <c r="J163"/>
      <c r="K163"/>
      <c r="L163" t="s">
        <v>775</v>
      </c>
      <c r="M163">
        <f>10-COUNTBLANK(B163:K163)</f>
        <v>3</v>
      </c>
      <c r="O163" s="48" t="s">
        <v>772</v>
      </c>
      <c r="P163" s="48" t="s">
        <v>3389</v>
      </c>
      <c r="Q163" s="116"/>
      <c r="R163" s="50">
        <v>1</v>
      </c>
      <c r="S163" s="110">
        <v>210</v>
      </c>
    </row>
    <row r="164" spans="1:19" x14ac:dyDescent="0.25">
      <c r="A164" t="s">
        <v>776</v>
      </c>
      <c r="B164" t="s">
        <v>777</v>
      </c>
      <c r="C164" t="s">
        <v>778</v>
      </c>
      <c r="D164" t="s">
        <v>779</v>
      </c>
      <c r="E164" t="s">
        <v>780</v>
      </c>
      <c r="F164"/>
      <c r="G164"/>
      <c r="H164"/>
      <c r="I164"/>
      <c r="J164"/>
      <c r="K164"/>
      <c r="L164" t="s">
        <v>781</v>
      </c>
      <c r="M164">
        <f>10-COUNTBLANK(B164:K164)</f>
        <v>4</v>
      </c>
      <c r="O164" s="48" t="s">
        <v>776</v>
      </c>
      <c r="P164" s="48" t="s">
        <v>3390</v>
      </c>
      <c r="Q164" s="116"/>
      <c r="R164" s="50">
        <v>3</v>
      </c>
      <c r="S164" s="110">
        <v>450</v>
      </c>
    </row>
    <row r="165" spans="1:19" x14ac:dyDescent="0.25">
      <c r="A165" s="87" t="s">
        <v>771</v>
      </c>
      <c r="B165" s="4" t="s">
        <v>782</v>
      </c>
      <c r="C165" s="4" t="s">
        <v>783</v>
      </c>
      <c r="D165" s="4"/>
      <c r="E165" s="4" t="s">
        <v>5921</v>
      </c>
      <c r="F165" s="4" t="s">
        <v>5921</v>
      </c>
      <c r="G165" s="4" t="s">
        <v>5921</v>
      </c>
      <c r="H165" s="4" t="s">
        <v>5921</v>
      </c>
      <c r="I165" s="4"/>
      <c r="J165" s="4"/>
      <c r="K165" s="4"/>
      <c r="M165">
        <v>2</v>
      </c>
      <c r="O165" s="105" t="s">
        <v>771</v>
      </c>
      <c r="P165" s="106" t="s">
        <v>3387</v>
      </c>
      <c r="Q165" s="116"/>
      <c r="R165" s="107">
        <v>1</v>
      </c>
      <c r="S165" s="111">
        <v>520</v>
      </c>
    </row>
    <row r="166" spans="1:19" x14ac:dyDescent="0.25">
      <c r="A166" t="s">
        <v>6415</v>
      </c>
      <c r="B166" t="s">
        <v>782</v>
      </c>
      <c r="C166" t="s">
        <v>783</v>
      </c>
      <c r="D166"/>
      <c r="E166"/>
      <c r="F166"/>
      <c r="G166"/>
      <c r="H166"/>
      <c r="I166"/>
      <c r="J166"/>
      <c r="K166"/>
      <c r="L166" t="s">
        <v>784</v>
      </c>
      <c r="M166">
        <f t="shared" ref="M166:M182" si="4">10-COUNTBLANK(B166:K166)</f>
        <v>2</v>
      </c>
      <c r="O166" s="48" t="s">
        <v>6415</v>
      </c>
      <c r="P166" s="48" t="s">
        <v>3387</v>
      </c>
      <c r="Q166" s="116"/>
      <c r="R166" s="50">
        <v>1</v>
      </c>
      <c r="S166" s="110">
        <v>210</v>
      </c>
    </row>
    <row r="167" spans="1:19" x14ac:dyDescent="0.25">
      <c r="A167" t="s">
        <v>785</v>
      </c>
      <c r="B167" t="s">
        <v>786</v>
      </c>
      <c r="C167" t="s">
        <v>769</v>
      </c>
      <c r="D167" t="s">
        <v>787</v>
      </c>
      <c r="E167" t="s">
        <v>788</v>
      </c>
      <c r="F167"/>
      <c r="G167"/>
      <c r="H167"/>
      <c r="I167"/>
      <c r="J167"/>
      <c r="K167"/>
      <c r="L167" t="s">
        <v>789</v>
      </c>
      <c r="M167">
        <f t="shared" si="4"/>
        <v>4</v>
      </c>
      <c r="O167" s="48" t="s">
        <v>785</v>
      </c>
      <c r="P167" s="48" t="s">
        <v>3391</v>
      </c>
      <c r="Q167" s="116"/>
      <c r="R167" s="50">
        <v>3</v>
      </c>
      <c r="S167" s="110">
        <v>420</v>
      </c>
    </row>
    <row r="168" spans="1:19" x14ac:dyDescent="0.25">
      <c r="A168" t="s">
        <v>790</v>
      </c>
      <c r="B168" t="s">
        <v>791</v>
      </c>
      <c r="C168" t="s">
        <v>792</v>
      </c>
      <c r="D168" t="s">
        <v>786</v>
      </c>
      <c r="E168" t="s">
        <v>769</v>
      </c>
      <c r="F168"/>
      <c r="G168"/>
      <c r="H168"/>
      <c r="I168"/>
      <c r="J168"/>
      <c r="K168"/>
      <c r="L168" t="s">
        <v>793</v>
      </c>
      <c r="M168">
        <f t="shared" si="4"/>
        <v>4</v>
      </c>
      <c r="O168" s="48" t="s">
        <v>790</v>
      </c>
      <c r="P168" s="48" t="s">
        <v>3392</v>
      </c>
      <c r="Q168" s="116"/>
      <c r="R168" s="50">
        <v>3</v>
      </c>
      <c r="S168" s="110">
        <v>450</v>
      </c>
    </row>
    <row r="169" spans="1:19" x14ac:dyDescent="0.25">
      <c r="A169" t="s">
        <v>794</v>
      </c>
      <c r="B169" t="s">
        <v>769</v>
      </c>
      <c r="C169" t="s">
        <v>780</v>
      </c>
      <c r="D169" t="s">
        <v>795</v>
      </c>
      <c r="E169" t="s">
        <v>796</v>
      </c>
      <c r="F169" t="s">
        <v>797</v>
      </c>
      <c r="G169"/>
      <c r="H169"/>
      <c r="I169"/>
      <c r="J169"/>
      <c r="K169"/>
      <c r="L169" t="s">
        <v>798</v>
      </c>
      <c r="M169">
        <f t="shared" si="4"/>
        <v>5</v>
      </c>
      <c r="O169" s="48" t="s">
        <v>794</v>
      </c>
      <c r="P169" s="48" t="s">
        <v>3393</v>
      </c>
      <c r="Q169" s="116"/>
      <c r="R169" s="50">
        <v>3</v>
      </c>
      <c r="S169" s="110">
        <v>630</v>
      </c>
    </row>
    <row r="170" spans="1:19" x14ac:dyDescent="0.25">
      <c r="A170" t="s">
        <v>799</v>
      </c>
      <c r="B170" t="s">
        <v>786</v>
      </c>
      <c r="C170" t="s">
        <v>800</v>
      </c>
      <c r="D170" t="s">
        <v>801</v>
      </c>
      <c r="E170"/>
      <c r="F170"/>
      <c r="G170"/>
      <c r="H170"/>
      <c r="I170"/>
      <c r="J170"/>
      <c r="K170"/>
      <c r="L170" t="s">
        <v>802</v>
      </c>
      <c r="M170">
        <f t="shared" si="4"/>
        <v>3</v>
      </c>
      <c r="O170" s="48" t="s">
        <v>799</v>
      </c>
      <c r="P170" s="48" t="s">
        <v>3394</v>
      </c>
      <c r="Q170" s="116"/>
      <c r="R170" s="50">
        <v>3</v>
      </c>
      <c r="S170" s="110">
        <v>390</v>
      </c>
    </row>
    <row r="171" spans="1:19" x14ac:dyDescent="0.25">
      <c r="A171" t="s">
        <v>803</v>
      </c>
      <c r="B171" t="s">
        <v>804</v>
      </c>
      <c r="C171" t="s">
        <v>805</v>
      </c>
      <c r="D171" t="s">
        <v>806</v>
      </c>
      <c r="E171" t="s">
        <v>807</v>
      </c>
      <c r="F171" t="s">
        <v>808</v>
      </c>
      <c r="G171"/>
      <c r="H171"/>
      <c r="I171"/>
      <c r="J171"/>
      <c r="K171"/>
      <c r="L171" t="s">
        <v>809</v>
      </c>
      <c r="M171">
        <f t="shared" si="4"/>
        <v>5</v>
      </c>
      <c r="O171" s="48" t="s">
        <v>803</v>
      </c>
      <c r="P171" s="48" t="s">
        <v>3395</v>
      </c>
      <c r="Q171" s="116"/>
      <c r="R171" s="50">
        <v>3</v>
      </c>
      <c r="S171" s="110">
        <v>750</v>
      </c>
    </row>
    <row r="172" spans="1:19" x14ac:dyDescent="0.25">
      <c r="A172" t="s">
        <v>810</v>
      </c>
      <c r="B172" t="s">
        <v>811</v>
      </c>
      <c r="C172" t="s">
        <v>812</v>
      </c>
      <c r="D172" t="s">
        <v>813</v>
      </c>
      <c r="E172" t="s">
        <v>814</v>
      </c>
      <c r="F172"/>
      <c r="G172"/>
      <c r="H172"/>
      <c r="I172"/>
      <c r="J172"/>
      <c r="K172"/>
      <c r="L172" t="s">
        <v>815</v>
      </c>
      <c r="M172">
        <f t="shared" si="4"/>
        <v>4</v>
      </c>
      <c r="O172" s="48" t="s">
        <v>810</v>
      </c>
      <c r="P172" s="48" t="s">
        <v>3396</v>
      </c>
      <c r="Q172" s="116"/>
      <c r="R172" s="50">
        <v>3</v>
      </c>
      <c r="S172" s="110">
        <v>510</v>
      </c>
    </row>
    <row r="173" spans="1:19" x14ac:dyDescent="0.25">
      <c r="A173" t="s">
        <v>816</v>
      </c>
      <c r="B173" t="s">
        <v>817</v>
      </c>
      <c r="C173" t="s">
        <v>804</v>
      </c>
      <c r="D173" t="s">
        <v>818</v>
      </c>
      <c r="E173" t="s">
        <v>819</v>
      </c>
      <c r="F173" t="s">
        <v>820</v>
      </c>
      <c r="G173" t="s">
        <v>821</v>
      </c>
      <c r="H173" t="s">
        <v>822</v>
      </c>
      <c r="I173"/>
      <c r="J173"/>
      <c r="K173"/>
      <c r="L173" t="s">
        <v>823</v>
      </c>
      <c r="M173">
        <f t="shared" si="4"/>
        <v>7</v>
      </c>
      <c r="O173" s="48" t="s">
        <v>816</v>
      </c>
      <c r="P173" s="48" t="s">
        <v>3397</v>
      </c>
      <c r="Q173" s="116"/>
      <c r="R173" s="50">
        <v>3</v>
      </c>
      <c r="S173" s="110">
        <v>810</v>
      </c>
    </row>
    <row r="174" spans="1:19" x14ac:dyDescent="0.25">
      <c r="A174" t="s">
        <v>824</v>
      </c>
      <c r="B174" t="s">
        <v>825</v>
      </c>
      <c r="C174" t="s">
        <v>826</v>
      </c>
      <c r="D174" t="s">
        <v>827</v>
      </c>
      <c r="E174" t="s">
        <v>828</v>
      </c>
      <c r="F174"/>
      <c r="G174"/>
      <c r="H174"/>
      <c r="I174"/>
      <c r="J174"/>
      <c r="K174"/>
      <c r="L174" t="s">
        <v>829</v>
      </c>
      <c r="M174">
        <f t="shared" si="4"/>
        <v>4</v>
      </c>
      <c r="O174" s="48" t="s">
        <v>824</v>
      </c>
      <c r="P174" s="48" t="s">
        <v>3398</v>
      </c>
      <c r="Q174" s="116"/>
      <c r="R174" s="50">
        <v>3</v>
      </c>
      <c r="S174" s="110">
        <v>390</v>
      </c>
    </row>
    <row r="175" spans="1:19" x14ac:dyDescent="0.25">
      <c r="A175" t="s">
        <v>830</v>
      </c>
      <c r="B175" t="s">
        <v>831</v>
      </c>
      <c r="C175" t="s">
        <v>832</v>
      </c>
      <c r="D175" t="s">
        <v>833</v>
      </c>
      <c r="E175" t="s">
        <v>817</v>
      </c>
      <c r="F175"/>
      <c r="G175"/>
      <c r="H175"/>
      <c r="I175"/>
      <c r="J175"/>
      <c r="K175"/>
      <c r="L175" t="s">
        <v>834</v>
      </c>
      <c r="M175">
        <f t="shared" si="4"/>
        <v>4</v>
      </c>
      <c r="O175" s="48" t="s">
        <v>830</v>
      </c>
      <c r="P175" s="48" t="s">
        <v>3399</v>
      </c>
      <c r="Q175" s="116"/>
      <c r="R175" s="50">
        <v>3</v>
      </c>
      <c r="S175" s="110">
        <v>460</v>
      </c>
    </row>
    <row r="176" spans="1:19" x14ac:dyDescent="0.25">
      <c r="A176" t="s">
        <v>835</v>
      </c>
      <c r="B176" t="s">
        <v>836</v>
      </c>
      <c r="C176" t="s">
        <v>837</v>
      </c>
      <c r="D176" t="s">
        <v>838</v>
      </c>
      <c r="E176" t="s">
        <v>817</v>
      </c>
      <c r="F176" t="s">
        <v>839</v>
      </c>
      <c r="G176"/>
      <c r="H176"/>
      <c r="I176"/>
      <c r="J176"/>
      <c r="K176"/>
      <c r="L176" t="s">
        <v>840</v>
      </c>
      <c r="M176">
        <f t="shared" si="4"/>
        <v>5</v>
      </c>
      <c r="O176" s="48" t="s">
        <v>835</v>
      </c>
      <c r="P176" s="48" t="s">
        <v>3400</v>
      </c>
      <c r="Q176" s="116"/>
      <c r="R176" s="50">
        <v>3</v>
      </c>
      <c r="S176" s="110">
        <v>580</v>
      </c>
    </row>
    <row r="177" spans="1:19" x14ac:dyDescent="0.25">
      <c r="A177" t="s">
        <v>841</v>
      </c>
      <c r="B177" t="s">
        <v>842</v>
      </c>
      <c r="C177" t="s">
        <v>93</v>
      </c>
      <c r="D177" t="s">
        <v>843</v>
      </c>
      <c r="E177" t="s">
        <v>844</v>
      </c>
      <c r="F177" t="s">
        <v>845</v>
      </c>
      <c r="G177"/>
      <c r="H177"/>
      <c r="I177"/>
      <c r="J177"/>
      <c r="K177"/>
      <c r="L177" t="s">
        <v>846</v>
      </c>
      <c r="M177">
        <f t="shared" si="4"/>
        <v>5</v>
      </c>
      <c r="O177" s="48" t="s">
        <v>841</v>
      </c>
      <c r="P177" s="48" t="s">
        <v>3401</v>
      </c>
      <c r="Q177" s="116"/>
      <c r="R177" s="50">
        <v>2</v>
      </c>
      <c r="S177" s="110">
        <v>530</v>
      </c>
    </row>
    <row r="178" spans="1:19" x14ac:dyDescent="0.25">
      <c r="A178" t="s">
        <v>847</v>
      </c>
      <c r="B178" t="s">
        <v>848</v>
      </c>
      <c r="C178" t="s">
        <v>849</v>
      </c>
      <c r="D178" t="s">
        <v>850</v>
      </c>
      <c r="E178" t="s">
        <v>807</v>
      </c>
      <c r="F178"/>
      <c r="G178"/>
      <c r="H178"/>
      <c r="I178"/>
      <c r="J178"/>
      <c r="K178"/>
      <c r="L178" t="s">
        <v>851</v>
      </c>
      <c r="M178">
        <f t="shared" si="4"/>
        <v>4</v>
      </c>
      <c r="O178" s="48" t="s">
        <v>847</v>
      </c>
      <c r="P178" s="48" t="s">
        <v>3402</v>
      </c>
      <c r="Q178" s="116"/>
      <c r="R178" s="50">
        <v>3</v>
      </c>
      <c r="S178" s="110">
        <v>660</v>
      </c>
    </row>
    <row r="179" spans="1:19" x14ac:dyDescent="0.25">
      <c r="A179" t="s">
        <v>852</v>
      </c>
      <c r="B179" t="s">
        <v>774</v>
      </c>
      <c r="C179" t="s">
        <v>853</v>
      </c>
      <c r="D179" t="s">
        <v>854</v>
      </c>
      <c r="E179" t="s">
        <v>855</v>
      </c>
      <c r="F179"/>
      <c r="G179"/>
      <c r="H179"/>
      <c r="I179"/>
      <c r="J179"/>
      <c r="K179"/>
      <c r="L179" t="s">
        <v>856</v>
      </c>
      <c r="M179">
        <f t="shared" si="4"/>
        <v>4</v>
      </c>
      <c r="O179" s="48" t="s">
        <v>852</v>
      </c>
      <c r="P179" s="48" t="s">
        <v>3403</v>
      </c>
      <c r="Q179" s="116"/>
      <c r="R179" s="50">
        <v>1</v>
      </c>
      <c r="S179" s="110">
        <v>270</v>
      </c>
    </row>
    <row r="180" spans="1:19" x14ac:dyDescent="0.25">
      <c r="A180" t="s">
        <v>857</v>
      </c>
      <c r="B180" t="s">
        <v>833</v>
      </c>
      <c r="C180" t="s">
        <v>858</v>
      </c>
      <c r="D180" t="s">
        <v>859</v>
      </c>
      <c r="E180"/>
      <c r="F180"/>
      <c r="G180"/>
      <c r="H180"/>
      <c r="I180"/>
      <c r="J180"/>
      <c r="K180"/>
      <c r="L180" t="s">
        <v>860</v>
      </c>
      <c r="M180">
        <f t="shared" si="4"/>
        <v>3</v>
      </c>
      <c r="O180" s="48" t="s">
        <v>857</v>
      </c>
      <c r="P180" s="48" t="s">
        <v>3404</v>
      </c>
      <c r="Q180" s="116"/>
      <c r="R180" s="50">
        <v>3</v>
      </c>
      <c r="S180" s="110">
        <v>540</v>
      </c>
    </row>
    <row r="181" spans="1:19" x14ac:dyDescent="0.25">
      <c r="A181" t="s">
        <v>861</v>
      </c>
      <c r="B181" t="s">
        <v>842</v>
      </c>
      <c r="C181" t="s">
        <v>827</v>
      </c>
      <c r="D181" t="s">
        <v>862</v>
      </c>
      <c r="E181" t="s">
        <v>838</v>
      </c>
      <c r="F181" t="s">
        <v>817</v>
      </c>
      <c r="G181"/>
      <c r="H181"/>
      <c r="I181"/>
      <c r="J181"/>
      <c r="K181"/>
      <c r="L181" t="s">
        <v>863</v>
      </c>
      <c r="M181">
        <f t="shared" si="4"/>
        <v>5</v>
      </c>
      <c r="O181" s="48" t="s">
        <v>861</v>
      </c>
      <c r="P181" s="48" t="s">
        <v>3405</v>
      </c>
      <c r="Q181" s="116"/>
      <c r="R181" s="50">
        <v>3</v>
      </c>
      <c r="S181" s="110">
        <v>610</v>
      </c>
    </row>
    <row r="182" spans="1:19" x14ac:dyDescent="0.25">
      <c r="A182" t="s">
        <v>864</v>
      </c>
      <c r="B182" t="s">
        <v>842</v>
      </c>
      <c r="C182" t="s">
        <v>865</v>
      </c>
      <c r="D182" t="s">
        <v>831</v>
      </c>
      <c r="E182" t="s">
        <v>817</v>
      </c>
      <c r="F182"/>
      <c r="G182"/>
      <c r="H182"/>
      <c r="I182"/>
      <c r="J182"/>
      <c r="K182"/>
      <c r="L182" t="s">
        <v>866</v>
      </c>
      <c r="M182">
        <f t="shared" si="4"/>
        <v>4</v>
      </c>
      <c r="O182" s="48" t="s">
        <v>864</v>
      </c>
      <c r="P182" s="48" t="s">
        <v>3406</v>
      </c>
      <c r="Q182" s="116"/>
      <c r="R182" s="50">
        <v>2</v>
      </c>
      <c r="S182" s="110">
        <v>590</v>
      </c>
    </row>
    <row r="183" spans="1:19" x14ac:dyDescent="0.25">
      <c r="A183" s="87" t="s">
        <v>5789</v>
      </c>
      <c r="B183" s="91">
        <v>3013</v>
      </c>
      <c r="C183" s="91">
        <v>3014</v>
      </c>
      <c r="D183" s="91" t="s">
        <v>5921</v>
      </c>
      <c r="E183" s="91" t="s">
        <v>5921</v>
      </c>
      <c r="F183" s="91" t="s">
        <v>5921</v>
      </c>
      <c r="G183" s="91"/>
      <c r="H183" s="91"/>
      <c r="M183">
        <v>2</v>
      </c>
      <c r="O183" s="105" t="s">
        <v>5789</v>
      </c>
      <c r="P183" s="106" t="s">
        <v>3432</v>
      </c>
      <c r="Q183" s="116"/>
      <c r="R183" s="107">
        <v>1</v>
      </c>
      <c r="S183" s="111">
        <v>670</v>
      </c>
    </row>
    <row r="184" spans="1:19" x14ac:dyDescent="0.25">
      <c r="A184" s="90" t="s">
        <v>5834</v>
      </c>
      <c r="B184" s="91">
        <v>235</v>
      </c>
      <c r="C184" s="91">
        <v>236</v>
      </c>
      <c r="D184" s="91">
        <v>239</v>
      </c>
      <c r="E184" s="91">
        <v>240</v>
      </c>
      <c r="F184" s="91" t="s">
        <v>5921</v>
      </c>
      <c r="G184" s="91" t="s">
        <v>5921</v>
      </c>
      <c r="H184" s="91" t="s">
        <v>5921</v>
      </c>
      <c r="M184">
        <v>4</v>
      </c>
      <c r="O184" s="108" t="s">
        <v>5834</v>
      </c>
      <c r="P184" s="48" t="s">
        <v>5949</v>
      </c>
      <c r="Q184" s="116"/>
      <c r="R184" s="50">
        <v>2</v>
      </c>
      <c r="S184" s="112">
        <v>764</v>
      </c>
    </row>
    <row r="185" spans="1:19" x14ac:dyDescent="0.25">
      <c r="A185" s="90" t="s">
        <v>5855</v>
      </c>
      <c r="B185" s="91">
        <v>519</v>
      </c>
      <c r="C185" s="91">
        <v>522</v>
      </c>
      <c r="D185" s="91">
        <v>523</v>
      </c>
      <c r="E185" s="91">
        <v>524</v>
      </c>
      <c r="F185" s="91" t="s">
        <v>5921</v>
      </c>
      <c r="G185" s="91" t="s">
        <v>5921</v>
      </c>
      <c r="H185" s="91" t="s">
        <v>5921</v>
      </c>
      <c r="M185">
        <v>4</v>
      </c>
      <c r="O185" s="108" t="s">
        <v>5855</v>
      </c>
      <c r="P185" s="48" t="s">
        <v>5950</v>
      </c>
      <c r="Q185" s="116"/>
      <c r="R185" s="50">
        <v>3</v>
      </c>
      <c r="S185" s="112">
        <v>735</v>
      </c>
    </row>
    <row r="186" spans="1:19" x14ac:dyDescent="0.25">
      <c r="A186" s="87" t="s">
        <v>5786</v>
      </c>
      <c r="B186" s="91">
        <v>3015</v>
      </c>
      <c r="C186" s="91">
        <v>3016</v>
      </c>
      <c r="D186" s="91" t="s">
        <v>5921</v>
      </c>
      <c r="E186" s="91" t="s">
        <v>5921</v>
      </c>
      <c r="F186" s="91" t="s">
        <v>5921</v>
      </c>
      <c r="G186" s="91"/>
      <c r="H186" s="91"/>
      <c r="M186">
        <v>2</v>
      </c>
      <c r="O186" s="105" t="s">
        <v>5786</v>
      </c>
      <c r="P186" s="106" t="s">
        <v>5951</v>
      </c>
      <c r="Q186" s="116"/>
      <c r="R186" s="107">
        <v>1</v>
      </c>
      <c r="S186" s="111">
        <v>630</v>
      </c>
    </row>
    <row r="187" spans="1:19" x14ac:dyDescent="0.25">
      <c r="A187" s="90" t="s">
        <v>5814</v>
      </c>
      <c r="B187" s="91">
        <v>232</v>
      </c>
      <c r="C187" s="91">
        <v>238</v>
      </c>
      <c r="D187" s="91">
        <v>240</v>
      </c>
      <c r="E187" s="91" t="s">
        <v>5921</v>
      </c>
      <c r="F187" s="91" t="s">
        <v>5921</v>
      </c>
      <c r="G187" s="91"/>
      <c r="H187" s="91"/>
      <c r="M187">
        <v>3</v>
      </c>
      <c r="O187" s="108" t="s">
        <v>5814</v>
      </c>
      <c r="P187" s="48" t="s">
        <v>5952</v>
      </c>
      <c r="Q187" s="116"/>
      <c r="R187" s="50">
        <v>2</v>
      </c>
      <c r="S187" s="112">
        <v>640</v>
      </c>
    </row>
    <row r="188" spans="1:19" x14ac:dyDescent="0.25">
      <c r="A188" s="90" t="s">
        <v>5895</v>
      </c>
      <c r="B188" s="91">
        <v>518</v>
      </c>
      <c r="C188" s="91">
        <v>521</v>
      </c>
      <c r="D188" s="91">
        <v>602</v>
      </c>
      <c r="E188" s="91" t="s">
        <v>5921</v>
      </c>
      <c r="F188" s="91" t="s">
        <v>5921</v>
      </c>
      <c r="G188" s="91" t="s">
        <v>5921</v>
      </c>
      <c r="H188" s="91" t="s">
        <v>5921</v>
      </c>
      <c r="M188">
        <v>3</v>
      </c>
      <c r="O188" s="108" t="s">
        <v>5895</v>
      </c>
      <c r="P188" s="48" t="s">
        <v>5953</v>
      </c>
      <c r="Q188" s="116"/>
      <c r="R188" s="50">
        <v>3</v>
      </c>
      <c r="S188" s="112">
        <v>635</v>
      </c>
    </row>
    <row r="189" spans="1:19" x14ac:dyDescent="0.25">
      <c r="A189" s="90" t="s">
        <v>5822</v>
      </c>
      <c r="B189" s="91">
        <v>237</v>
      </c>
      <c r="C189" s="91">
        <v>361</v>
      </c>
      <c r="D189" s="91" t="s">
        <v>5921</v>
      </c>
      <c r="E189" s="91" t="s">
        <v>5921</v>
      </c>
      <c r="F189" s="91" t="s">
        <v>5921</v>
      </c>
      <c r="G189" s="91" t="s">
        <v>5921</v>
      </c>
      <c r="H189" s="91" t="s">
        <v>5921</v>
      </c>
      <c r="M189">
        <v>2</v>
      </c>
      <c r="O189" s="108" t="s">
        <v>5822</v>
      </c>
      <c r="P189" s="48" t="s">
        <v>5954</v>
      </c>
      <c r="Q189" s="116"/>
      <c r="R189" s="50">
        <v>2</v>
      </c>
      <c r="S189" s="112">
        <v>470</v>
      </c>
    </row>
    <row r="190" spans="1:19" x14ac:dyDescent="0.25">
      <c r="A190" s="90" t="s">
        <v>5844</v>
      </c>
      <c r="B190" s="91">
        <v>554</v>
      </c>
      <c r="C190" s="91">
        <v>556</v>
      </c>
      <c r="D190" s="91" t="s">
        <v>5921</v>
      </c>
      <c r="E190" s="91" t="s">
        <v>5921</v>
      </c>
      <c r="F190" s="91" t="s">
        <v>5921</v>
      </c>
      <c r="G190" s="91" t="s">
        <v>5921</v>
      </c>
      <c r="H190" s="91" t="s">
        <v>5921</v>
      </c>
      <c r="M190">
        <v>2</v>
      </c>
      <c r="O190" s="108" t="s">
        <v>5844</v>
      </c>
      <c r="P190" s="48" t="s">
        <v>5955</v>
      </c>
      <c r="Q190" s="116"/>
      <c r="R190" s="50">
        <v>3</v>
      </c>
      <c r="S190" s="112">
        <v>540</v>
      </c>
    </row>
    <row r="191" spans="1:19" x14ac:dyDescent="0.25">
      <c r="A191" s="90" t="s">
        <v>5813</v>
      </c>
      <c r="B191" s="91">
        <v>363</v>
      </c>
      <c r="C191" s="91">
        <v>364</v>
      </c>
      <c r="D191" s="91" t="s">
        <v>5921</v>
      </c>
      <c r="E191" s="91" t="s">
        <v>5921</v>
      </c>
      <c r="F191" s="91" t="s">
        <v>5921</v>
      </c>
      <c r="G191" s="91"/>
      <c r="H191" s="91"/>
      <c r="M191">
        <v>2</v>
      </c>
      <c r="O191" s="108" t="s">
        <v>5813</v>
      </c>
      <c r="P191" s="48" t="s">
        <v>3429</v>
      </c>
      <c r="Q191" s="116"/>
      <c r="R191" s="50">
        <v>2</v>
      </c>
      <c r="S191" s="112">
        <v>410</v>
      </c>
    </row>
    <row r="192" spans="1:19" x14ac:dyDescent="0.25">
      <c r="A192" s="90" t="s">
        <v>5894</v>
      </c>
      <c r="B192" s="91">
        <v>552</v>
      </c>
      <c r="C192" s="91">
        <v>553</v>
      </c>
      <c r="D192" s="91">
        <v>601</v>
      </c>
      <c r="E192" s="91">
        <v>713</v>
      </c>
      <c r="F192" s="91" t="s">
        <v>5921</v>
      </c>
      <c r="G192" s="91" t="s">
        <v>5921</v>
      </c>
      <c r="H192" s="91" t="s">
        <v>5921</v>
      </c>
      <c r="M192">
        <v>4</v>
      </c>
      <c r="O192" s="108" t="s">
        <v>5894</v>
      </c>
      <c r="P192" s="48" t="s">
        <v>5956</v>
      </c>
      <c r="Q192" s="116"/>
      <c r="R192" s="50">
        <v>3</v>
      </c>
      <c r="S192" s="112">
        <v>760</v>
      </c>
    </row>
    <row r="193" spans="1:19" x14ac:dyDescent="0.25">
      <c r="A193" s="90" t="s">
        <v>5879</v>
      </c>
      <c r="B193" s="91">
        <v>525</v>
      </c>
      <c r="C193" s="91">
        <v>601</v>
      </c>
      <c r="D193" s="91" t="s">
        <v>5921</v>
      </c>
      <c r="E193" s="91" t="s">
        <v>5921</v>
      </c>
      <c r="F193" s="91" t="s">
        <v>5921</v>
      </c>
      <c r="G193" s="91" t="s">
        <v>5921</v>
      </c>
      <c r="H193" s="91" t="s">
        <v>5921</v>
      </c>
      <c r="M193">
        <v>2</v>
      </c>
      <c r="O193" s="108" t="s">
        <v>5879</v>
      </c>
      <c r="P193" s="48" t="s">
        <v>5957</v>
      </c>
      <c r="Q193" s="116"/>
      <c r="R193" s="50">
        <v>3</v>
      </c>
      <c r="S193" s="112">
        <v>420</v>
      </c>
    </row>
    <row r="194" spans="1:19" x14ac:dyDescent="0.25">
      <c r="A194" s="90" t="s">
        <v>5861</v>
      </c>
      <c r="B194" s="91">
        <v>1052</v>
      </c>
      <c r="C194" s="91">
        <v>1053</v>
      </c>
      <c r="D194" s="91">
        <v>1054</v>
      </c>
      <c r="E194" s="91" t="s">
        <v>5921</v>
      </c>
      <c r="F194" s="91" t="s">
        <v>5921</v>
      </c>
      <c r="G194" s="91" t="s">
        <v>5921</v>
      </c>
      <c r="H194" s="91" t="s">
        <v>5921</v>
      </c>
      <c r="M194">
        <v>3</v>
      </c>
      <c r="O194" s="108" t="s">
        <v>5861</v>
      </c>
      <c r="P194" s="48" t="s">
        <v>5958</v>
      </c>
      <c r="Q194" s="116"/>
      <c r="R194" s="50">
        <v>3</v>
      </c>
      <c r="S194" s="112">
        <v>550</v>
      </c>
    </row>
    <row r="195" spans="1:19" x14ac:dyDescent="0.25">
      <c r="A195" s="90" t="s">
        <v>5845</v>
      </c>
      <c r="B195" s="91">
        <v>1055</v>
      </c>
      <c r="C195" s="91">
        <v>1056</v>
      </c>
      <c r="D195" s="91">
        <v>1057</v>
      </c>
      <c r="E195" s="91" t="s">
        <v>5921</v>
      </c>
      <c r="F195" s="91" t="s">
        <v>5921</v>
      </c>
      <c r="G195" s="91" t="s">
        <v>5921</v>
      </c>
      <c r="H195" s="91" t="s">
        <v>5921</v>
      </c>
      <c r="M195">
        <v>3</v>
      </c>
      <c r="O195" s="108" t="s">
        <v>5845</v>
      </c>
      <c r="P195" s="48" t="s">
        <v>5959</v>
      </c>
      <c r="Q195" s="116"/>
      <c r="R195" s="50">
        <v>3</v>
      </c>
      <c r="S195" s="112">
        <v>610</v>
      </c>
    </row>
    <row r="196" spans="1:19" x14ac:dyDescent="0.25">
      <c r="A196" s="90" t="s">
        <v>5892</v>
      </c>
      <c r="B196" s="91">
        <v>959</v>
      </c>
      <c r="C196" s="91">
        <v>960</v>
      </c>
      <c r="D196" s="91">
        <v>961</v>
      </c>
      <c r="E196" s="91">
        <v>963</v>
      </c>
      <c r="F196" s="91">
        <v>965</v>
      </c>
      <c r="G196" s="91">
        <v>967</v>
      </c>
      <c r="H196" s="91" t="s">
        <v>5921</v>
      </c>
      <c r="M196">
        <v>6</v>
      </c>
      <c r="O196" s="108" t="s">
        <v>5892</v>
      </c>
      <c r="P196" s="48" t="s">
        <v>3416</v>
      </c>
      <c r="Q196" s="116"/>
      <c r="R196" s="50">
        <v>3</v>
      </c>
      <c r="S196" s="112">
        <v>940</v>
      </c>
    </row>
    <row r="197" spans="1:19" x14ac:dyDescent="0.25">
      <c r="A197" t="s">
        <v>867</v>
      </c>
      <c r="B197" t="s">
        <v>868</v>
      </c>
      <c r="C197" t="s">
        <v>869</v>
      </c>
      <c r="D197"/>
      <c r="E197"/>
      <c r="F197"/>
      <c r="G197"/>
      <c r="H197"/>
      <c r="I197"/>
      <c r="J197"/>
      <c r="K197"/>
      <c r="L197" t="s">
        <v>870</v>
      </c>
      <c r="M197">
        <f t="shared" ref="M197:M227" si="5">10-COUNTBLANK(B197:K197)</f>
        <v>2</v>
      </c>
      <c r="O197" s="48" t="s">
        <v>867</v>
      </c>
      <c r="P197" s="48" t="s">
        <v>3407</v>
      </c>
      <c r="Q197" s="116"/>
      <c r="R197" s="50">
        <v>1</v>
      </c>
      <c r="S197" s="110">
        <v>220</v>
      </c>
    </row>
    <row r="198" spans="1:19" x14ac:dyDescent="0.25">
      <c r="A198" t="s">
        <v>871</v>
      </c>
      <c r="B198" t="s">
        <v>872</v>
      </c>
      <c r="C198" t="s">
        <v>873</v>
      </c>
      <c r="D198" t="s">
        <v>874</v>
      </c>
      <c r="E198" t="s">
        <v>875</v>
      </c>
      <c r="F198" t="s">
        <v>876</v>
      </c>
      <c r="G198" t="s">
        <v>877</v>
      </c>
      <c r="H198"/>
      <c r="I198"/>
      <c r="J198"/>
      <c r="K198"/>
      <c r="L198" t="s">
        <v>878</v>
      </c>
      <c r="M198">
        <f t="shared" si="5"/>
        <v>6</v>
      </c>
      <c r="O198" s="48" t="s">
        <v>871</v>
      </c>
      <c r="P198" s="48" t="s">
        <v>3408</v>
      </c>
      <c r="Q198" s="116"/>
      <c r="R198" s="50">
        <v>2</v>
      </c>
      <c r="S198" s="110">
        <v>920</v>
      </c>
    </row>
    <row r="199" spans="1:19" x14ac:dyDescent="0.25">
      <c r="A199" t="s">
        <v>879</v>
      </c>
      <c r="B199" t="s">
        <v>880</v>
      </c>
      <c r="C199" t="s">
        <v>881</v>
      </c>
      <c r="D199"/>
      <c r="E199"/>
      <c r="F199"/>
      <c r="G199"/>
      <c r="H199"/>
      <c r="I199"/>
      <c r="J199"/>
      <c r="K199"/>
      <c r="L199" t="s">
        <v>882</v>
      </c>
      <c r="M199">
        <f t="shared" si="5"/>
        <v>2</v>
      </c>
      <c r="O199" s="48" t="s">
        <v>879</v>
      </c>
      <c r="P199" s="48" t="s">
        <v>3409</v>
      </c>
      <c r="Q199" s="116"/>
      <c r="R199" s="50">
        <v>3</v>
      </c>
      <c r="S199" s="110">
        <v>520</v>
      </c>
    </row>
    <row r="200" spans="1:19" x14ac:dyDescent="0.25">
      <c r="A200" t="s">
        <v>883</v>
      </c>
      <c r="B200" t="s">
        <v>884</v>
      </c>
      <c r="C200" t="s">
        <v>885</v>
      </c>
      <c r="D200" t="s">
        <v>886</v>
      </c>
      <c r="E200"/>
      <c r="F200"/>
      <c r="G200"/>
      <c r="H200"/>
      <c r="I200"/>
      <c r="J200"/>
      <c r="K200"/>
      <c r="L200" t="s">
        <v>887</v>
      </c>
      <c r="M200">
        <f t="shared" si="5"/>
        <v>3</v>
      </c>
      <c r="O200" s="48" t="s">
        <v>883</v>
      </c>
      <c r="P200" s="48" t="s">
        <v>3410</v>
      </c>
      <c r="Q200" s="116"/>
      <c r="R200" s="50">
        <v>2</v>
      </c>
      <c r="S200" s="110">
        <v>490</v>
      </c>
    </row>
    <row r="201" spans="1:19" x14ac:dyDescent="0.25">
      <c r="A201" t="s">
        <v>888</v>
      </c>
      <c r="B201" t="s">
        <v>889</v>
      </c>
      <c r="C201" t="s">
        <v>890</v>
      </c>
      <c r="D201" t="s">
        <v>891</v>
      </c>
      <c r="E201" t="s">
        <v>892</v>
      </c>
      <c r="F201"/>
      <c r="G201"/>
      <c r="H201"/>
      <c r="I201"/>
      <c r="J201"/>
      <c r="K201"/>
      <c r="L201" t="s">
        <v>893</v>
      </c>
      <c r="M201">
        <f t="shared" si="5"/>
        <v>4</v>
      </c>
      <c r="O201" s="48" t="s">
        <v>888</v>
      </c>
      <c r="P201" s="48" t="s">
        <v>3411</v>
      </c>
      <c r="Q201" s="116"/>
      <c r="R201" s="50">
        <v>3</v>
      </c>
      <c r="S201" s="110">
        <v>690</v>
      </c>
    </row>
    <row r="202" spans="1:19" x14ac:dyDescent="0.25">
      <c r="A202" t="s">
        <v>894</v>
      </c>
      <c r="B202" t="s">
        <v>895</v>
      </c>
      <c r="C202" t="s">
        <v>896</v>
      </c>
      <c r="D202" t="s">
        <v>897</v>
      </c>
      <c r="E202" t="s">
        <v>898</v>
      </c>
      <c r="F202"/>
      <c r="G202"/>
      <c r="H202"/>
      <c r="I202"/>
      <c r="J202"/>
      <c r="K202"/>
      <c r="L202" t="s">
        <v>899</v>
      </c>
      <c r="M202">
        <f t="shared" si="5"/>
        <v>4</v>
      </c>
      <c r="O202" s="48" t="s">
        <v>894</v>
      </c>
      <c r="P202" s="48" t="s">
        <v>3412</v>
      </c>
      <c r="Q202" s="116"/>
      <c r="R202" s="50">
        <v>3</v>
      </c>
      <c r="S202" s="110">
        <v>700</v>
      </c>
    </row>
    <row r="203" spans="1:19" x14ac:dyDescent="0.25">
      <c r="A203" t="s">
        <v>900</v>
      </c>
      <c r="B203" t="s">
        <v>901</v>
      </c>
      <c r="C203" t="s">
        <v>902</v>
      </c>
      <c r="D203" t="s">
        <v>903</v>
      </c>
      <c r="E203"/>
      <c r="F203"/>
      <c r="G203"/>
      <c r="H203"/>
      <c r="I203"/>
      <c r="J203"/>
      <c r="K203"/>
      <c r="L203" t="s">
        <v>904</v>
      </c>
      <c r="M203">
        <f t="shared" si="5"/>
        <v>3</v>
      </c>
      <c r="O203" s="48" t="s">
        <v>900</v>
      </c>
      <c r="P203" s="48" t="s">
        <v>3413</v>
      </c>
      <c r="Q203" s="116"/>
      <c r="R203" s="50">
        <v>3</v>
      </c>
      <c r="S203" s="110">
        <v>640</v>
      </c>
    </row>
    <row r="204" spans="1:19" x14ac:dyDescent="0.25">
      <c r="A204" t="s">
        <v>905</v>
      </c>
      <c r="B204" t="s">
        <v>906</v>
      </c>
      <c r="C204" t="s">
        <v>907</v>
      </c>
      <c r="D204" t="s">
        <v>908</v>
      </c>
      <c r="E204"/>
      <c r="F204"/>
      <c r="G204"/>
      <c r="H204"/>
      <c r="I204"/>
      <c r="J204"/>
      <c r="K204"/>
      <c r="L204" t="s">
        <v>909</v>
      </c>
      <c r="M204">
        <f t="shared" si="5"/>
        <v>3</v>
      </c>
      <c r="O204" s="48" t="s">
        <v>905</v>
      </c>
      <c r="P204" s="48" t="s">
        <v>3414</v>
      </c>
      <c r="Q204" s="116"/>
      <c r="R204" s="50">
        <v>3</v>
      </c>
      <c r="S204" s="110">
        <v>640</v>
      </c>
    </row>
    <row r="205" spans="1:19" x14ac:dyDescent="0.25">
      <c r="A205" t="s">
        <v>910</v>
      </c>
      <c r="B205" t="s">
        <v>911</v>
      </c>
      <c r="C205" t="s">
        <v>912</v>
      </c>
      <c r="D205" t="s">
        <v>913</v>
      </c>
      <c r="E205"/>
      <c r="F205"/>
      <c r="G205"/>
      <c r="H205"/>
      <c r="I205"/>
      <c r="J205"/>
      <c r="K205"/>
      <c r="L205" t="s">
        <v>914</v>
      </c>
      <c r="M205">
        <f t="shared" si="5"/>
        <v>3</v>
      </c>
      <c r="O205" s="48" t="s">
        <v>910</v>
      </c>
      <c r="P205" s="48" t="s">
        <v>3415</v>
      </c>
      <c r="Q205" s="116"/>
      <c r="R205" s="50">
        <v>3</v>
      </c>
      <c r="S205" s="110">
        <v>620</v>
      </c>
    </row>
    <row r="206" spans="1:19" x14ac:dyDescent="0.25">
      <c r="A206" t="s">
        <v>915</v>
      </c>
      <c r="B206" t="s">
        <v>916</v>
      </c>
      <c r="C206" t="s">
        <v>917</v>
      </c>
      <c r="D206" t="s">
        <v>918</v>
      </c>
      <c r="E206"/>
      <c r="F206"/>
      <c r="G206"/>
      <c r="H206"/>
      <c r="I206"/>
      <c r="J206"/>
      <c r="K206"/>
      <c r="L206" t="s">
        <v>919</v>
      </c>
      <c r="M206">
        <f t="shared" si="5"/>
        <v>3</v>
      </c>
      <c r="O206" s="48" t="s">
        <v>915</v>
      </c>
      <c r="P206" s="48" t="s">
        <v>3416</v>
      </c>
      <c r="Q206" s="116"/>
      <c r="R206" s="50">
        <v>3</v>
      </c>
      <c r="S206" s="110">
        <v>630</v>
      </c>
    </row>
    <row r="207" spans="1:19" x14ac:dyDescent="0.25">
      <c r="A207" t="s">
        <v>920</v>
      </c>
      <c r="B207" t="s">
        <v>921</v>
      </c>
      <c r="C207" t="s">
        <v>922</v>
      </c>
      <c r="D207"/>
      <c r="E207"/>
      <c r="F207"/>
      <c r="G207"/>
      <c r="H207"/>
      <c r="I207"/>
      <c r="J207"/>
      <c r="K207"/>
      <c r="L207" t="s">
        <v>923</v>
      </c>
      <c r="M207">
        <f t="shared" si="5"/>
        <v>2</v>
      </c>
      <c r="O207" s="48" t="s">
        <v>920</v>
      </c>
      <c r="P207" s="48" t="s">
        <v>3417</v>
      </c>
      <c r="Q207" s="116"/>
      <c r="R207" s="50">
        <v>2</v>
      </c>
      <c r="S207" s="110">
        <v>480</v>
      </c>
    </row>
    <row r="208" spans="1:19" x14ac:dyDescent="0.25">
      <c r="A208" t="s">
        <v>924</v>
      </c>
      <c r="B208" t="s">
        <v>925</v>
      </c>
      <c r="C208" t="s">
        <v>926</v>
      </c>
      <c r="D208" t="s">
        <v>927</v>
      </c>
      <c r="E208"/>
      <c r="F208"/>
      <c r="G208"/>
      <c r="H208"/>
      <c r="I208"/>
      <c r="J208"/>
      <c r="K208"/>
      <c r="L208" t="s">
        <v>928</v>
      </c>
      <c r="M208">
        <f t="shared" si="5"/>
        <v>3</v>
      </c>
      <c r="O208" s="48" t="s">
        <v>924</v>
      </c>
      <c r="P208" s="48" t="s">
        <v>3418</v>
      </c>
      <c r="Q208" s="116"/>
      <c r="R208" s="50">
        <v>3</v>
      </c>
      <c r="S208" s="110">
        <v>650</v>
      </c>
    </row>
    <row r="209" spans="1:19" x14ac:dyDescent="0.25">
      <c r="A209" t="s">
        <v>929</v>
      </c>
      <c r="B209" t="s">
        <v>930</v>
      </c>
      <c r="C209" t="s">
        <v>931</v>
      </c>
      <c r="D209" t="s">
        <v>932</v>
      </c>
      <c r="E209"/>
      <c r="F209"/>
      <c r="G209"/>
      <c r="H209"/>
      <c r="I209"/>
      <c r="J209"/>
      <c r="K209"/>
      <c r="L209" t="s">
        <v>933</v>
      </c>
      <c r="M209">
        <f t="shared" si="5"/>
        <v>3</v>
      </c>
      <c r="O209" s="48" t="s">
        <v>929</v>
      </c>
      <c r="P209" s="48" t="s">
        <v>3419</v>
      </c>
      <c r="Q209" s="116"/>
      <c r="R209" s="50">
        <v>3</v>
      </c>
      <c r="S209" s="110">
        <v>550</v>
      </c>
    </row>
    <row r="210" spans="1:19" x14ac:dyDescent="0.25">
      <c r="A210" t="s">
        <v>934</v>
      </c>
      <c r="B210" t="s">
        <v>935</v>
      </c>
      <c r="C210" t="s">
        <v>936</v>
      </c>
      <c r="D210"/>
      <c r="E210"/>
      <c r="F210"/>
      <c r="G210"/>
      <c r="H210"/>
      <c r="I210"/>
      <c r="J210"/>
      <c r="K210"/>
      <c r="L210" t="s">
        <v>937</v>
      </c>
      <c r="M210">
        <f t="shared" si="5"/>
        <v>2</v>
      </c>
      <c r="O210" s="48" t="s">
        <v>934</v>
      </c>
      <c r="P210" s="48" t="s">
        <v>3420</v>
      </c>
      <c r="Q210" s="116"/>
      <c r="R210" s="50">
        <v>2</v>
      </c>
      <c r="S210" s="110">
        <v>510</v>
      </c>
    </row>
    <row r="211" spans="1:19" x14ac:dyDescent="0.25">
      <c r="A211" t="s">
        <v>938</v>
      </c>
      <c r="B211" t="s">
        <v>939</v>
      </c>
      <c r="C211" t="s">
        <v>940</v>
      </c>
      <c r="D211" t="s">
        <v>941</v>
      </c>
      <c r="E211"/>
      <c r="F211"/>
      <c r="G211"/>
      <c r="H211"/>
      <c r="I211"/>
      <c r="J211"/>
      <c r="K211"/>
      <c r="L211" t="s">
        <v>942</v>
      </c>
      <c r="M211">
        <f t="shared" si="5"/>
        <v>3</v>
      </c>
      <c r="O211" s="48" t="s">
        <v>938</v>
      </c>
      <c r="P211" s="48" t="s">
        <v>3421</v>
      </c>
      <c r="Q211" s="116"/>
      <c r="R211" s="50">
        <v>2</v>
      </c>
      <c r="S211" s="110">
        <v>500</v>
      </c>
    </row>
    <row r="212" spans="1:19" x14ac:dyDescent="0.25">
      <c r="A212" t="s">
        <v>943</v>
      </c>
      <c r="B212" t="s">
        <v>944</v>
      </c>
      <c r="C212" t="s">
        <v>945</v>
      </c>
      <c r="D212" t="s">
        <v>946</v>
      </c>
      <c r="E212"/>
      <c r="F212"/>
      <c r="G212"/>
      <c r="H212"/>
      <c r="I212"/>
      <c r="J212"/>
      <c r="K212"/>
      <c r="L212" t="s">
        <v>947</v>
      </c>
      <c r="M212">
        <f t="shared" si="5"/>
        <v>3</v>
      </c>
      <c r="O212" s="48" t="s">
        <v>943</v>
      </c>
      <c r="P212" s="48" t="s">
        <v>3422</v>
      </c>
      <c r="Q212" s="116"/>
      <c r="R212" s="50">
        <v>3</v>
      </c>
      <c r="S212" s="110">
        <v>550</v>
      </c>
    </row>
    <row r="213" spans="1:19" x14ac:dyDescent="0.25">
      <c r="A213" t="s">
        <v>948</v>
      </c>
      <c r="B213" t="s">
        <v>949</v>
      </c>
      <c r="C213" t="s">
        <v>950</v>
      </c>
      <c r="D213"/>
      <c r="E213"/>
      <c r="F213"/>
      <c r="G213"/>
      <c r="H213"/>
      <c r="I213"/>
      <c r="J213"/>
      <c r="K213"/>
      <c r="L213" t="s">
        <v>951</v>
      </c>
      <c r="M213">
        <f t="shared" si="5"/>
        <v>2</v>
      </c>
      <c r="O213" s="48" t="s">
        <v>948</v>
      </c>
      <c r="P213" s="48" t="s">
        <v>3423</v>
      </c>
      <c r="Q213" s="116"/>
      <c r="R213" s="50">
        <v>2</v>
      </c>
      <c r="S213" s="110">
        <v>600</v>
      </c>
    </row>
    <row r="214" spans="1:19" x14ac:dyDescent="0.25">
      <c r="A214" t="s">
        <v>952</v>
      </c>
      <c r="B214" t="s">
        <v>953</v>
      </c>
      <c r="C214" t="s">
        <v>954</v>
      </c>
      <c r="D214" t="s">
        <v>955</v>
      </c>
      <c r="E214"/>
      <c r="F214"/>
      <c r="G214"/>
      <c r="H214"/>
      <c r="I214"/>
      <c r="J214"/>
      <c r="K214"/>
      <c r="L214" t="s">
        <v>956</v>
      </c>
      <c r="M214">
        <f t="shared" si="5"/>
        <v>3</v>
      </c>
      <c r="O214" s="48" t="s">
        <v>952</v>
      </c>
      <c r="P214" s="48" t="s">
        <v>3424</v>
      </c>
      <c r="Q214" s="116"/>
      <c r="R214" s="50">
        <v>1</v>
      </c>
      <c r="S214" s="110">
        <v>390</v>
      </c>
    </row>
    <row r="215" spans="1:19" x14ac:dyDescent="0.25">
      <c r="A215" t="s">
        <v>957</v>
      </c>
      <c r="B215" t="s">
        <v>958</v>
      </c>
      <c r="C215" t="s">
        <v>959</v>
      </c>
      <c r="D215" t="s">
        <v>960</v>
      </c>
      <c r="E215" t="s">
        <v>961</v>
      </c>
      <c r="F215"/>
      <c r="G215"/>
      <c r="H215"/>
      <c r="I215"/>
      <c r="J215"/>
      <c r="K215"/>
      <c r="L215" t="s">
        <v>962</v>
      </c>
      <c r="M215">
        <f t="shared" si="5"/>
        <v>4</v>
      </c>
      <c r="O215" s="48" t="s">
        <v>957</v>
      </c>
      <c r="P215" s="48" t="s">
        <v>3425</v>
      </c>
      <c r="Q215" s="116"/>
      <c r="R215" s="50">
        <v>3</v>
      </c>
      <c r="S215" s="110">
        <v>700</v>
      </c>
    </row>
    <row r="216" spans="1:19" x14ac:dyDescent="0.25">
      <c r="A216" t="s">
        <v>963</v>
      </c>
      <c r="B216" t="s">
        <v>964</v>
      </c>
      <c r="C216" t="s">
        <v>965</v>
      </c>
      <c r="D216"/>
      <c r="E216"/>
      <c r="F216"/>
      <c r="G216"/>
      <c r="H216"/>
      <c r="I216"/>
      <c r="J216"/>
      <c r="K216"/>
      <c r="L216" t="s">
        <v>966</v>
      </c>
      <c r="M216">
        <f t="shared" si="5"/>
        <v>2</v>
      </c>
      <c r="O216" s="48" t="s">
        <v>963</v>
      </c>
      <c r="P216" s="48" t="s">
        <v>3426</v>
      </c>
      <c r="Q216" s="116"/>
      <c r="R216" s="50">
        <v>2</v>
      </c>
      <c r="S216" s="110">
        <v>580</v>
      </c>
    </row>
    <row r="217" spans="1:19" x14ac:dyDescent="0.25">
      <c r="A217" t="s">
        <v>967</v>
      </c>
      <c r="B217" t="s">
        <v>968</v>
      </c>
      <c r="C217" t="s">
        <v>969</v>
      </c>
      <c r="D217" t="s">
        <v>970</v>
      </c>
      <c r="E217" t="s">
        <v>971</v>
      </c>
      <c r="F217"/>
      <c r="G217"/>
      <c r="H217"/>
      <c r="I217"/>
      <c r="J217"/>
      <c r="K217"/>
      <c r="L217" t="s">
        <v>972</v>
      </c>
      <c r="M217">
        <f t="shared" si="5"/>
        <v>4</v>
      </c>
      <c r="O217" s="48" t="s">
        <v>967</v>
      </c>
      <c r="P217" s="48" t="s">
        <v>3427</v>
      </c>
      <c r="Q217" s="116"/>
      <c r="R217" s="50">
        <v>3</v>
      </c>
      <c r="S217" s="110">
        <v>680</v>
      </c>
    </row>
    <row r="218" spans="1:19" x14ac:dyDescent="0.25">
      <c r="A218" t="s">
        <v>973</v>
      </c>
      <c r="B218" t="s">
        <v>974</v>
      </c>
      <c r="C218" t="s">
        <v>975</v>
      </c>
      <c r="D218"/>
      <c r="E218"/>
      <c r="F218"/>
      <c r="G218"/>
      <c r="H218"/>
      <c r="I218"/>
      <c r="J218"/>
      <c r="K218"/>
      <c r="L218" t="s">
        <v>976</v>
      </c>
      <c r="M218">
        <f t="shared" si="5"/>
        <v>2</v>
      </c>
      <c r="O218" s="48" t="s">
        <v>973</v>
      </c>
      <c r="P218" s="48" t="s">
        <v>3428</v>
      </c>
      <c r="Q218" s="116"/>
      <c r="R218" s="50">
        <v>2</v>
      </c>
      <c r="S218" s="110">
        <v>450</v>
      </c>
    </row>
    <row r="219" spans="1:19" x14ac:dyDescent="0.25">
      <c r="A219" t="s">
        <v>977</v>
      </c>
      <c r="B219" t="s">
        <v>978</v>
      </c>
      <c r="C219" t="s">
        <v>979</v>
      </c>
      <c r="D219"/>
      <c r="E219"/>
      <c r="F219"/>
      <c r="G219"/>
      <c r="H219"/>
      <c r="I219"/>
      <c r="J219"/>
      <c r="K219"/>
      <c r="L219" t="s">
        <v>980</v>
      </c>
      <c r="M219">
        <f t="shared" si="5"/>
        <v>2</v>
      </c>
      <c r="O219" s="48" t="s">
        <v>977</v>
      </c>
      <c r="P219" s="48" t="s">
        <v>3429</v>
      </c>
      <c r="Q219" s="116"/>
      <c r="R219" s="50">
        <v>2</v>
      </c>
      <c r="S219" s="110">
        <v>350</v>
      </c>
    </row>
    <row r="220" spans="1:19" x14ac:dyDescent="0.25">
      <c r="A220" t="s">
        <v>981</v>
      </c>
      <c r="B220" t="s">
        <v>982</v>
      </c>
      <c r="C220" t="s">
        <v>983</v>
      </c>
      <c r="D220" t="s">
        <v>984</v>
      </c>
      <c r="E220"/>
      <c r="F220"/>
      <c r="G220"/>
      <c r="H220"/>
      <c r="I220"/>
      <c r="J220"/>
      <c r="K220"/>
      <c r="L220" t="s">
        <v>985</v>
      </c>
      <c r="M220">
        <f t="shared" si="5"/>
        <v>3</v>
      </c>
      <c r="O220" s="48" t="s">
        <v>981</v>
      </c>
      <c r="P220" s="48" t="s">
        <v>3430</v>
      </c>
      <c r="Q220" s="116"/>
      <c r="R220" s="50">
        <v>3</v>
      </c>
      <c r="S220" s="110">
        <v>500</v>
      </c>
    </row>
    <row r="221" spans="1:19" x14ac:dyDescent="0.25">
      <c r="A221" t="s">
        <v>986</v>
      </c>
      <c r="B221" t="s">
        <v>987</v>
      </c>
      <c r="C221" t="s">
        <v>988</v>
      </c>
      <c r="D221" t="s">
        <v>989</v>
      </c>
      <c r="E221" t="s">
        <v>990</v>
      </c>
      <c r="F221"/>
      <c r="G221"/>
      <c r="H221"/>
      <c r="I221"/>
      <c r="J221"/>
      <c r="K221"/>
      <c r="L221" t="s">
        <v>991</v>
      </c>
      <c r="M221">
        <f t="shared" si="5"/>
        <v>4</v>
      </c>
      <c r="O221" s="48" t="s">
        <v>986</v>
      </c>
      <c r="P221" s="48" t="s">
        <v>3431</v>
      </c>
      <c r="Q221" s="116"/>
      <c r="R221" s="50">
        <v>2</v>
      </c>
      <c r="S221" s="110">
        <v>590</v>
      </c>
    </row>
    <row r="222" spans="1:19" x14ac:dyDescent="0.25">
      <c r="A222" t="s">
        <v>992</v>
      </c>
      <c r="B222" t="s">
        <v>993</v>
      </c>
      <c r="C222" t="s">
        <v>994</v>
      </c>
      <c r="D222"/>
      <c r="E222"/>
      <c r="F222"/>
      <c r="G222"/>
      <c r="H222"/>
      <c r="I222"/>
      <c r="J222"/>
      <c r="K222"/>
      <c r="L222" t="s">
        <v>995</v>
      </c>
      <c r="M222">
        <f t="shared" si="5"/>
        <v>2</v>
      </c>
      <c r="O222" s="48" t="s">
        <v>992</v>
      </c>
      <c r="P222" s="48" t="s">
        <v>3432</v>
      </c>
      <c r="Q222" s="116"/>
      <c r="R222" s="50">
        <v>1</v>
      </c>
      <c r="S222" s="110">
        <v>380</v>
      </c>
    </row>
    <row r="223" spans="1:19" x14ac:dyDescent="0.25">
      <c r="A223" t="s">
        <v>996</v>
      </c>
      <c r="B223" t="s">
        <v>997</v>
      </c>
      <c r="C223" t="s">
        <v>998</v>
      </c>
      <c r="D223"/>
      <c r="E223"/>
      <c r="F223"/>
      <c r="G223"/>
      <c r="H223"/>
      <c r="I223"/>
      <c r="J223"/>
      <c r="K223"/>
      <c r="L223" t="s">
        <v>999</v>
      </c>
      <c r="M223">
        <f t="shared" si="5"/>
        <v>2</v>
      </c>
      <c r="O223" s="48" t="s">
        <v>996</v>
      </c>
      <c r="P223" s="48" t="s">
        <v>3433</v>
      </c>
      <c r="Q223" s="116"/>
      <c r="R223" s="50">
        <v>2</v>
      </c>
      <c r="S223" s="110">
        <v>420</v>
      </c>
    </row>
    <row r="224" spans="1:19" x14ac:dyDescent="0.25">
      <c r="A224" t="s">
        <v>1000</v>
      </c>
      <c r="B224" t="s">
        <v>1001</v>
      </c>
      <c r="C224" t="s">
        <v>1002</v>
      </c>
      <c r="D224" t="s">
        <v>1003</v>
      </c>
      <c r="E224" t="s">
        <v>1004</v>
      </c>
      <c r="F224"/>
      <c r="G224"/>
      <c r="H224"/>
      <c r="I224"/>
      <c r="J224"/>
      <c r="K224"/>
      <c r="L224" t="s">
        <v>1005</v>
      </c>
      <c r="M224">
        <f t="shared" si="5"/>
        <v>4</v>
      </c>
      <c r="O224" s="48" t="s">
        <v>1000</v>
      </c>
      <c r="P224" s="48" t="s">
        <v>3434</v>
      </c>
      <c r="Q224" s="116"/>
      <c r="R224" s="50">
        <v>3</v>
      </c>
      <c r="S224" s="110">
        <v>680</v>
      </c>
    </row>
    <row r="225" spans="1:19" x14ac:dyDescent="0.25">
      <c r="A225" t="s">
        <v>1006</v>
      </c>
      <c r="B225" t="s">
        <v>1007</v>
      </c>
      <c r="C225" t="s">
        <v>1008</v>
      </c>
      <c r="D225"/>
      <c r="E225"/>
      <c r="F225"/>
      <c r="G225"/>
      <c r="H225"/>
      <c r="I225"/>
      <c r="J225"/>
      <c r="K225"/>
      <c r="L225" t="s">
        <v>1009</v>
      </c>
      <c r="M225">
        <f t="shared" si="5"/>
        <v>2</v>
      </c>
      <c r="O225" s="48" t="s">
        <v>1006</v>
      </c>
      <c r="P225" s="48" t="s">
        <v>3435</v>
      </c>
      <c r="Q225" s="116"/>
      <c r="R225" s="50">
        <v>2</v>
      </c>
      <c r="S225" s="110">
        <v>440</v>
      </c>
    </row>
    <row r="226" spans="1:19" x14ac:dyDescent="0.25">
      <c r="A226" t="s">
        <v>1010</v>
      </c>
      <c r="B226" t="s">
        <v>1011</v>
      </c>
      <c r="C226" t="s">
        <v>1012</v>
      </c>
      <c r="D226" t="s">
        <v>1013</v>
      </c>
      <c r="E226" t="s">
        <v>1014</v>
      </c>
      <c r="F226"/>
      <c r="G226"/>
      <c r="H226"/>
      <c r="I226"/>
      <c r="J226"/>
      <c r="K226"/>
      <c r="L226" t="s">
        <v>1015</v>
      </c>
      <c r="M226">
        <f t="shared" si="5"/>
        <v>4</v>
      </c>
      <c r="O226" s="48" t="s">
        <v>1010</v>
      </c>
      <c r="P226" s="48" t="s">
        <v>3436</v>
      </c>
      <c r="Q226" s="116"/>
      <c r="R226" s="50">
        <v>3</v>
      </c>
      <c r="S226" s="110">
        <v>680</v>
      </c>
    </row>
    <row r="227" spans="1:19" x14ac:dyDescent="0.25">
      <c r="A227" t="s">
        <v>1016</v>
      </c>
      <c r="B227" t="s">
        <v>1017</v>
      </c>
      <c r="C227" t="s">
        <v>1018</v>
      </c>
      <c r="D227" t="s">
        <v>1019</v>
      </c>
      <c r="E227" t="s">
        <v>1020</v>
      </c>
      <c r="F227"/>
      <c r="G227"/>
      <c r="H227"/>
      <c r="I227"/>
      <c r="J227"/>
      <c r="K227"/>
      <c r="L227" t="s">
        <v>1021</v>
      </c>
      <c r="M227">
        <f t="shared" si="5"/>
        <v>4</v>
      </c>
      <c r="O227" s="48" t="s">
        <v>1016</v>
      </c>
      <c r="P227" s="48" t="s">
        <v>3437</v>
      </c>
      <c r="Q227" s="116"/>
      <c r="R227" s="50">
        <v>3</v>
      </c>
      <c r="S227" s="110">
        <v>770</v>
      </c>
    </row>
    <row r="228" spans="1:19" x14ac:dyDescent="0.25">
      <c r="A228" s="90" t="s">
        <v>5793</v>
      </c>
      <c r="B228" s="91">
        <v>1562</v>
      </c>
      <c r="C228" s="91">
        <v>1563</v>
      </c>
      <c r="D228" s="91">
        <v>1565</v>
      </c>
      <c r="E228" s="91">
        <v>1567</v>
      </c>
      <c r="F228" s="91">
        <v>1568</v>
      </c>
      <c r="G228" s="91"/>
      <c r="H228" s="91"/>
      <c r="M228">
        <v>5</v>
      </c>
      <c r="O228" s="108" t="s">
        <v>5793</v>
      </c>
      <c r="P228" s="48" t="s">
        <v>3453</v>
      </c>
      <c r="Q228" s="116"/>
      <c r="R228" s="50">
        <v>2</v>
      </c>
      <c r="S228" s="112">
        <v>900</v>
      </c>
    </row>
    <row r="229" spans="1:19" x14ac:dyDescent="0.25">
      <c r="A229" s="90" t="s">
        <v>5840</v>
      </c>
      <c r="B229" s="91">
        <v>349</v>
      </c>
      <c r="C229" s="91">
        <v>350</v>
      </c>
      <c r="D229" s="91">
        <v>351</v>
      </c>
      <c r="E229" s="91">
        <v>354</v>
      </c>
      <c r="F229" s="91" t="s">
        <v>5921</v>
      </c>
      <c r="G229" s="91" t="s">
        <v>5921</v>
      </c>
      <c r="H229" s="91" t="s">
        <v>5921</v>
      </c>
      <c r="M229">
        <v>4</v>
      </c>
      <c r="O229" s="108" t="s">
        <v>5840</v>
      </c>
      <c r="P229" s="48" t="s">
        <v>3440</v>
      </c>
      <c r="Q229" s="116"/>
      <c r="R229" s="50">
        <v>3</v>
      </c>
      <c r="S229" s="112">
        <v>630</v>
      </c>
    </row>
    <row r="230" spans="1:19" x14ac:dyDescent="0.25">
      <c r="A230" s="90" t="s">
        <v>5841</v>
      </c>
      <c r="B230" s="91">
        <v>122</v>
      </c>
      <c r="C230" s="91">
        <v>123</v>
      </c>
      <c r="D230" s="91">
        <v>352</v>
      </c>
      <c r="E230" s="91">
        <v>353</v>
      </c>
      <c r="F230" s="91" t="s">
        <v>5921</v>
      </c>
      <c r="G230" s="91" t="s">
        <v>5921</v>
      </c>
      <c r="H230" s="91" t="s">
        <v>5921</v>
      </c>
      <c r="M230">
        <v>4</v>
      </c>
      <c r="O230" s="108" t="s">
        <v>5841</v>
      </c>
      <c r="P230" s="48" t="s">
        <v>3444</v>
      </c>
      <c r="Q230" s="116"/>
      <c r="R230" s="50">
        <v>3</v>
      </c>
      <c r="S230" s="112">
        <v>740</v>
      </c>
    </row>
    <row r="231" spans="1:19" x14ac:dyDescent="0.25">
      <c r="A231" s="90" t="s">
        <v>5839</v>
      </c>
      <c r="B231" s="91">
        <v>670</v>
      </c>
      <c r="C231" s="91">
        <v>671</v>
      </c>
      <c r="D231" s="91">
        <v>672</v>
      </c>
      <c r="E231" s="91">
        <v>673</v>
      </c>
      <c r="F231" s="91">
        <v>674</v>
      </c>
      <c r="G231" s="91">
        <v>675</v>
      </c>
      <c r="H231" s="91" t="s">
        <v>5921</v>
      </c>
      <c r="M231">
        <v>6</v>
      </c>
      <c r="O231" s="108" t="s">
        <v>5839</v>
      </c>
      <c r="P231" s="48" t="s">
        <v>5960</v>
      </c>
      <c r="Q231" s="116"/>
      <c r="R231" s="50">
        <v>3</v>
      </c>
      <c r="S231" s="112">
        <v>1140</v>
      </c>
    </row>
    <row r="232" spans="1:19" x14ac:dyDescent="0.25">
      <c r="A232" s="90" t="s">
        <v>5837</v>
      </c>
      <c r="B232" s="91">
        <v>669</v>
      </c>
      <c r="C232" s="91">
        <v>670</v>
      </c>
      <c r="D232" s="91">
        <v>671</v>
      </c>
      <c r="E232" s="91" t="s">
        <v>5921</v>
      </c>
      <c r="F232" s="91" t="s">
        <v>5921</v>
      </c>
      <c r="G232" s="91" t="s">
        <v>5921</v>
      </c>
      <c r="H232" s="91" t="s">
        <v>5921</v>
      </c>
      <c r="M232">
        <v>3</v>
      </c>
      <c r="O232" s="108" t="s">
        <v>5837</v>
      </c>
      <c r="P232" s="48" t="s">
        <v>3449</v>
      </c>
      <c r="Q232" s="116"/>
      <c r="R232" s="50">
        <v>3</v>
      </c>
      <c r="S232" s="112">
        <v>510</v>
      </c>
    </row>
    <row r="233" spans="1:19" x14ac:dyDescent="0.25">
      <c r="A233" s="90" t="s">
        <v>5843</v>
      </c>
      <c r="B233" s="91">
        <v>683</v>
      </c>
      <c r="C233" s="91">
        <v>684</v>
      </c>
      <c r="D233" s="91" t="s">
        <v>5921</v>
      </c>
      <c r="E233" s="91" t="s">
        <v>5921</v>
      </c>
      <c r="F233" s="91" t="s">
        <v>5921</v>
      </c>
      <c r="G233" s="91" t="s">
        <v>5921</v>
      </c>
      <c r="H233" s="91" t="s">
        <v>5921</v>
      </c>
      <c r="M233">
        <v>2</v>
      </c>
      <c r="O233" s="108" t="s">
        <v>5843</v>
      </c>
      <c r="P233" s="48" t="s">
        <v>3445</v>
      </c>
      <c r="Q233" s="116"/>
      <c r="R233" s="50">
        <v>3</v>
      </c>
      <c r="S233" s="112">
        <v>500</v>
      </c>
    </row>
    <row r="234" spans="1:19" x14ac:dyDescent="0.25">
      <c r="A234" s="90" t="s">
        <v>5838</v>
      </c>
      <c r="B234" s="91">
        <v>681</v>
      </c>
      <c r="C234" s="91">
        <v>682</v>
      </c>
      <c r="D234" s="91" t="s">
        <v>5921</v>
      </c>
      <c r="E234" s="91" t="s">
        <v>5921</v>
      </c>
      <c r="F234" s="91" t="s">
        <v>5921</v>
      </c>
      <c r="G234" s="91" t="s">
        <v>5921</v>
      </c>
      <c r="H234" s="91" t="s">
        <v>5921</v>
      </c>
      <c r="M234">
        <v>2</v>
      </c>
      <c r="O234" s="108" t="s">
        <v>5838</v>
      </c>
      <c r="P234" s="48" t="s">
        <v>3446</v>
      </c>
      <c r="Q234" s="116"/>
      <c r="R234" s="50">
        <v>3</v>
      </c>
      <c r="S234" s="112">
        <v>270</v>
      </c>
    </row>
    <row r="235" spans="1:19" x14ac:dyDescent="0.25">
      <c r="A235" s="90" t="s">
        <v>5842</v>
      </c>
      <c r="B235" s="91">
        <v>1574</v>
      </c>
      <c r="C235" s="91">
        <v>1575</v>
      </c>
      <c r="D235" s="91" t="s">
        <v>5921</v>
      </c>
      <c r="E235" s="91" t="s">
        <v>5921</v>
      </c>
      <c r="F235" s="91" t="s">
        <v>5921</v>
      </c>
      <c r="G235" s="91" t="s">
        <v>5921</v>
      </c>
      <c r="H235" s="91" t="s">
        <v>5921</v>
      </c>
      <c r="M235">
        <v>2</v>
      </c>
      <c r="O235" s="108" t="s">
        <v>5842</v>
      </c>
      <c r="P235" s="48" t="s">
        <v>5961</v>
      </c>
      <c r="Q235" s="116"/>
      <c r="R235" s="50">
        <v>3</v>
      </c>
      <c r="S235" s="112">
        <v>360</v>
      </c>
    </row>
    <row r="236" spans="1:19" x14ac:dyDescent="0.25">
      <c r="A236" s="90" t="s">
        <v>5836</v>
      </c>
      <c r="B236" s="91">
        <v>1572</v>
      </c>
      <c r="C236" s="91">
        <v>1575</v>
      </c>
      <c r="D236" s="91">
        <v>1577</v>
      </c>
      <c r="E236" s="91">
        <v>1578</v>
      </c>
      <c r="F236" s="91">
        <v>1579</v>
      </c>
      <c r="G236" s="91">
        <v>1580</v>
      </c>
      <c r="H236" s="91" t="s">
        <v>5921</v>
      </c>
      <c r="M236">
        <v>6</v>
      </c>
      <c r="O236" s="108" t="s">
        <v>5836</v>
      </c>
      <c r="P236" s="48" t="s">
        <v>3438</v>
      </c>
      <c r="Q236" s="116"/>
      <c r="R236" s="50">
        <v>3</v>
      </c>
      <c r="S236" s="112">
        <v>1130</v>
      </c>
    </row>
    <row r="237" spans="1:19" x14ac:dyDescent="0.25">
      <c r="A237" t="s">
        <v>1022</v>
      </c>
      <c r="B237" t="s">
        <v>1023</v>
      </c>
      <c r="C237" t="s">
        <v>1024</v>
      </c>
      <c r="D237" t="s">
        <v>1025</v>
      </c>
      <c r="E237" t="s">
        <v>1026</v>
      </c>
      <c r="F237"/>
      <c r="G237"/>
      <c r="H237"/>
      <c r="I237"/>
      <c r="J237"/>
      <c r="K237"/>
      <c r="L237" t="s">
        <v>1027</v>
      </c>
      <c r="M237">
        <f t="shared" ref="M237:M252" si="6">10-COUNTBLANK(B237:K237)</f>
        <v>4</v>
      </c>
      <c r="O237" s="48" t="s">
        <v>1022</v>
      </c>
      <c r="P237" s="48" t="s">
        <v>3438</v>
      </c>
      <c r="Q237" s="116"/>
      <c r="R237" s="50">
        <v>3</v>
      </c>
      <c r="S237" s="110">
        <v>510</v>
      </c>
    </row>
    <row r="238" spans="1:19" x14ac:dyDescent="0.25">
      <c r="A238" t="s">
        <v>1028</v>
      </c>
      <c r="B238" t="s">
        <v>1029</v>
      </c>
      <c r="C238" t="s">
        <v>1030</v>
      </c>
      <c r="D238" t="s">
        <v>1031</v>
      </c>
      <c r="E238" t="s">
        <v>1032</v>
      </c>
      <c r="F238" t="s">
        <v>1033</v>
      </c>
      <c r="G238" t="s">
        <v>1034</v>
      </c>
      <c r="H238"/>
      <c r="I238"/>
      <c r="J238"/>
      <c r="K238"/>
      <c r="L238" t="s">
        <v>1035</v>
      </c>
      <c r="M238">
        <f t="shared" si="6"/>
        <v>6</v>
      </c>
      <c r="O238" s="48" t="s">
        <v>1028</v>
      </c>
      <c r="P238" s="48" t="s">
        <v>3439</v>
      </c>
      <c r="Q238" s="116"/>
      <c r="R238" s="50">
        <v>3</v>
      </c>
      <c r="S238" s="110">
        <v>760</v>
      </c>
    </row>
    <row r="239" spans="1:19" x14ac:dyDescent="0.25">
      <c r="A239" t="s">
        <v>1036</v>
      </c>
      <c r="B239" t="s">
        <v>1037</v>
      </c>
      <c r="C239" t="s">
        <v>1038</v>
      </c>
      <c r="D239" t="s">
        <v>1039</v>
      </c>
      <c r="E239" t="s">
        <v>1029</v>
      </c>
      <c r="F239" t="s">
        <v>1040</v>
      </c>
      <c r="G239"/>
      <c r="H239"/>
      <c r="I239"/>
      <c r="J239"/>
      <c r="K239"/>
      <c r="L239" t="s">
        <v>1041</v>
      </c>
      <c r="M239">
        <f t="shared" si="6"/>
        <v>5</v>
      </c>
      <c r="O239" s="48" t="s">
        <v>1036</v>
      </c>
      <c r="P239" s="48" t="s">
        <v>3440</v>
      </c>
      <c r="Q239" s="116"/>
      <c r="R239" s="50">
        <v>3</v>
      </c>
      <c r="S239" s="110">
        <v>920</v>
      </c>
    </row>
    <row r="240" spans="1:19" x14ac:dyDescent="0.25">
      <c r="A240" t="s">
        <v>1042</v>
      </c>
      <c r="B240" t="s">
        <v>1043</v>
      </c>
      <c r="C240" t="s">
        <v>1044</v>
      </c>
      <c r="D240" t="s">
        <v>1045</v>
      </c>
      <c r="E240"/>
      <c r="F240"/>
      <c r="G240"/>
      <c r="H240"/>
      <c r="I240"/>
      <c r="J240"/>
      <c r="K240"/>
      <c r="L240" t="s">
        <v>1046</v>
      </c>
      <c r="M240">
        <f t="shared" si="6"/>
        <v>3</v>
      </c>
      <c r="O240" s="48" t="s">
        <v>1042</v>
      </c>
      <c r="P240" s="48" t="s">
        <v>3441</v>
      </c>
      <c r="Q240" s="116"/>
      <c r="R240" s="50">
        <v>2</v>
      </c>
      <c r="S240" s="110">
        <v>540</v>
      </c>
    </row>
    <row r="241" spans="1:19" x14ac:dyDescent="0.25">
      <c r="A241" t="s">
        <v>1047</v>
      </c>
      <c r="B241" t="s">
        <v>1048</v>
      </c>
      <c r="C241" t="s">
        <v>1049</v>
      </c>
      <c r="D241" t="s">
        <v>1050</v>
      </c>
      <c r="E241" t="s">
        <v>1051</v>
      </c>
      <c r="F241"/>
      <c r="G241"/>
      <c r="H241"/>
      <c r="I241"/>
      <c r="J241"/>
      <c r="K241"/>
      <c r="L241" t="s">
        <v>1052</v>
      </c>
      <c r="M241">
        <f t="shared" si="6"/>
        <v>4</v>
      </c>
      <c r="O241" s="48" t="s">
        <v>1047</v>
      </c>
      <c r="P241" s="48" t="s">
        <v>3442</v>
      </c>
      <c r="Q241" s="116"/>
      <c r="R241" s="50">
        <v>1</v>
      </c>
      <c r="S241" s="110">
        <v>540</v>
      </c>
    </row>
    <row r="242" spans="1:19" x14ac:dyDescent="0.25">
      <c r="A242" t="s">
        <v>1053</v>
      </c>
      <c r="B242" t="s">
        <v>1054</v>
      </c>
      <c r="C242" t="s">
        <v>1055</v>
      </c>
      <c r="D242" t="s">
        <v>1056</v>
      </c>
      <c r="E242" t="s">
        <v>1057</v>
      </c>
      <c r="F242" t="s">
        <v>1058</v>
      </c>
      <c r="G242"/>
      <c r="H242"/>
      <c r="I242"/>
      <c r="J242"/>
      <c r="K242"/>
      <c r="L242" t="s">
        <v>1059</v>
      </c>
      <c r="M242">
        <f t="shared" si="6"/>
        <v>5</v>
      </c>
      <c r="O242" s="48" t="s">
        <v>1053</v>
      </c>
      <c r="P242" s="48" t="s">
        <v>3443</v>
      </c>
      <c r="Q242" s="116"/>
      <c r="R242" s="50">
        <v>2</v>
      </c>
      <c r="S242" s="110">
        <v>580</v>
      </c>
    </row>
    <row r="243" spans="1:19" x14ac:dyDescent="0.25">
      <c r="A243" t="s">
        <v>1060</v>
      </c>
      <c r="B243" t="s">
        <v>1037</v>
      </c>
      <c r="C243" t="s">
        <v>1061</v>
      </c>
      <c r="D243" t="s">
        <v>1062</v>
      </c>
      <c r="E243" t="s">
        <v>1063</v>
      </c>
      <c r="F243"/>
      <c r="G243"/>
      <c r="H243"/>
      <c r="I243"/>
      <c r="J243"/>
      <c r="K243"/>
      <c r="L243" t="s">
        <v>1064</v>
      </c>
      <c r="M243">
        <f t="shared" si="6"/>
        <v>4</v>
      </c>
      <c r="O243" s="48" t="s">
        <v>1060</v>
      </c>
      <c r="P243" s="48" t="s">
        <v>3444</v>
      </c>
      <c r="Q243" s="116"/>
      <c r="R243" s="50">
        <v>3</v>
      </c>
      <c r="S243" s="110">
        <v>630</v>
      </c>
    </row>
    <row r="244" spans="1:19" x14ac:dyDescent="0.25">
      <c r="A244" t="s">
        <v>1065</v>
      </c>
      <c r="B244" t="s">
        <v>1066</v>
      </c>
      <c r="C244" t="s">
        <v>1067</v>
      </c>
      <c r="D244" t="s">
        <v>1068</v>
      </c>
      <c r="E244" t="s">
        <v>1069</v>
      </c>
      <c r="F244" t="s">
        <v>1070</v>
      </c>
      <c r="G244"/>
      <c r="H244"/>
      <c r="I244"/>
      <c r="J244"/>
      <c r="K244"/>
      <c r="L244" t="s">
        <v>1071</v>
      </c>
      <c r="M244">
        <f t="shared" si="6"/>
        <v>5</v>
      </c>
      <c r="O244" s="48" t="s">
        <v>1065</v>
      </c>
      <c r="P244" s="48" t="s">
        <v>3445</v>
      </c>
      <c r="Q244" s="116"/>
      <c r="R244" s="50">
        <v>3</v>
      </c>
      <c r="S244" s="110">
        <v>620</v>
      </c>
    </row>
    <row r="245" spans="1:19" x14ac:dyDescent="0.25">
      <c r="A245" t="s">
        <v>1072</v>
      </c>
      <c r="B245" t="s">
        <v>1037</v>
      </c>
      <c r="C245" t="s">
        <v>1073</v>
      </c>
      <c r="D245" t="s">
        <v>1074</v>
      </c>
      <c r="E245" t="s">
        <v>1075</v>
      </c>
      <c r="F245"/>
      <c r="G245"/>
      <c r="H245"/>
      <c r="I245"/>
      <c r="J245"/>
      <c r="K245"/>
      <c r="L245" t="s">
        <v>1076</v>
      </c>
      <c r="M245">
        <f t="shared" si="6"/>
        <v>4</v>
      </c>
      <c r="O245" s="48" t="s">
        <v>1072</v>
      </c>
      <c r="P245" s="48" t="s">
        <v>3446</v>
      </c>
      <c r="Q245" s="116"/>
      <c r="R245" s="50">
        <v>3</v>
      </c>
      <c r="S245" s="110">
        <v>630</v>
      </c>
    </row>
    <row r="246" spans="1:19" x14ac:dyDescent="0.25">
      <c r="A246" t="s">
        <v>1077</v>
      </c>
      <c r="B246" t="s">
        <v>1078</v>
      </c>
      <c r="C246" t="s">
        <v>1079</v>
      </c>
      <c r="D246" t="s">
        <v>1080</v>
      </c>
      <c r="E246" t="s">
        <v>1081</v>
      </c>
      <c r="F246"/>
      <c r="G246"/>
      <c r="H246"/>
      <c r="I246"/>
      <c r="J246"/>
      <c r="K246"/>
      <c r="L246" t="s">
        <v>1082</v>
      </c>
      <c r="M246">
        <f t="shared" si="6"/>
        <v>4</v>
      </c>
      <c r="O246" s="48" t="s">
        <v>1077</v>
      </c>
      <c r="P246" s="48" t="s">
        <v>3447</v>
      </c>
      <c r="Q246" s="116"/>
      <c r="R246" s="50">
        <v>3</v>
      </c>
      <c r="S246" s="110">
        <v>750</v>
      </c>
    </row>
    <row r="247" spans="1:19" x14ac:dyDescent="0.25">
      <c r="A247" t="s">
        <v>1083</v>
      </c>
      <c r="B247" t="s">
        <v>1080</v>
      </c>
      <c r="C247" t="s">
        <v>1084</v>
      </c>
      <c r="D247" t="s">
        <v>1085</v>
      </c>
      <c r="E247" t="s">
        <v>1086</v>
      </c>
      <c r="F247" t="s">
        <v>1087</v>
      </c>
      <c r="G247"/>
      <c r="H247"/>
      <c r="I247"/>
      <c r="J247"/>
      <c r="K247"/>
      <c r="L247" t="s">
        <v>1088</v>
      </c>
      <c r="M247">
        <f t="shared" si="6"/>
        <v>5</v>
      </c>
      <c r="O247" s="48" t="s">
        <v>1083</v>
      </c>
      <c r="P247" s="48" t="s">
        <v>3448</v>
      </c>
      <c r="Q247" s="116"/>
      <c r="R247" s="50">
        <v>3</v>
      </c>
      <c r="S247" s="110">
        <v>730</v>
      </c>
    </row>
    <row r="248" spans="1:19" x14ac:dyDescent="0.25">
      <c r="A248" t="s">
        <v>1089</v>
      </c>
      <c r="B248" t="s">
        <v>1087</v>
      </c>
      <c r="C248" t="s">
        <v>1090</v>
      </c>
      <c r="D248" t="s">
        <v>1091</v>
      </c>
      <c r="E248" t="s">
        <v>1092</v>
      </c>
      <c r="F248"/>
      <c r="G248"/>
      <c r="H248"/>
      <c r="I248"/>
      <c r="J248"/>
      <c r="K248"/>
      <c r="L248" t="s">
        <v>1093</v>
      </c>
      <c r="M248">
        <f t="shared" si="6"/>
        <v>4</v>
      </c>
      <c r="O248" s="48" t="s">
        <v>1089</v>
      </c>
      <c r="P248" s="48" t="s">
        <v>3449</v>
      </c>
      <c r="Q248" s="116"/>
      <c r="R248" s="50">
        <v>3</v>
      </c>
      <c r="S248" s="110">
        <v>620</v>
      </c>
    </row>
    <row r="249" spans="1:19" x14ac:dyDescent="0.25">
      <c r="A249" t="s">
        <v>1094</v>
      </c>
      <c r="B249" t="s">
        <v>1095</v>
      </c>
      <c r="C249" t="s">
        <v>1096</v>
      </c>
      <c r="D249" t="s">
        <v>1097</v>
      </c>
      <c r="E249" t="s">
        <v>1098</v>
      </c>
      <c r="F249" t="s">
        <v>1099</v>
      </c>
      <c r="G249"/>
      <c r="H249"/>
      <c r="I249"/>
      <c r="J249"/>
      <c r="K249"/>
      <c r="L249" t="s">
        <v>1100</v>
      </c>
      <c r="M249">
        <f t="shared" si="6"/>
        <v>5</v>
      </c>
      <c r="O249" s="48" t="s">
        <v>1094</v>
      </c>
      <c r="P249" s="48" t="s">
        <v>3450</v>
      </c>
      <c r="Q249" s="116"/>
      <c r="R249" s="50">
        <v>2</v>
      </c>
      <c r="S249" s="110">
        <v>450</v>
      </c>
    </row>
    <row r="250" spans="1:19" x14ac:dyDescent="0.25">
      <c r="A250" t="s">
        <v>1101</v>
      </c>
      <c r="B250" t="s">
        <v>1102</v>
      </c>
      <c r="C250" t="s">
        <v>1103</v>
      </c>
      <c r="D250" t="s">
        <v>1104</v>
      </c>
      <c r="E250" t="s">
        <v>1105</v>
      </c>
      <c r="F250" t="s">
        <v>1106</v>
      </c>
      <c r="G250"/>
      <c r="H250"/>
      <c r="I250"/>
      <c r="J250"/>
      <c r="K250"/>
      <c r="L250" t="s">
        <v>1107</v>
      </c>
      <c r="M250">
        <f t="shared" si="6"/>
        <v>5</v>
      </c>
      <c r="O250" s="48" t="s">
        <v>1101</v>
      </c>
      <c r="P250" s="48" t="s">
        <v>3451</v>
      </c>
      <c r="Q250" s="116"/>
      <c r="R250" s="50">
        <v>2</v>
      </c>
      <c r="S250" s="110">
        <v>540</v>
      </c>
    </row>
    <row r="251" spans="1:19" x14ac:dyDescent="0.25">
      <c r="A251" t="s">
        <v>1108</v>
      </c>
      <c r="B251" t="s">
        <v>1109</v>
      </c>
      <c r="C251" t="s">
        <v>1110</v>
      </c>
      <c r="D251" t="s">
        <v>1111</v>
      </c>
      <c r="E251" t="s">
        <v>1112</v>
      </c>
      <c r="F251" t="s">
        <v>1113</v>
      </c>
      <c r="G251"/>
      <c r="H251"/>
      <c r="I251"/>
      <c r="J251"/>
      <c r="K251"/>
      <c r="L251" t="s">
        <v>1114</v>
      </c>
      <c r="M251">
        <f t="shared" si="6"/>
        <v>5</v>
      </c>
      <c r="O251" s="48" t="s">
        <v>1108</v>
      </c>
      <c r="P251" s="48" t="s">
        <v>3452</v>
      </c>
      <c r="Q251" s="116"/>
      <c r="R251" s="50">
        <v>3</v>
      </c>
      <c r="S251" s="110">
        <v>520</v>
      </c>
    </row>
    <row r="252" spans="1:19" x14ac:dyDescent="0.25">
      <c r="A252" t="s">
        <v>1115</v>
      </c>
      <c r="B252" t="s">
        <v>1116</v>
      </c>
      <c r="C252" t="s">
        <v>1117</v>
      </c>
      <c r="D252" t="s">
        <v>1118</v>
      </c>
      <c r="E252" t="s">
        <v>1119</v>
      </c>
      <c r="F252"/>
      <c r="G252"/>
      <c r="H252"/>
      <c r="I252"/>
      <c r="J252"/>
      <c r="K252"/>
      <c r="L252" t="s">
        <v>1120</v>
      </c>
      <c r="M252">
        <f t="shared" si="6"/>
        <v>4</v>
      </c>
      <c r="O252" s="48" t="s">
        <v>1115</v>
      </c>
      <c r="P252" s="48" t="s">
        <v>3453</v>
      </c>
      <c r="Q252" s="116"/>
      <c r="R252" s="50">
        <v>2</v>
      </c>
      <c r="S252" s="110">
        <v>450</v>
      </c>
    </row>
    <row r="253" spans="1:19" x14ac:dyDescent="0.25">
      <c r="A253" s="90" t="s">
        <v>5824</v>
      </c>
      <c r="B253" s="91">
        <v>996</v>
      </c>
      <c r="C253" s="91">
        <v>997</v>
      </c>
      <c r="D253" s="91">
        <v>998</v>
      </c>
      <c r="E253" s="91">
        <v>1001</v>
      </c>
      <c r="F253" s="91">
        <v>1003</v>
      </c>
      <c r="G253" s="91" t="s">
        <v>5921</v>
      </c>
      <c r="H253" s="91" t="s">
        <v>5921</v>
      </c>
      <c r="M253">
        <v>5</v>
      </c>
      <c r="O253" s="108" t="s">
        <v>5824</v>
      </c>
      <c r="P253" s="48" t="s">
        <v>5962</v>
      </c>
      <c r="Q253" s="116"/>
      <c r="R253" s="50">
        <v>2</v>
      </c>
      <c r="S253" s="112">
        <v>760</v>
      </c>
    </row>
    <row r="254" spans="1:19" x14ac:dyDescent="0.25">
      <c r="A254" s="90" t="s">
        <v>5825</v>
      </c>
      <c r="B254" s="91">
        <v>995</v>
      </c>
      <c r="C254" s="91">
        <v>1001</v>
      </c>
      <c r="D254" s="91">
        <v>1004</v>
      </c>
      <c r="E254" s="91">
        <v>1005</v>
      </c>
      <c r="F254" s="91" t="s">
        <v>5921</v>
      </c>
      <c r="G254" s="91" t="s">
        <v>5921</v>
      </c>
      <c r="H254" s="91" t="s">
        <v>5921</v>
      </c>
      <c r="M254">
        <v>4</v>
      </c>
      <c r="O254" s="108" t="s">
        <v>5825</v>
      </c>
      <c r="P254" s="48" t="s">
        <v>5963</v>
      </c>
      <c r="Q254" s="116"/>
      <c r="R254" s="50">
        <v>2</v>
      </c>
      <c r="S254" s="112">
        <v>600</v>
      </c>
    </row>
    <row r="255" spans="1:19" x14ac:dyDescent="0.25">
      <c r="A255" s="90" t="s">
        <v>5815</v>
      </c>
      <c r="B255" s="91">
        <v>995</v>
      </c>
      <c r="C255" s="91">
        <v>996</v>
      </c>
      <c r="D255" s="91">
        <v>999</v>
      </c>
      <c r="E255" s="91">
        <v>1000</v>
      </c>
      <c r="F255" s="91">
        <v>1001</v>
      </c>
      <c r="G255" s="91"/>
      <c r="H255" s="91"/>
      <c r="M255">
        <v>5</v>
      </c>
      <c r="O255" s="108" t="s">
        <v>5815</v>
      </c>
      <c r="P255" s="48" t="s">
        <v>5964</v>
      </c>
      <c r="Q255" s="116"/>
      <c r="R255" s="50">
        <v>2</v>
      </c>
      <c r="S255" s="112">
        <v>730</v>
      </c>
    </row>
    <row r="256" spans="1:19" x14ac:dyDescent="0.25">
      <c r="A256" s="90" t="s">
        <v>5914</v>
      </c>
      <c r="B256" s="91">
        <v>563</v>
      </c>
      <c r="C256" s="91">
        <v>770</v>
      </c>
      <c r="D256" s="91">
        <v>772</v>
      </c>
      <c r="E256" s="91">
        <v>773</v>
      </c>
      <c r="F256" s="91" t="s">
        <v>5921</v>
      </c>
      <c r="G256" s="91" t="s">
        <v>5921</v>
      </c>
      <c r="H256" s="91" t="s">
        <v>5921</v>
      </c>
      <c r="M256">
        <v>4</v>
      </c>
      <c r="O256" s="108" t="s">
        <v>5914</v>
      </c>
      <c r="P256" s="48" t="s">
        <v>5965</v>
      </c>
      <c r="Q256" s="116"/>
      <c r="R256" s="50">
        <v>3</v>
      </c>
      <c r="S256" s="112">
        <v>810</v>
      </c>
    </row>
    <row r="257" spans="1:19" x14ac:dyDescent="0.25">
      <c r="A257" s="90" t="s">
        <v>5823</v>
      </c>
      <c r="B257" s="91">
        <v>995</v>
      </c>
      <c r="C257" s="91">
        <v>1001</v>
      </c>
      <c r="D257" s="91">
        <v>1002</v>
      </c>
      <c r="E257" s="91" t="s">
        <v>5921</v>
      </c>
      <c r="F257" s="91" t="s">
        <v>5921</v>
      </c>
      <c r="G257" s="91" t="s">
        <v>5921</v>
      </c>
      <c r="H257" s="91" t="s">
        <v>5921</v>
      </c>
      <c r="M257">
        <v>3</v>
      </c>
      <c r="O257" s="108" t="s">
        <v>5823</v>
      </c>
      <c r="P257" s="48" t="s">
        <v>5966</v>
      </c>
      <c r="Q257" s="116"/>
      <c r="R257" s="50">
        <v>2</v>
      </c>
      <c r="S257" s="112">
        <v>490</v>
      </c>
    </row>
    <row r="258" spans="1:19" x14ac:dyDescent="0.25">
      <c r="A258" s="90" t="s">
        <v>5794</v>
      </c>
      <c r="B258" s="91">
        <v>995</v>
      </c>
      <c r="C258" s="91">
        <v>996</v>
      </c>
      <c r="D258" s="91">
        <v>1195</v>
      </c>
      <c r="E258" s="91">
        <v>1197</v>
      </c>
      <c r="F258" s="91">
        <v>1200</v>
      </c>
      <c r="G258" s="91"/>
      <c r="H258" s="91"/>
      <c r="M258">
        <v>5</v>
      </c>
      <c r="O258" s="108" t="s">
        <v>5794</v>
      </c>
      <c r="P258" s="48" t="s">
        <v>5967</v>
      </c>
      <c r="Q258" s="116"/>
      <c r="R258" s="50">
        <v>2</v>
      </c>
      <c r="S258" s="112">
        <v>800</v>
      </c>
    </row>
    <row r="259" spans="1:19" x14ac:dyDescent="0.25">
      <c r="A259" s="90" t="s">
        <v>5880</v>
      </c>
      <c r="B259" s="91">
        <v>564</v>
      </c>
      <c r="C259" s="91">
        <v>566</v>
      </c>
      <c r="D259" s="91">
        <v>772</v>
      </c>
      <c r="E259" s="91">
        <v>773</v>
      </c>
      <c r="F259" s="91" t="s">
        <v>5921</v>
      </c>
      <c r="G259" s="91" t="s">
        <v>5921</v>
      </c>
      <c r="H259" s="91" t="s">
        <v>5921</v>
      </c>
      <c r="M259">
        <v>4</v>
      </c>
      <c r="O259" s="108" t="s">
        <v>5880</v>
      </c>
      <c r="P259" s="48" t="s">
        <v>5968</v>
      </c>
      <c r="Q259" s="116"/>
      <c r="R259" s="50">
        <v>3</v>
      </c>
      <c r="S259" s="112">
        <v>580</v>
      </c>
    </row>
    <row r="260" spans="1:19" x14ac:dyDescent="0.25">
      <c r="A260" s="90" t="s">
        <v>5795</v>
      </c>
      <c r="B260" s="91">
        <v>995</v>
      </c>
      <c r="C260" s="91">
        <v>996</v>
      </c>
      <c r="D260" s="91">
        <v>1196</v>
      </c>
      <c r="E260" s="91">
        <v>1200</v>
      </c>
      <c r="F260" s="91" t="s">
        <v>5921</v>
      </c>
      <c r="G260" s="91"/>
      <c r="H260" s="91"/>
      <c r="M260">
        <v>4</v>
      </c>
      <c r="O260" s="108" t="s">
        <v>5795</v>
      </c>
      <c r="P260" s="48" t="s">
        <v>5969</v>
      </c>
      <c r="Q260" s="116"/>
      <c r="R260" s="50">
        <v>2</v>
      </c>
      <c r="S260" s="112">
        <v>510</v>
      </c>
    </row>
    <row r="261" spans="1:19" x14ac:dyDescent="0.25">
      <c r="A261" s="90" t="s">
        <v>5826</v>
      </c>
      <c r="B261" s="91">
        <v>995</v>
      </c>
      <c r="C261" s="91">
        <v>1198</v>
      </c>
      <c r="D261" s="91">
        <v>1199</v>
      </c>
      <c r="E261" s="91">
        <v>1200</v>
      </c>
      <c r="F261" s="91" t="s">
        <v>5921</v>
      </c>
      <c r="G261" s="91" t="s">
        <v>5921</v>
      </c>
      <c r="H261" s="91" t="s">
        <v>5921</v>
      </c>
      <c r="M261">
        <v>4</v>
      </c>
      <c r="O261" s="108" t="s">
        <v>5826</v>
      </c>
      <c r="P261" s="48" t="s">
        <v>5970</v>
      </c>
      <c r="Q261" s="116"/>
      <c r="R261" s="50">
        <v>2</v>
      </c>
      <c r="S261" s="112">
        <v>640</v>
      </c>
    </row>
    <row r="262" spans="1:19" x14ac:dyDescent="0.25">
      <c r="A262" s="90" t="s">
        <v>5862</v>
      </c>
      <c r="B262" s="91">
        <v>565</v>
      </c>
      <c r="C262" s="91">
        <v>1289</v>
      </c>
      <c r="D262" s="91">
        <v>1290</v>
      </c>
      <c r="E262" s="91">
        <v>1292</v>
      </c>
      <c r="F262" s="91" t="s">
        <v>5921</v>
      </c>
      <c r="G262" s="91" t="s">
        <v>5921</v>
      </c>
      <c r="H262" s="91" t="s">
        <v>5921</v>
      </c>
      <c r="M262">
        <v>4</v>
      </c>
      <c r="O262" s="108" t="s">
        <v>5862</v>
      </c>
      <c r="P262" s="48" t="s">
        <v>5971</v>
      </c>
      <c r="Q262" s="116"/>
      <c r="R262" s="50">
        <v>3</v>
      </c>
      <c r="S262" s="112">
        <v>710</v>
      </c>
    </row>
    <row r="263" spans="1:19" x14ac:dyDescent="0.25">
      <c r="A263" s="90" t="s">
        <v>5911</v>
      </c>
      <c r="B263" s="91">
        <v>564</v>
      </c>
      <c r="C263" s="91">
        <v>566</v>
      </c>
      <c r="D263" s="91">
        <v>1287</v>
      </c>
      <c r="E263" s="91" t="s">
        <v>5921</v>
      </c>
      <c r="F263" s="91" t="s">
        <v>5921</v>
      </c>
      <c r="G263" s="91" t="s">
        <v>5921</v>
      </c>
      <c r="H263" s="91" t="s">
        <v>5921</v>
      </c>
      <c r="M263">
        <v>3</v>
      </c>
      <c r="O263" s="108" t="s">
        <v>5911</v>
      </c>
      <c r="P263" s="48" t="s">
        <v>5972</v>
      </c>
      <c r="Q263" s="116"/>
      <c r="R263" s="50">
        <v>3</v>
      </c>
      <c r="S263" s="112">
        <v>390</v>
      </c>
    </row>
    <row r="264" spans="1:19" x14ac:dyDescent="0.25">
      <c r="A264" t="s">
        <v>1121</v>
      </c>
      <c r="B264" t="s">
        <v>1122</v>
      </c>
      <c r="C264" t="s">
        <v>1123</v>
      </c>
      <c r="D264" t="s">
        <v>1124</v>
      </c>
      <c r="E264" t="s">
        <v>1125</v>
      </c>
      <c r="F264"/>
      <c r="G264"/>
      <c r="H264"/>
      <c r="I264"/>
      <c r="J264"/>
      <c r="K264"/>
      <c r="L264" t="s">
        <v>1126</v>
      </c>
      <c r="M264">
        <f t="shared" ref="M264:M295" si="7">10-COUNTBLANK(B264:K264)</f>
        <v>4</v>
      </c>
      <c r="O264" s="48" t="s">
        <v>1121</v>
      </c>
      <c r="P264" s="48" t="s">
        <v>3454</v>
      </c>
      <c r="Q264" s="116"/>
      <c r="R264" s="50">
        <v>2</v>
      </c>
      <c r="S264" s="110">
        <v>490</v>
      </c>
    </row>
    <row r="265" spans="1:19" x14ac:dyDescent="0.25">
      <c r="A265" t="s">
        <v>1127</v>
      </c>
      <c r="B265" t="s">
        <v>1128</v>
      </c>
      <c r="C265" t="s">
        <v>1125</v>
      </c>
      <c r="D265" t="s">
        <v>1129</v>
      </c>
      <c r="E265" t="s">
        <v>1130</v>
      </c>
      <c r="F265" t="s">
        <v>1131</v>
      </c>
      <c r="G265"/>
      <c r="H265"/>
      <c r="I265"/>
      <c r="J265"/>
      <c r="K265"/>
      <c r="L265" t="s">
        <v>1132</v>
      </c>
      <c r="M265">
        <f t="shared" si="7"/>
        <v>5</v>
      </c>
      <c r="O265" s="48" t="s">
        <v>1127</v>
      </c>
      <c r="P265" s="48" t="s">
        <v>3455</v>
      </c>
      <c r="Q265" s="116"/>
      <c r="R265" s="50">
        <v>1</v>
      </c>
      <c r="S265" s="110">
        <v>440</v>
      </c>
    </row>
    <row r="266" spans="1:19" x14ac:dyDescent="0.25">
      <c r="A266" t="s">
        <v>1133</v>
      </c>
      <c r="B266" t="s">
        <v>1129</v>
      </c>
      <c r="C266" t="s">
        <v>1131</v>
      </c>
      <c r="D266" t="s">
        <v>1134</v>
      </c>
      <c r="E266" t="s">
        <v>1135</v>
      </c>
      <c r="F266" t="s">
        <v>1136</v>
      </c>
      <c r="G266" t="s">
        <v>1137</v>
      </c>
      <c r="H266"/>
      <c r="I266"/>
      <c r="J266"/>
      <c r="K266"/>
      <c r="L266" t="s">
        <v>1138</v>
      </c>
      <c r="M266">
        <f t="shared" si="7"/>
        <v>6</v>
      </c>
      <c r="O266" s="48" t="s">
        <v>1133</v>
      </c>
      <c r="P266" s="48" t="s">
        <v>3456</v>
      </c>
      <c r="Q266" s="116"/>
      <c r="R266" s="50">
        <v>2</v>
      </c>
      <c r="S266" s="110">
        <v>640</v>
      </c>
    </row>
    <row r="267" spans="1:19" x14ac:dyDescent="0.25">
      <c r="A267" t="s">
        <v>1139</v>
      </c>
      <c r="B267" t="s">
        <v>1125</v>
      </c>
      <c r="C267" t="s">
        <v>1140</v>
      </c>
      <c r="D267" t="s">
        <v>1134</v>
      </c>
      <c r="E267" t="s">
        <v>1141</v>
      </c>
      <c r="F267" t="s">
        <v>1142</v>
      </c>
      <c r="G267" t="s">
        <v>1143</v>
      </c>
      <c r="H267" t="s">
        <v>1144</v>
      </c>
      <c r="I267"/>
      <c r="J267"/>
      <c r="K267"/>
      <c r="L267" t="s">
        <v>1145</v>
      </c>
      <c r="M267">
        <f t="shared" si="7"/>
        <v>7</v>
      </c>
      <c r="O267" s="48" t="s">
        <v>1139</v>
      </c>
      <c r="P267" s="48" t="s">
        <v>3457</v>
      </c>
      <c r="Q267" s="116"/>
      <c r="R267" s="50">
        <v>2</v>
      </c>
      <c r="S267" s="110">
        <v>650</v>
      </c>
    </row>
    <row r="268" spans="1:19" x14ac:dyDescent="0.25">
      <c r="A268" t="s">
        <v>1146</v>
      </c>
      <c r="B268" t="s">
        <v>1123</v>
      </c>
      <c r="C268" t="s">
        <v>1128</v>
      </c>
      <c r="D268" t="s">
        <v>1125</v>
      </c>
      <c r="E268" t="s">
        <v>1140</v>
      </c>
      <c r="F268"/>
      <c r="G268"/>
      <c r="H268"/>
      <c r="I268"/>
      <c r="J268"/>
      <c r="K268"/>
      <c r="L268" t="s">
        <v>1147</v>
      </c>
      <c r="M268">
        <f t="shared" si="7"/>
        <v>4</v>
      </c>
      <c r="O268" s="48" t="s">
        <v>1146</v>
      </c>
      <c r="P268" s="48" t="s">
        <v>3458</v>
      </c>
      <c r="Q268" s="116"/>
      <c r="R268" s="50">
        <v>1</v>
      </c>
      <c r="S268" s="110">
        <v>320</v>
      </c>
    </row>
    <row r="269" spans="1:19" x14ac:dyDescent="0.25">
      <c r="A269" t="s">
        <v>1148</v>
      </c>
      <c r="B269" t="s">
        <v>1128</v>
      </c>
      <c r="C269" t="s">
        <v>1125</v>
      </c>
      <c r="D269" t="s">
        <v>1129</v>
      </c>
      <c r="E269" t="s">
        <v>1149</v>
      </c>
      <c r="F269" t="s">
        <v>1150</v>
      </c>
      <c r="G269"/>
      <c r="H269"/>
      <c r="I269"/>
      <c r="J269"/>
      <c r="K269"/>
      <c r="L269" t="s">
        <v>1151</v>
      </c>
      <c r="M269">
        <f t="shared" si="7"/>
        <v>5</v>
      </c>
      <c r="O269" s="48" t="s">
        <v>1148</v>
      </c>
      <c r="P269" s="48" t="s">
        <v>3459</v>
      </c>
      <c r="Q269" s="116"/>
      <c r="R269" s="50">
        <v>1</v>
      </c>
      <c r="S269" s="110">
        <v>340</v>
      </c>
    </row>
    <row r="270" spans="1:19" x14ac:dyDescent="0.25">
      <c r="A270" t="s">
        <v>1152</v>
      </c>
      <c r="B270" t="s">
        <v>1125</v>
      </c>
      <c r="C270" t="s">
        <v>1129</v>
      </c>
      <c r="D270" t="s">
        <v>1130</v>
      </c>
      <c r="E270" t="s">
        <v>1134</v>
      </c>
      <c r="F270" t="s">
        <v>1153</v>
      </c>
      <c r="G270" t="s">
        <v>1154</v>
      </c>
      <c r="H270" t="s">
        <v>1155</v>
      </c>
      <c r="I270" t="s">
        <v>1156</v>
      </c>
      <c r="J270"/>
      <c r="K270"/>
      <c r="L270" t="s">
        <v>1157</v>
      </c>
      <c r="M270">
        <f t="shared" si="7"/>
        <v>8</v>
      </c>
      <c r="O270" s="48" t="s">
        <v>1152</v>
      </c>
      <c r="P270" s="48" t="s">
        <v>3460</v>
      </c>
      <c r="Q270" s="116"/>
      <c r="R270" s="50">
        <v>2</v>
      </c>
      <c r="S270" s="110">
        <v>670</v>
      </c>
    </row>
    <row r="271" spans="1:19" x14ac:dyDescent="0.25">
      <c r="A271" t="s">
        <v>1158</v>
      </c>
      <c r="B271" t="s">
        <v>1125</v>
      </c>
      <c r="C271" t="s">
        <v>1150</v>
      </c>
      <c r="D271" t="s">
        <v>1134</v>
      </c>
      <c r="E271" t="s">
        <v>1159</v>
      </c>
      <c r="F271" t="s">
        <v>1160</v>
      </c>
      <c r="G271" t="s">
        <v>1161</v>
      </c>
      <c r="H271" t="s">
        <v>1162</v>
      </c>
      <c r="I271"/>
      <c r="J271"/>
      <c r="K271"/>
      <c r="L271" t="s">
        <v>1163</v>
      </c>
      <c r="M271">
        <f t="shared" si="7"/>
        <v>7</v>
      </c>
      <c r="O271" s="48" t="s">
        <v>1158</v>
      </c>
      <c r="P271" s="48" t="s">
        <v>3461</v>
      </c>
      <c r="Q271" s="116"/>
      <c r="R271" s="50">
        <v>2</v>
      </c>
      <c r="S271" s="110">
        <v>490</v>
      </c>
    </row>
    <row r="272" spans="1:19" x14ac:dyDescent="0.25">
      <c r="A272" t="s">
        <v>1164</v>
      </c>
      <c r="B272" t="s">
        <v>1125</v>
      </c>
      <c r="C272" t="s">
        <v>1129</v>
      </c>
      <c r="D272" t="s">
        <v>1149</v>
      </c>
      <c r="E272" t="s">
        <v>1134</v>
      </c>
      <c r="F272" t="s">
        <v>1153</v>
      </c>
      <c r="G272" t="s">
        <v>1156</v>
      </c>
      <c r="H272" t="s">
        <v>1165</v>
      </c>
      <c r="I272" t="s">
        <v>1166</v>
      </c>
      <c r="J272"/>
      <c r="K272"/>
      <c r="L272" t="s">
        <v>1167</v>
      </c>
      <c r="M272">
        <f t="shared" si="7"/>
        <v>8</v>
      </c>
      <c r="O272" s="48" t="s">
        <v>1164</v>
      </c>
      <c r="P272" s="48" t="s">
        <v>3462</v>
      </c>
      <c r="Q272" s="116"/>
      <c r="R272" s="50">
        <v>2</v>
      </c>
      <c r="S272" s="110">
        <v>750</v>
      </c>
    </row>
    <row r="273" spans="1:19" x14ac:dyDescent="0.25">
      <c r="A273" t="s">
        <v>1168</v>
      </c>
      <c r="B273" t="s">
        <v>1129</v>
      </c>
      <c r="C273" t="s">
        <v>1131</v>
      </c>
      <c r="D273" t="s">
        <v>1134</v>
      </c>
      <c r="E273" t="s">
        <v>1137</v>
      </c>
      <c r="F273" t="s">
        <v>1169</v>
      </c>
      <c r="G273" t="s">
        <v>1170</v>
      </c>
      <c r="H273"/>
      <c r="I273"/>
      <c r="J273"/>
      <c r="K273"/>
      <c r="L273" t="s">
        <v>1171</v>
      </c>
      <c r="M273">
        <f t="shared" si="7"/>
        <v>6</v>
      </c>
      <c r="O273" s="48" t="s">
        <v>1168</v>
      </c>
      <c r="P273" s="48" t="s">
        <v>3463</v>
      </c>
      <c r="Q273" s="116"/>
      <c r="R273" s="50">
        <v>2</v>
      </c>
      <c r="S273" s="110">
        <v>600</v>
      </c>
    </row>
    <row r="274" spans="1:19" x14ac:dyDescent="0.25">
      <c r="A274" t="s">
        <v>1172</v>
      </c>
      <c r="B274" t="s">
        <v>1173</v>
      </c>
      <c r="C274" t="s">
        <v>1174</v>
      </c>
      <c r="D274" t="s">
        <v>1175</v>
      </c>
      <c r="E274"/>
      <c r="F274"/>
      <c r="G274"/>
      <c r="H274"/>
      <c r="I274"/>
      <c r="J274"/>
      <c r="K274"/>
      <c r="L274" t="s">
        <v>1176</v>
      </c>
      <c r="M274">
        <f t="shared" si="7"/>
        <v>3</v>
      </c>
      <c r="O274" s="48" t="s">
        <v>1172</v>
      </c>
      <c r="P274" s="48" t="s">
        <v>3464</v>
      </c>
      <c r="Q274" s="116"/>
      <c r="R274" s="50">
        <v>3</v>
      </c>
      <c r="S274" s="110">
        <v>600</v>
      </c>
    </row>
    <row r="275" spans="1:19" x14ac:dyDescent="0.25">
      <c r="A275" t="s">
        <v>1177</v>
      </c>
      <c r="B275" t="s">
        <v>1178</v>
      </c>
      <c r="C275" t="s">
        <v>1134</v>
      </c>
      <c r="D275" t="s">
        <v>1179</v>
      </c>
      <c r="E275" t="s">
        <v>1180</v>
      </c>
      <c r="F275" t="s">
        <v>1181</v>
      </c>
      <c r="G275" t="s">
        <v>1182</v>
      </c>
      <c r="H275"/>
      <c r="I275"/>
      <c r="J275"/>
      <c r="K275"/>
      <c r="L275" t="s">
        <v>1183</v>
      </c>
      <c r="M275">
        <f t="shared" si="7"/>
        <v>6</v>
      </c>
      <c r="O275" s="48" t="s">
        <v>1177</v>
      </c>
      <c r="P275" s="48" t="s">
        <v>3465</v>
      </c>
      <c r="Q275" s="116"/>
      <c r="R275" s="50">
        <v>2</v>
      </c>
      <c r="S275" s="110">
        <v>610</v>
      </c>
    </row>
    <row r="276" spans="1:19" x14ac:dyDescent="0.25">
      <c r="A276" t="s">
        <v>1184</v>
      </c>
      <c r="B276" t="s">
        <v>1185</v>
      </c>
      <c r="C276" t="s">
        <v>1134</v>
      </c>
      <c r="D276" t="s">
        <v>1186</v>
      </c>
      <c r="E276" t="s">
        <v>1187</v>
      </c>
      <c r="F276" t="s">
        <v>1188</v>
      </c>
      <c r="G276" t="s">
        <v>1189</v>
      </c>
      <c r="H276" t="s">
        <v>1190</v>
      </c>
      <c r="I276"/>
      <c r="J276"/>
      <c r="K276"/>
      <c r="L276" t="s">
        <v>1191</v>
      </c>
      <c r="M276">
        <f t="shared" si="7"/>
        <v>7</v>
      </c>
      <c r="O276" s="48" t="s">
        <v>1184</v>
      </c>
      <c r="P276" s="48" t="s">
        <v>3466</v>
      </c>
      <c r="Q276" s="116"/>
      <c r="R276" s="50">
        <v>2</v>
      </c>
      <c r="S276" s="110">
        <v>610</v>
      </c>
    </row>
    <row r="277" spans="1:19" x14ac:dyDescent="0.25">
      <c r="A277" t="s">
        <v>1192</v>
      </c>
      <c r="B277" t="s">
        <v>1128</v>
      </c>
      <c r="C277" t="s">
        <v>1193</v>
      </c>
      <c r="D277" t="s">
        <v>1185</v>
      </c>
      <c r="E277" t="s">
        <v>1125</v>
      </c>
      <c r="F277"/>
      <c r="G277"/>
      <c r="H277"/>
      <c r="I277"/>
      <c r="J277"/>
      <c r="K277"/>
      <c r="L277" t="s">
        <v>1194</v>
      </c>
      <c r="M277">
        <f t="shared" si="7"/>
        <v>4</v>
      </c>
      <c r="O277" s="48" t="s">
        <v>1192</v>
      </c>
      <c r="P277" s="48" t="s">
        <v>3467</v>
      </c>
      <c r="Q277" s="116"/>
      <c r="R277" s="50">
        <v>1</v>
      </c>
      <c r="S277" s="110">
        <v>260</v>
      </c>
    </row>
    <row r="278" spans="1:19" x14ac:dyDescent="0.25">
      <c r="A278" t="s">
        <v>1195</v>
      </c>
      <c r="B278" t="s">
        <v>1134</v>
      </c>
      <c r="C278" t="s">
        <v>1196</v>
      </c>
      <c r="D278" t="s">
        <v>1197</v>
      </c>
      <c r="E278" t="s">
        <v>1198</v>
      </c>
      <c r="F278"/>
      <c r="G278"/>
      <c r="H278"/>
      <c r="I278"/>
      <c r="J278"/>
      <c r="K278"/>
      <c r="L278" t="s">
        <v>1199</v>
      </c>
      <c r="M278">
        <f t="shared" si="7"/>
        <v>4</v>
      </c>
      <c r="O278" s="48" t="s">
        <v>1195</v>
      </c>
      <c r="P278" s="48" t="s">
        <v>3468</v>
      </c>
      <c r="Q278" s="116"/>
      <c r="R278" s="50">
        <v>2</v>
      </c>
      <c r="S278" s="110">
        <v>360</v>
      </c>
    </row>
    <row r="279" spans="1:19" x14ac:dyDescent="0.25">
      <c r="A279" t="s">
        <v>1200</v>
      </c>
      <c r="B279" t="s">
        <v>1134</v>
      </c>
      <c r="C279" t="s">
        <v>1201</v>
      </c>
      <c r="D279" t="s">
        <v>1202</v>
      </c>
      <c r="E279" t="s">
        <v>1203</v>
      </c>
      <c r="F279" t="s">
        <v>1204</v>
      </c>
      <c r="G279" t="s">
        <v>1205</v>
      </c>
      <c r="H279"/>
      <c r="I279"/>
      <c r="J279"/>
      <c r="K279"/>
      <c r="L279" t="s">
        <v>1206</v>
      </c>
      <c r="M279">
        <f t="shared" si="7"/>
        <v>6</v>
      </c>
      <c r="O279" s="48" t="s">
        <v>1200</v>
      </c>
      <c r="P279" s="48" t="s">
        <v>3469</v>
      </c>
      <c r="Q279" s="116"/>
      <c r="R279" s="50">
        <v>2</v>
      </c>
      <c r="S279" s="110">
        <v>550</v>
      </c>
    </row>
    <row r="280" spans="1:19" x14ac:dyDescent="0.25">
      <c r="A280" t="s">
        <v>1207</v>
      </c>
      <c r="B280" t="s">
        <v>1125</v>
      </c>
      <c r="C280" t="s">
        <v>1134</v>
      </c>
      <c r="D280" t="s">
        <v>1144</v>
      </c>
      <c r="E280" t="s">
        <v>1208</v>
      </c>
      <c r="F280" t="s">
        <v>1209</v>
      </c>
      <c r="G280" t="s">
        <v>1210</v>
      </c>
      <c r="H280"/>
      <c r="I280"/>
      <c r="J280"/>
      <c r="K280"/>
      <c r="L280" t="s">
        <v>1211</v>
      </c>
      <c r="M280">
        <f t="shared" si="7"/>
        <v>6</v>
      </c>
      <c r="O280" s="48" t="s">
        <v>1207</v>
      </c>
      <c r="P280" s="48" t="s">
        <v>3470</v>
      </c>
      <c r="Q280" s="116"/>
      <c r="R280" s="50">
        <v>2</v>
      </c>
      <c r="S280" s="110">
        <v>590</v>
      </c>
    </row>
    <row r="281" spans="1:19" x14ac:dyDescent="0.25">
      <c r="A281" t="s">
        <v>1212</v>
      </c>
      <c r="B281" t="s">
        <v>1129</v>
      </c>
      <c r="C281" t="s">
        <v>1134</v>
      </c>
      <c r="D281" t="s">
        <v>1213</v>
      </c>
      <c r="E281" t="s">
        <v>1214</v>
      </c>
      <c r="F281" t="s">
        <v>1215</v>
      </c>
      <c r="G281"/>
      <c r="H281"/>
      <c r="I281"/>
      <c r="J281"/>
      <c r="K281"/>
      <c r="L281" t="s">
        <v>1216</v>
      </c>
      <c r="M281">
        <f t="shared" si="7"/>
        <v>5</v>
      </c>
      <c r="O281" s="48" t="s">
        <v>1212</v>
      </c>
      <c r="P281" s="48" t="s">
        <v>3471</v>
      </c>
      <c r="Q281" s="116"/>
      <c r="R281" s="50">
        <v>2</v>
      </c>
      <c r="S281" s="110">
        <v>390</v>
      </c>
    </row>
    <row r="282" spans="1:19" x14ac:dyDescent="0.25">
      <c r="A282" t="s">
        <v>1217</v>
      </c>
      <c r="B282" t="s">
        <v>1128</v>
      </c>
      <c r="C282" t="s">
        <v>1129</v>
      </c>
      <c r="D282" t="s">
        <v>1213</v>
      </c>
      <c r="E282" t="s">
        <v>1201</v>
      </c>
      <c r="F282"/>
      <c r="G282"/>
      <c r="H282"/>
      <c r="I282"/>
      <c r="J282"/>
      <c r="K282"/>
      <c r="L282" t="s">
        <v>1218</v>
      </c>
      <c r="M282">
        <f t="shared" si="7"/>
        <v>4</v>
      </c>
      <c r="O282" s="48" t="s">
        <v>1217</v>
      </c>
      <c r="P282" s="48" t="s">
        <v>3472</v>
      </c>
      <c r="Q282" s="116"/>
      <c r="R282" s="50">
        <v>1</v>
      </c>
      <c r="S282" s="110">
        <v>310</v>
      </c>
    </row>
    <row r="283" spans="1:19" x14ac:dyDescent="0.25">
      <c r="A283" t="s">
        <v>1219</v>
      </c>
      <c r="B283" t="s">
        <v>1220</v>
      </c>
      <c r="C283" t="s">
        <v>1221</v>
      </c>
      <c r="D283" t="s">
        <v>1222</v>
      </c>
      <c r="E283"/>
      <c r="F283"/>
      <c r="G283"/>
      <c r="H283"/>
      <c r="I283"/>
      <c r="J283"/>
      <c r="K283"/>
      <c r="L283" t="s">
        <v>1223</v>
      </c>
      <c r="M283">
        <f t="shared" si="7"/>
        <v>3</v>
      </c>
      <c r="O283" s="48" t="s">
        <v>1219</v>
      </c>
      <c r="P283" s="48" t="s">
        <v>3473</v>
      </c>
      <c r="Q283" s="116"/>
      <c r="R283" s="50">
        <v>3</v>
      </c>
      <c r="S283" s="110">
        <v>600</v>
      </c>
    </row>
    <row r="284" spans="1:19" x14ac:dyDescent="0.25">
      <c r="A284" t="s">
        <v>1224</v>
      </c>
      <c r="B284" t="s">
        <v>1225</v>
      </c>
      <c r="C284" t="s">
        <v>1226</v>
      </c>
      <c r="D284" t="s">
        <v>1227</v>
      </c>
      <c r="E284"/>
      <c r="F284"/>
      <c r="G284"/>
      <c r="H284"/>
      <c r="I284"/>
      <c r="J284"/>
      <c r="K284"/>
      <c r="L284" t="s">
        <v>1228</v>
      </c>
      <c r="M284">
        <f t="shared" si="7"/>
        <v>3</v>
      </c>
      <c r="O284" s="48" t="s">
        <v>1224</v>
      </c>
      <c r="P284" s="48" t="s">
        <v>3474</v>
      </c>
      <c r="Q284" s="116"/>
      <c r="R284" s="50">
        <v>3</v>
      </c>
      <c r="S284" s="110">
        <v>550</v>
      </c>
    </row>
    <row r="285" spans="1:19" x14ac:dyDescent="0.25">
      <c r="A285" t="s">
        <v>1229</v>
      </c>
      <c r="B285" t="s">
        <v>1134</v>
      </c>
      <c r="C285" t="s">
        <v>1230</v>
      </c>
      <c r="D285" t="s">
        <v>1231</v>
      </c>
      <c r="E285" t="s">
        <v>1232</v>
      </c>
      <c r="F285" t="s">
        <v>1233</v>
      </c>
      <c r="G285" t="s">
        <v>1234</v>
      </c>
      <c r="H285" t="s">
        <v>1235</v>
      </c>
      <c r="I285" t="s">
        <v>1236</v>
      </c>
      <c r="J285"/>
      <c r="K285"/>
      <c r="L285" t="s">
        <v>1237</v>
      </c>
      <c r="M285">
        <f t="shared" si="7"/>
        <v>8</v>
      </c>
      <c r="O285" s="48" t="s">
        <v>1229</v>
      </c>
      <c r="P285" s="48" t="s">
        <v>3475</v>
      </c>
      <c r="Q285" s="116"/>
      <c r="R285" s="50">
        <v>3</v>
      </c>
      <c r="S285" s="110">
        <v>750</v>
      </c>
    </row>
    <row r="286" spans="1:19" x14ac:dyDescent="0.25">
      <c r="A286" t="s">
        <v>1238</v>
      </c>
      <c r="B286" t="s">
        <v>1220</v>
      </c>
      <c r="C286" t="s">
        <v>1239</v>
      </c>
      <c r="D286" t="s">
        <v>1240</v>
      </c>
      <c r="E286"/>
      <c r="F286"/>
      <c r="G286"/>
      <c r="H286"/>
      <c r="I286"/>
      <c r="J286"/>
      <c r="K286"/>
      <c r="L286" t="s">
        <v>1241</v>
      </c>
      <c r="M286">
        <f t="shared" si="7"/>
        <v>3</v>
      </c>
      <c r="O286" s="48" t="s">
        <v>1238</v>
      </c>
      <c r="P286" s="48" t="s">
        <v>3476</v>
      </c>
      <c r="Q286" s="116"/>
      <c r="R286" s="50">
        <v>3</v>
      </c>
      <c r="S286" s="110">
        <v>600</v>
      </c>
    </row>
    <row r="287" spans="1:19" x14ac:dyDescent="0.25">
      <c r="A287" t="s">
        <v>1242</v>
      </c>
      <c r="B287" t="s">
        <v>1134</v>
      </c>
      <c r="C287" t="s">
        <v>1230</v>
      </c>
      <c r="D287" t="s">
        <v>1231</v>
      </c>
      <c r="E287" t="s">
        <v>1243</v>
      </c>
      <c r="F287" t="s">
        <v>1244</v>
      </c>
      <c r="G287" t="s">
        <v>1245</v>
      </c>
      <c r="H287" t="s">
        <v>1246</v>
      </c>
      <c r="I287" t="s">
        <v>1232</v>
      </c>
      <c r="J287"/>
      <c r="K287"/>
      <c r="L287" t="s">
        <v>1247</v>
      </c>
      <c r="M287">
        <f t="shared" si="7"/>
        <v>8</v>
      </c>
      <c r="O287" s="48" t="s">
        <v>1242</v>
      </c>
      <c r="P287" s="48" t="s">
        <v>3477</v>
      </c>
      <c r="Q287" s="116"/>
      <c r="R287" s="50">
        <v>3</v>
      </c>
      <c r="S287" s="110">
        <v>650</v>
      </c>
    </row>
    <row r="288" spans="1:19" x14ac:dyDescent="0.25">
      <c r="A288" t="s">
        <v>1248</v>
      </c>
      <c r="B288" t="s">
        <v>1249</v>
      </c>
      <c r="C288" t="s">
        <v>1250</v>
      </c>
      <c r="D288" t="s">
        <v>1251</v>
      </c>
      <c r="E288"/>
      <c r="F288"/>
      <c r="G288"/>
      <c r="H288"/>
      <c r="I288"/>
      <c r="J288"/>
      <c r="K288"/>
      <c r="L288" t="s">
        <v>1252</v>
      </c>
      <c r="M288">
        <f t="shared" si="7"/>
        <v>3</v>
      </c>
      <c r="O288" s="48" t="s">
        <v>1248</v>
      </c>
      <c r="P288" s="48" t="s">
        <v>3478</v>
      </c>
      <c r="Q288" s="116"/>
      <c r="R288" s="50">
        <v>2</v>
      </c>
      <c r="S288" s="110">
        <v>580</v>
      </c>
    </row>
    <row r="289" spans="1:19" x14ac:dyDescent="0.25">
      <c r="A289" t="s">
        <v>1253</v>
      </c>
      <c r="B289" t="s">
        <v>1254</v>
      </c>
      <c r="C289" t="s">
        <v>1255</v>
      </c>
      <c r="D289" t="s">
        <v>1256</v>
      </c>
      <c r="E289" t="s">
        <v>1257</v>
      </c>
      <c r="F289" t="s">
        <v>1258</v>
      </c>
      <c r="G289"/>
      <c r="H289"/>
      <c r="I289"/>
      <c r="J289"/>
      <c r="K289"/>
      <c r="L289" t="s">
        <v>1259</v>
      </c>
      <c r="M289">
        <f t="shared" si="7"/>
        <v>5</v>
      </c>
      <c r="O289" s="48" t="s">
        <v>1253</v>
      </c>
      <c r="P289" s="48" t="s">
        <v>3479</v>
      </c>
      <c r="Q289" s="116"/>
      <c r="R289" s="50">
        <v>2</v>
      </c>
      <c r="S289" s="110">
        <v>660</v>
      </c>
    </row>
    <row r="290" spans="1:19" x14ac:dyDescent="0.25">
      <c r="A290" t="s">
        <v>1260</v>
      </c>
      <c r="B290" t="s">
        <v>1261</v>
      </c>
      <c r="C290" t="s">
        <v>1262</v>
      </c>
      <c r="D290" t="s">
        <v>1263</v>
      </c>
      <c r="E290"/>
      <c r="F290"/>
      <c r="G290"/>
      <c r="H290"/>
      <c r="I290"/>
      <c r="J290"/>
      <c r="K290"/>
      <c r="L290" t="s">
        <v>1264</v>
      </c>
      <c r="M290">
        <f t="shared" si="7"/>
        <v>3</v>
      </c>
      <c r="O290" s="48" t="s">
        <v>1260</v>
      </c>
      <c r="P290" s="48" t="s">
        <v>3480</v>
      </c>
      <c r="Q290" s="116"/>
      <c r="R290" s="50">
        <v>2</v>
      </c>
      <c r="S290" s="110">
        <v>530</v>
      </c>
    </row>
    <row r="291" spans="1:19" x14ac:dyDescent="0.25">
      <c r="A291" t="s">
        <v>1265</v>
      </c>
      <c r="B291" t="s">
        <v>1266</v>
      </c>
      <c r="C291" t="s">
        <v>1267</v>
      </c>
      <c r="D291" t="s">
        <v>1268</v>
      </c>
      <c r="E291" t="s">
        <v>1269</v>
      </c>
      <c r="F291"/>
      <c r="G291"/>
      <c r="H291"/>
      <c r="I291"/>
      <c r="J291"/>
      <c r="K291"/>
      <c r="L291" t="s">
        <v>1270</v>
      </c>
      <c r="M291">
        <f t="shared" si="7"/>
        <v>4</v>
      </c>
      <c r="O291" s="48" t="s">
        <v>1265</v>
      </c>
      <c r="P291" s="48" t="s">
        <v>3481</v>
      </c>
      <c r="Q291" s="116"/>
      <c r="R291" s="50">
        <v>3</v>
      </c>
      <c r="S291" s="110">
        <v>490</v>
      </c>
    </row>
    <row r="292" spans="1:19" x14ac:dyDescent="0.25">
      <c r="A292" t="s">
        <v>1271</v>
      </c>
      <c r="B292" t="s">
        <v>1272</v>
      </c>
      <c r="C292" t="s">
        <v>1273</v>
      </c>
      <c r="D292"/>
      <c r="E292"/>
      <c r="F292"/>
      <c r="G292"/>
      <c r="H292"/>
      <c r="I292"/>
      <c r="J292"/>
      <c r="K292"/>
      <c r="L292" t="s">
        <v>1274</v>
      </c>
      <c r="M292">
        <f t="shared" si="7"/>
        <v>2</v>
      </c>
      <c r="O292" s="48" t="s">
        <v>1271</v>
      </c>
      <c r="P292" s="48" t="s">
        <v>3482</v>
      </c>
      <c r="Q292" s="116"/>
      <c r="R292" s="50">
        <v>2</v>
      </c>
      <c r="S292" s="113">
        <v>680</v>
      </c>
    </row>
    <row r="293" spans="1:19" x14ac:dyDescent="0.25">
      <c r="A293" t="s">
        <v>1275</v>
      </c>
      <c r="B293" t="s">
        <v>1276</v>
      </c>
      <c r="C293" t="s">
        <v>1277</v>
      </c>
      <c r="D293" t="s">
        <v>1278</v>
      </c>
      <c r="E293"/>
      <c r="F293"/>
      <c r="G293"/>
      <c r="H293"/>
      <c r="I293"/>
      <c r="J293"/>
      <c r="K293"/>
      <c r="L293" t="s">
        <v>1279</v>
      </c>
      <c r="M293">
        <f t="shared" si="7"/>
        <v>3</v>
      </c>
      <c r="O293" s="48" t="s">
        <v>1275</v>
      </c>
      <c r="P293" s="48" t="s">
        <v>3483</v>
      </c>
      <c r="Q293" s="116"/>
      <c r="R293" s="50">
        <v>2</v>
      </c>
      <c r="S293" s="110">
        <v>490</v>
      </c>
    </row>
    <row r="294" spans="1:19" x14ac:dyDescent="0.25">
      <c r="A294" t="s">
        <v>1280</v>
      </c>
      <c r="B294" t="s">
        <v>1281</v>
      </c>
      <c r="C294" t="s">
        <v>1282</v>
      </c>
      <c r="D294" t="s">
        <v>1283</v>
      </c>
      <c r="E294" t="s">
        <v>1284</v>
      </c>
      <c r="F294"/>
      <c r="G294"/>
      <c r="H294"/>
      <c r="I294"/>
      <c r="J294"/>
      <c r="K294"/>
      <c r="L294" t="s">
        <v>1285</v>
      </c>
      <c r="M294">
        <f t="shared" si="7"/>
        <v>4</v>
      </c>
      <c r="O294" s="48" t="s">
        <v>1286</v>
      </c>
      <c r="P294" s="48" t="s">
        <v>3484</v>
      </c>
      <c r="Q294" s="116"/>
      <c r="R294" s="50">
        <v>2</v>
      </c>
      <c r="S294" s="110">
        <v>490</v>
      </c>
    </row>
    <row r="295" spans="1:19" x14ac:dyDescent="0.25">
      <c r="A295" t="s">
        <v>1287</v>
      </c>
      <c r="B295" t="s">
        <v>1284</v>
      </c>
      <c r="C295" t="s">
        <v>1288</v>
      </c>
      <c r="D295" t="s">
        <v>1289</v>
      </c>
      <c r="E295"/>
      <c r="F295"/>
      <c r="G295"/>
      <c r="H295"/>
      <c r="I295"/>
      <c r="J295"/>
      <c r="K295"/>
      <c r="L295" t="s">
        <v>1290</v>
      </c>
      <c r="M295">
        <f t="shared" si="7"/>
        <v>3</v>
      </c>
      <c r="O295" s="48" t="s">
        <v>1291</v>
      </c>
      <c r="P295" s="48" t="s">
        <v>3485</v>
      </c>
      <c r="Q295" s="116"/>
      <c r="R295" s="50">
        <v>2</v>
      </c>
      <c r="S295" s="110">
        <v>550</v>
      </c>
    </row>
    <row r="296" spans="1:19" x14ac:dyDescent="0.25">
      <c r="A296" t="s">
        <v>1292</v>
      </c>
      <c r="B296" t="s">
        <v>1293</v>
      </c>
      <c r="C296" t="s">
        <v>1294</v>
      </c>
      <c r="D296"/>
      <c r="E296"/>
      <c r="F296"/>
      <c r="G296"/>
      <c r="H296"/>
      <c r="I296"/>
      <c r="J296"/>
      <c r="K296"/>
      <c r="L296" t="s">
        <v>1295</v>
      </c>
      <c r="M296">
        <f t="shared" ref="M296:M318" si="8">10-COUNTBLANK(B296:K296)</f>
        <v>2</v>
      </c>
      <c r="O296" s="48" t="s">
        <v>1280</v>
      </c>
      <c r="P296" s="48" t="s">
        <v>3486</v>
      </c>
      <c r="Q296" s="116"/>
      <c r="R296" s="50">
        <v>3</v>
      </c>
      <c r="S296" s="110">
        <v>660</v>
      </c>
    </row>
    <row r="297" spans="1:19" x14ac:dyDescent="0.25">
      <c r="A297" t="s">
        <v>1286</v>
      </c>
      <c r="B297" t="s">
        <v>1276</v>
      </c>
      <c r="C297" t="s">
        <v>1296</v>
      </c>
      <c r="D297" t="s">
        <v>1278</v>
      </c>
      <c r="E297"/>
      <c r="F297"/>
      <c r="G297"/>
      <c r="H297"/>
      <c r="I297"/>
      <c r="J297"/>
      <c r="K297"/>
      <c r="L297" t="s">
        <v>1297</v>
      </c>
      <c r="M297">
        <f t="shared" si="8"/>
        <v>3</v>
      </c>
      <c r="O297" s="48" t="s">
        <v>1287</v>
      </c>
      <c r="P297" s="48" t="s">
        <v>3487</v>
      </c>
      <c r="Q297" s="116"/>
      <c r="R297" s="50">
        <v>3</v>
      </c>
      <c r="S297" s="110">
        <v>480</v>
      </c>
    </row>
    <row r="298" spans="1:19" x14ac:dyDescent="0.25">
      <c r="A298" t="s">
        <v>1298</v>
      </c>
      <c r="B298" t="s">
        <v>1299</v>
      </c>
      <c r="C298" t="s">
        <v>1300</v>
      </c>
      <c r="D298" t="s">
        <v>1301</v>
      </c>
      <c r="E298" t="s">
        <v>1302</v>
      </c>
      <c r="F298"/>
      <c r="G298"/>
      <c r="H298"/>
      <c r="I298"/>
      <c r="J298"/>
      <c r="K298"/>
      <c r="L298" t="s">
        <v>1303</v>
      </c>
      <c r="M298">
        <f t="shared" si="8"/>
        <v>4</v>
      </c>
      <c r="O298" s="48" t="s">
        <v>1292</v>
      </c>
      <c r="P298" s="48" t="s">
        <v>3488</v>
      </c>
      <c r="Q298" s="116"/>
      <c r="R298" s="50">
        <v>2</v>
      </c>
      <c r="S298" s="113">
        <v>600</v>
      </c>
    </row>
    <row r="299" spans="1:19" x14ac:dyDescent="0.25">
      <c r="A299" t="s">
        <v>1291</v>
      </c>
      <c r="B299" t="s">
        <v>1276</v>
      </c>
      <c r="C299" t="s">
        <v>1304</v>
      </c>
      <c r="D299" t="s">
        <v>1278</v>
      </c>
      <c r="E299"/>
      <c r="F299"/>
      <c r="G299"/>
      <c r="H299"/>
      <c r="I299"/>
      <c r="J299"/>
      <c r="K299"/>
      <c r="L299" t="s">
        <v>1305</v>
      </c>
      <c r="M299">
        <f t="shared" si="8"/>
        <v>3</v>
      </c>
      <c r="O299" s="48" t="s">
        <v>1298</v>
      </c>
      <c r="P299" s="48" t="s">
        <v>3489</v>
      </c>
      <c r="Q299" s="116"/>
      <c r="R299" s="50">
        <v>3</v>
      </c>
      <c r="S299" s="110">
        <v>640</v>
      </c>
    </row>
    <row r="300" spans="1:19" x14ac:dyDescent="0.25">
      <c r="A300" t="s">
        <v>1306</v>
      </c>
      <c r="B300" t="s">
        <v>1307</v>
      </c>
      <c r="C300" t="s">
        <v>1308</v>
      </c>
      <c r="D300"/>
      <c r="E300"/>
      <c r="F300"/>
      <c r="G300"/>
      <c r="H300"/>
      <c r="I300"/>
      <c r="J300"/>
      <c r="K300"/>
      <c r="L300" t="s">
        <v>1309</v>
      </c>
      <c r="M300">
        <f t="shared" si="8"/>
        <v>2</v>
      </c>
      <c r="O300" s="48" t="s">
        <v>1306</v>
      </c>
      <c r="P300" s="48" t="s">
        <v>3490</v>
      </c>
      <c r="Q300" s="116"/>
      <c r="R300" s="50">
        <v>1</v>
      </c>
      <c r="S300" s="110">
        <v>440</v>
      </c>
    </row>
    <row r="301" spans="1:19" x14ac:dyDescent="0.25">
      <c r="A301" t="s">
        <v>1310</v>
      </c>
      <c r="B301" t="s">
        <v>1311</v>
      </c>
      <c r="C301" t="s">
        <v>1312</v>
      </c>
      <c r="D301" t="s">
        <v>1313</v>
      </c>
      <c r="E301"/>
      <c r="F301"/>
      <c r="G301"/>
      <c r="H301"/>
      <c r="I301"/>
      <c r="J301"/>
      <c r="K301"/>
      <c r="L301" t="s">
        <v>1314</v>
      </c>
      <c r="M301">
        <f t="shared" si="8"/>
        <v>3</v>
      </c>
      <c r="O301" s="48" t="s">
        <v>1310</v>
      </c>
      <c r="P301" s="48" t="s">
        <v>3491</v>
      </c>
      <c r="Q301" s="116"/>
      <c r="R301" s="50">
        <v>2</v>
      </c>
      <c r="S301" s="110">
        <v>690</v>
      </c>
    </row>
    <row r="302" spans="1:19" x14ac:dyDescent="0.25">
      <c r="A302" t="s">
        <v>1315</v>
      </c>
      <c r="B302" t="s">
        <v>1316</v>
      </c>
      <c r="C302" t="s">
        <v>1317</v>
      </c>
      <c r="D302" t="s">
        <v>1318</v>
      </c>
      <c r="E302"/>
      <c r="F302"/>
      <c r="G302"/>
      <c r="H302"/>
      <c r="I302"/>
      <c r="J302"/>
      <c r="K302"/>
      <c r="L302" t="s">
        <v>1319</v>
      </c>
      <c r="M302">
        <f t="shared" si="8"/>
        <v>3</v>
      </c>
      <c r="O302" s="48" t="s">
        <v>1315</v>
      </c>
      <c r="P302" s="48" t="s">
        <v>3492</v>
      </c>
      <c r="Q302" s="116"/>
      <c r="R302" s="50">
        <v>3</v>
      </c>
      <c r="S302" s="110">
        <v>680</v>
      </c>
    </row>
    <row r="303" spans="1:19" x14ac:dyDescent="0.25">
      <c r="A303" t="s">
        <v>1320</v>
      </c>
      <c r="B303" t="s">
        <v>1321</v>
      </c>
      <c r="C303" t="s">
        <v>1322</v>
      </c>
      <c r="D303"/>
      <c r="E303"/>
      <c r="F303"/>
      <c r="G303"/>
      <c r="H303"/>
      <c r="I303"/>
      <c r="J303"/>
      <c r="K303"/>
      <c r="L303" t="s">
        <v>1323</v>
      </c>
      <c r="M303">
        <f t="shared" si="8"/>
        <v>2</v>
      </c>
      <c r="O303" s="48" t="s">
        <v>1320</v>
      </c>
      <c r="P303" s="48" t="s">
        <v>3493</v>
      </c>
      <c r="Q303" s="116"/>
      <c r="R303" s="50">
        <v>2</v>
      </c>
      <c r="S303" s="110">
        <v>400</v>
      </c>
    </row>
    <row r="304" spans="1:19" x14ac:dyDescent="0.25">
      <c r="A304" t="s">
        <v>1324</v>
      </c>
      <c r="B304" t="s">
        <v>1322</v>
      </c>
      <c r="C304" t="s">
        <v>1325</v>
      </c>
      <c r="D304"/>
      <c r="E304"/>
      <c r="F304"/>
      <c r="G304"/>
      <c r="H304"/>
      <c r="I304"/>
      <c r="J304"/>
      <c r="K304"/>
      <c r="L304" t="s">
        <v>1326</v>
      </c>
      <c r="M304">
        <f t="shared" si="8"/>
        <v>2</v>
      </c>
      <c r="O304" s="48" t="s">
        <v>1324</v>
      </c>
      <c r="P304" s="48" t="s">
        <v>3494</v>
      </c>
      <c r="Q304" s="116"/>
      <c r="R304" s="50">
        <v>2</v>
      </c>
      <c r="S304" s="110">
        <v>400</v>
      </c>
    </row>
    <row r="305" spans="1:19" x14ac:dyDescent="0.25">
      <c r="A305" t="s">
        <v>1327</v>
      </c>
      <c r="B305" t="s">
        <v>1328</v>
      </c>
      <c r="C305" t="s">
        <v>1329</v>
      </c>
      <c r="D305" t="s">
        <v>1330</v>
      </c>
      <c r="E305" t="s">
        <v>1266</v>
      </c>
      <c r="F305"/>
      <c r="G305"/>
      <c r="H305"/>
      <c r="I305"/>
      <c r="J305"/>
      <c r="K305"/>
      <c r="L305" t="s">
        <v>1331</v>
      </c>
      <c r="M305">
        <f t="shared" si="8"/>
        <v>4</v>
      </c>
      <c r="O305" s="48" t="s">
        <v>1327</v>
      </c>
      <c r="P305" s="48" t="s">
        <v>3495</v>
      </c>
      <c r="Q305" s="116"/>
      <c r="R305" s="50">
        <v>3</v>
      </c>
      <c r="S305" s="110">
        <v>560</v>
      </c>
    </row>
    <row r="306" spans="1:19" x14ac:dyDescent="0.25">
      <c r="A306" t="s">
        <v>1332</v>
      </c>
      <c r="B306" t="s">
        <v>1333</v>
      </c>
      <c r="C306" t="s">
        <v>1334</v>
      </c>
      <c r="D306" t="s">
        <v>1335</v>
      </c>
      <c r="E306"/>
      <c r="F306"/>
      <c r="G306"/>
      <c r="H306"/>
      <c r="I306"/>
      <c r="J306"/>
      <c r="K306"/>
      <c r="L306" t="s">
        <v>1336</v>
      </c>
      <c r="M306">
        <f t="shared" si="8"/>
        <v>3</v>
      </c>
      <c r="O306" s="48" t="s">
        <v>1332</v>
      </c>
      <c r="P306" s="48" t="s">
        <v>3496</v>
      </c>
      <c r="Q306" s="116"/>
      <c r="R306" s="50">
        <v>2</v>
      </c>
      <c r="S306" s="110">
        <v>620</v>
      </c>
    </row>
    <row r="307" spans="1:19" x14ac:dyDescent="0.25">
      <c r="A307" t="s">
        <v>1337</v>
      </c>
      <c r="B307" t="s">
        <v>1338</v>
      </c>
      <c r="C307" t="s">
        <v>1339</v>
      </c>
      <c r="D307"/>
      <c r="E307"/>
      <c r="F307"/>
      <c r="G307"/>
      <c r="H307"/>
      <c r="I307"/>
      <c r="J307"/>
      <c r="K307"/>
      <c r="L307" t="s">
        <v>1340</v>
      </c>
      <c r="M307">
        <f t="shared" si="8"/>
        <v>2</v>
      </c>
      <c r="O307" s="48" t="s">
        <v>1337</v>
      </c>
      <c r="P307" s="48" t="s">
        <v>3497</v>
      </c>
      <c r="Q307" s="116"/>
      <c r="R307" s="50">
        <v>2</v>
      </c>
      <c r="S307" s="110">
        <v>370</v>
      </c>
    </row>
    <row r="308" spans="1:19" x14ac:dyDescent="0.25">
      <c r="A308" t="s">
        <v>1341</v>
      </c>
      <c r="B308" t="s">
        <v>1342</v>
      </c>
      <c r="C308" t="s">
        <v>1343</v>
      </c>
      <c r="D308" t="s">
        <v>1344</v>
      </c>
      <c r="E308"/>
      <c r="F308"/>
      <c r="G308"/>
      <c r="H308"/>
      <c r="I308"/>
      <c r="J308"/>
      <c r="K308"/>
      <c r="L308" t="s">
        <v>1345</v>
      </c>
      <c r="M308">
        <f t="shared" si="8"/>
        <v>3</v>
      </c>
      <c r="O308" s="48" t="s">
        <v>1341</v>
      </c>
      <c r="P308" s="48" t="s">
        <v>3498</v>
      </c>
      <c r="Q308" s="116"/>
      <c r="R308" s="50">
        <v>2</v>
      </c>
      <c r="S308" s="110">
        <v>620</v>
      </c>
    </row>
    <row r="309" spans="1:19" x14ac:dyDescent="0.25">
      <c r="A309" t="s">
        <v>1346</v>
      </c>
      <c r="B309" t="s">
        <v>1347</v>
      </c>
      <c r="C309" t="s">
        <v>1348</v>
      </c>
      <c r="D309" t="s">
        <v>1338</v>
      </c>
      <c r="E309"/>
      <c r="F309"/>
      <c r="G309"/>
      <c r="H309"/>
      <c r="I309"/>
      <c r="J309"/>
      <c r="K309"/>
      <c r="L309" t="s">
        <v>1349</v>
      </c>
      <c r="M309">
        <f t="shared" si="8"/>
        <v>3</v>
      </c>
      <c r="O309" s="48" t="s">
        <v>1346</v>
      </c>
      <c r="P309" s="48" t="s">
        <v>3499</v>
      </c>
      <c r="Q309" s="116"/>
      <c r="R309" s="50">
        <v>2</v>
      </c>
      <c r="S309" s="110">
        <v>530</v>
      </c>
    </row>
    <row r="310" spans="1:19" x14ac:dyDescent="0.25">
      <c r="A310" t="s">
        <v>1350</v>
      </c>
      <c r="B310" t="s">
        <v>1351</v>
      </c>
      <c r="C310" t="s">
        <v>1352</v>
      </c>
      <c r="D310" t="s">
        <v>1353</v>
      </c>
      <c r="E310"/>
      <c r="F310"/>
      <c r="G310"/>
      <c r="H310"/>
      <c r="I310"/>
      <c r="J310"/>
      <c r="K310"/>
      <c r="L310" t="s">
        <v>1354</v>
      </c>
      <c r="M310">
        <f t="shared" si="8"/>
        <v>3</v>
      </c>
      <c r="O310" s="48" t="s">
        <v>1350</v>
      </c>
      <c r="P310" s="48" t="s">
        <v>3500</v>
      </c>
      <c r="Q310" s="116"/>
      <c r="R310" s="50">
        <v>2</v>
      </c>
      <c r="S310" s="110">
        <v>620</v>
      </c>
    </row>
    <row r="311" spans="1:19" x14ac:dyDescent="0.25">
      <c r="A311" t="s">
        <v>1355</v>
      </c>
      <c r="B311" t="s">
        <v>1356</v>
      </c>
      <c r="C311" t="s">
        <v>1357</v>
      </c>
      <c r="D311"/>
      <c r="E311"/>
      <c r="F311"/>
      <c r="G311"/>
      <c r="H311"/>
      <c r="I311"/>
      <c r="J311"/>
      <c r="K311"/>
      <c r="L311" t="s">
        <v>1358</v>
      </c>
      <c r="M311">
        <f t="shared" si="8"/>
        <v>2</v>
      </c>
      <c r="O311" s="48" t="s">
        <v>1355</v>
      </c>
      <c r="P311" s="48" t="s">
        <v>3501</v>
      </c>
      <c r="Q311" s="116"/>
      <c r="R311" s="50">
        <v>3</v>
      </c>
      <c r="S311" s="110">
        <v>350</v>
      </c>
    </row>
    <row r="312" spans="1:19" x14ac:dyDescent="0.25">
      <c r="A312" t="s">
        <v>1359</v>
      </c>
      <c r="B312" t="s">
        <v>1360</v>
      </c>
      <c r="C312" t="s">
        <v>1361</v>
      </c>
      <c r="D312" t="s">
        <v>1362</v>
      </c>
      <c r="E312" t="s">
        <v>1363</v>
      </c>
      <c r="F312" t="s">
        <v>1364</v>
      </c>
      <c r="G312"/>
      <c r="H312"/>
      <c r="I312"/>
      <c r="J312"/>
      <c r="K312"/>
      <c r="L312" t="s">
        <v>1365</v>
      </c>
      <c r="M312">
        <f t="shared" si="8"/>
        <v>5</v>
      </c>
      <c r="O312" s="48" t="s">
        <v>1359</v>
      </c>
      <c r="P312" s="48" t="s">
        <v>3502</v>
      </c>
      <c r="Q312" s="116"/>
      <c r="R312" s="50">
        <v>3</v>
      </c>
      <c r="S312" s="110">
        <v>630</v>
      </c>
    </row>
    <row r="313" spans="1:19" x14ac:dyDescent="0.25">
      <c r="A313" t="s">
        <v>1366</v>
      </c>
      <c r="B313" t="s">
        <v>1330</v>
      </c>
      <c r="C313" t="s">
        <v>1266</v>
      </c>
      <c r="D313" t="s">
        <v>1367</v>
      </c>
      <c r="E313" t="s">
        <v>1368</v>
      </c>
      <c r="F313" t="s">
        <v>1369</v>
      </c>
      <c r="G313" t="s">
        <v>1370</v>
      </c>
      <c r="H313"/>
      <c r="I313"/>
      <c r="J313"/>
      <c r="K313"/>
      <c r="L313" t="s">
        <v>1371</v>
      </c>
      <c r="M313">
        <f t="shared" si="8"/>
        <v>6</v>
      </c>
      <c r="O313" s="48" t="s">
        <v>1366</v>
      </c>
      <c r="P313" s="48" t="s">
        <v>3503</v>
      </c>
      <c r="Q313" s="116"/>
      <c r="R313" s="50">
        <v>3</v>
      </c>
      <c r="S313" s="110">
        <v>600</v>
      </c>
    </row>
    <row r="314" spans="1:19" x14ac:dyDescent="0.25">
      <c r="A314" t="s">
        <v>1372</v>
      </c>
      <c r="B314" t="s">
        <v>1373</v>
      </c>
      <c r="C314" t="s">
        <v>1374</v>
      </c>
      <c r="D314" t="s">
        <v>1375</v>
      </c>
      <c r="E314" t="s">
        <v>1376</v>
      </c>
      <c r="F314"/>
      <c r="G314"/>
      <c r="H314"/>
      <c r="I314"/>
      <c r="J314"/>
      <c r="K314"/>
      <c r="L314" t="s">
        <v>1377</v>
      </c>
      <c r="M314">
        <f t="shared" si="8"/>
        <v>4</v>
      </c>
      <c r="O314" s="48" t="s">
        <v>1372</v>
      </c>
      <c r="P314" s="48" t="s">
        <v>3504</v>
      </c>
      <c r="Q314" s="116"/>
      <c r="R314" s="50">
        <v>3</v>
      </c>
      <c r="S314" s="110">
        <v>630</v>
      </c>
    </row>
    <row r="315" spans="1:19" x14ac:dyDescent="0.25">
      <c r="A315" t="s">
        <v>1378</v>
      </c>
      <c r="B315" t="s">
        <v>1379</v>
      </c>
      <c r="C315" t="s">
        <v>1380</v>
      </c>
      <c r="D315" t="s">
        <v>1381</v>
      </c>
      <c r="E315"/>
      <c r="F315"/>
      <c r="G315"/>
      <c r="H315"/>
      <c r="I315"/>
      <c r="J315"/>
      <c r="K315"/>
      <c r="L315" t="s">
        <v>1382</v>
      </c>
      <c r="M315">
        <f t="shared" si="8"/>
        <v>3</v>
      </c>
      <c r="O315" s="48" t="s">
        <v>1378</v>
      </c>
      <c r="P315" s="48" t="s">
        <v>3505</v>
      </c>
      <c r="Q315" s="116"/>
      <c r="R315" s="50">
        <v>3</v>
      </c>
      <c r="S315" s="110">
        <v>680</v>
      </c>
    </row>
    <row r="316" spans="1:19" x14ac:dyDescent="0.25">
      <c r="A316" t="s">
        <v>1383</v>
      </c>
      <c r="B316" t="s">
        <v>1384</v>
      </c>
      <c r="C316" t="s">
        <v>1385</v>
      </c>
      <c r="D316" t="s">
        <v>1386</v>
      </c>
      <c r="E316" t="s">
        <v>1387</v>
      </c>
      <c r="F316"/>
      <c r="G316"/>
      <c r="H316"/>
      <c r="I316"/>
      <c r="J316"/>
      <c r="K316"/>
      <c r="L316" t="s">
        <v>1388</v>
      </c>
      <c r="M316">
        <f t="shared" si="8"/>
        <v>4</v>
      </c>
      <c r="O316" s="48" t="s">
        <v>1383</v>
      </c>
      <c r="P316" s="48" t="s">
        <v>3506</v>
      </c>
      <c r="Q316" s="116"/>
      <c r="R316" s="50">
        <v>3</v>
      </c>
      <c r="S316" s="110">
        <v>630</v>
      </c>
    </row>
    <row r="317" spans="1:19" x14ac:dyDescent="0.25">
      <c r="A317" t="s">
        <v>1389</v>
      </c>
      <c r="B317" t="s">
        <v>1390</v>
      </c>
      <c r="C317" t="s">
        <v>1391</v>
      </c>
      <c r="D317" t="s">
        <v>1392</v>
      </c>
      <c r="E317"/>
      <c r="F317"/>
      <c r="G317"/>
      <c r="H317"/>
      <c r="I317"/>
      <c r="J317"/>
      <c r="K317"/>
      <c r="L317" t="s">
        <v>1393</v>
      </c>
      <c r="M317">
        <f t="shared" si="8"/>
        <v>3</v>
      </c>
      <c r="O317" s="48" t="s">
        <v>1389</v>
      </c>
      <c r="P317" s="48" t="s">
        <v>3507</v>
      </c>
      <c r="Q317" s="116"/>
      <c r="R317" s="50">
        <v>3</v>
      </c>
      <c r="S317" s="110">
        <v>690</v>
      </c>
    </row>
    <row r="318" spans="1:19" x14ac:dyDescent="0.25">
      <c r="A318" t="s">
        <v>1394</v>
      </c>
      <c r="B318" t="s">
        <v>1395</v>
      </c>
      <c r="C318" t="s">
        <v>1396</v>
      </c>
      <c r="D318" t="s">
        <v>1397</v>
      </c>
      <c r="E318" t="s">
        <v>1398</v>
      </c>
      <c r="F318"/>
      <c r="G318"/>
      <c r="H318"/>
      <c r="I318"/>
      <c r="J318"/>
      <c r="K318"/>
      <c r="L318" t="s">
        <v>1399</v>
      </c>
      <c r="M318">
        <f t="shared" si="8"/>
        <v>4</v>
      </c>
      <c r="O318" s="48" t="s">
        <v>1394</v>
      </c>
      <c r="P318" s="48" t="s">
        <v>3508</v>
      </c>
      <c r="Q318" s="116"/>
      <c r="R318" s="50">
        <v>3</v>
      </c>
      <c r="S318" s="110">
        <v>630</v>
      </c>
    </row>
    <row r="319" spans="1:19" x14ac:dyDescent="0.25">
      <c r="A319" s="87" t="s">
        <v>5772</v>
      </c>
      <c r="B319" s="91">
        <v>3034</v>
      </c>
      <c r="C319" s="91">
        <v>3035</v>
      </c>
      <c r="D319" s="91">
        <v>3036</v>
      </c>
      <c r="E319" s="91"/>
      <c r="F319" s="91"/>
      <c r="G319" s="91"/>
      <c r="H319" s="91"/>
      <c r="M319">
        <v>3</v>
      </c>
      <c r="O319" s="105" t="s">
        <v>5772</v>
      </c>
      <c r="P319" s="106" t="s">
        <v>5973</v>
      </c>
      <c r="Q319" s="116"/>
      <c r="R319" s="107">
        <v>1</v>
      </c>
      <c r="S319" s="111">
        <v>560</v>
      </c>
    </row>
    <row r="320" spans="1:19" x14ac:dyDescent="0.25">
      <c r="A320" s="90" t="s">
        <v>5831</v>
      </c>
      <c r="B320" s="91">
        <v>31</v>
      </c>
      <c r="C320" s="91">
        <v>46</v>
      </c>
      <c r="D320" s="91">
        <v>47</v>
      </c>
      <c r="E320" s="91" t="s">
        <v>5921</v>
      </c>
      <c r="F320" s="91" t="s">
        <v>5921</v>
      </c>
      <c r="G320" s="91" t="s">
        <v>5921</v>
      </c>
      <c r="H320" s="91" t="s">
        <v>5921</v>
      </c>
      <c r="M320">
        <v>3</v>
      </c>
      <c r="O320" s="108" t="s">
        <v>5831</v>
      </c>
      <c r="P320" s="48" t="s">
        <v>3527</v>
      </c>
      <c r="Q320" s="116"/>
      <c r="R320" s="50">
        <v>2</v>
      </c>
      <c r="S320" s="112">
        <v>720</v>
      </c>
    </row>
    <row r="321" spans="1:19" x14ac:dyDescent="0.25">
      <c r="A321" s="90" t="s">
        <v>5881</v>
      </c>
      <c r="B321" s="91">
        <v>172</v>
      </c>
      <c r="C321" s="91">
        <v>174</v>
      </c>
      <c r="D321" s="91">
        <v>176</v>
      </c>
      <c r="E321" s="91">
        <v>179</v>
      </c>
      <c r="F321" s="91" t="s">
        <v>5921</v>
      </c>
      <c r="G321" s="91" t="s">
        <v>5921</v>
      </c>
      <c r="H321" s="91" t="s">
        <v>5921</v>
      </c>
      <c r="M321">
        <v>4</v>
      </c>
      <c r="O321" s="108" t="s">
        <v>5881</v>
      </c>
      <c r="P321" s="48" t="s">
        <v>5974</v>
      </c>
      <c r="Q321" s="116"/>
      <c r="R321" s="50">
        <v>3</v>
      </c>
      <c r="S321" s="112">
        <v>690</v>
      </c>
    </row>
    <row r="322" spans="1:19" x14ac:dyDescent="0.25">
      <c r="A322" s="90" t="s">
        <v>5804</v>
      </c>
      <c r="B322" s="91">
        <v>26</v>
      </c>
      <c r="C322" s="91">
        <v>28</v>
      </c>
      <c r="D322" s="91">
        <v>31</v>
      </c>
      <c r="E322" s="91">
        <v>45</v>
      </c>
      <c r="F322" s="91" t="s">
        <v>5921</v>
      </c>
      <c r="G322" s="91"/>
      <c r="H322" s="91"/>
      <c r="M322">
        <v>4</v>
      </c>
      <c r="O322" s="108" t="s">
        <v>5804</v>
      </c>
      <c r="P322" s="48" t="s">
        <v>5975</v>
      </c>
      <c r="Q322" s="116"/>
      <c r="R322" s="50">
        <v>2</v>
      </c>
      <c r="S322" s="112">
        <v>680</v>
      </c>
    </row>
    <row r="323" spans="1:19" x14ac:dyDescent="0.25">
      <c r="A323" s="90" t="s">
        <v>5863</v>
      </c>
      <c r="B323" s="91">
        <v>172</v>
      </c>
      <c r="C323" s="91">
        <v>174</v>
      </c>
      <c r="D323" s="91">
        <v>175</v>
      </c>
      <c r="E323" s="91">
        <v>177</v>
      </c>
      <c r="F323" s="91">
        <v>179</v>
      </c>
      <c r="G323" s="91" t="s">
        <v>5921</v>
      </c>
      <c r="H323" s="91" t="s">
        <v>5921</v>
      </c>
      <c r="M323">
        <v>5</v>
      </c>
      <c r="O323" s="108" t="s">
        <v>5863</v>
      </c>
      <c r="P323" s="48" t="s">
        <v>5976</v>
      </c>
      <c r="Q323" s="116"/>
      <c r="R323" s="50">
        <v>3</v>
      </c>
      <c r="S323" s="112">
        <v>780</v>
      </c>
    </row>
    <row r="324" spans="1:19" x14ac:dyDescent="0.25">
      <c r="A324" s="87" t="s">
        <v>5783</v>
      </c>
      <c r="B324" s="91">
        <v>3005</v>
      </c>
      <c r="C324" s="91">
        <v>3036</v>
      </c>
      <c r="D324" s="91">
        <v>3039</v>
      </c>
      <c r="E324" s="91" t="s">
        <v>5921</v>
      </c>
      <c r="F324" s="91"/>
      <c r="G324" s="91"/>
      <c r="H324" s="91"/>
      <c r="M324">
        <v>3</v>
      </c>
      <c r="O324" s="105" t="s">
        <v>5783</v>
      </c>
      <c r="P324" s="106" t="s">
        <v>5977</v>
      </c>
      <c r="Q324" s="116"/>
      <c r="R324" s="107">
        <v>1</v>
      </c>
      <c r="S324" s="111">
        <v>435</v>
      </c>
    </row>
    <row r="325" spans="1:19" x14ac:dyDescent="0.25">
      <c r="A325" s="90" t="s">
        <v>5798</v>
      </c>
      <c r="B325" s="91">
        <v>31</v>
      </c>
      <c r="C325" s="91">
        <v>45</v>
      </c>
      <c r="D325" s="91">
        <v>48</v>
      </c>
      <c r="E325" s="91" t="s">
        <v>5921</v>
      </c>
      <c r="F325" s="91" t="s">
        <v>5921</v>
      </c>
      <c r="G325" s="91"/>
      <c r="H325" s="91"/>
      <c r="M325">
        <v>3</v>
      </c>
      <c r="O325" s="108" t="s">
        <v>5798</v>
      </c>
      <c r="P325" s="48" t="s">
        <v>5978</v>
      </c>
      <c r="Q325" s="116"/>
      <c r="R325" s="50">
        <v>2</v>
      </c>
      <c r="S325" s="112">
        <v>520</v>
      </c>
    </row>
    <row r="326" spans="1:19" x14ac:dyDescent="0.25">
      <c r="A326" s="90" t="s">
        <v>5847</v>
      </c>
      <c r="B326" s="91">
        <v>171</v>
      </c>
      <c r="C326" s="91">
        <v>172</v>
      </c>
      <c r="D326" s="91">
        <v>173</v>
      </c>
      <c r="E326" s="91">
        <v>179</v>
      </c>
      <c r="F326" s="91" t="s">
        <v>5921</v>
      </c>
      <c r="G326" s="91" t="s">
        <v>5921</v>
      </c>
      <c r="H326" s="91" t="s">
        <v>5921</v>
      </c>
      <c r="M326">
        <v>4</v>
      </c>
      <c r="O326" s="108" t="s">
        <v>5847</v>
      </c>
      <c r="P326" s="48" t="s">
        <v>5979</v>
      </c>
      <c r="Q326" s="116"/>
      <c r="R326" s="50">
        <v>3</v>
      </c>
      <c r="S326" s="112">
        <v>660</v>
      </c>
    </row>
    <row r="327" spans="1:19" x14ac:dyDescent="0.25">
      <c r="A327" s="87" t="s">
        <v>5778</v>
      </c>
      <c r="B327" s="91">
        <v>3005</v>
      </c>
      <c r="C327" s="91">
        <v>3130</v>
      </c>
      <c r="D327" s="91">
        <v>3131</v>
      </c>
      <c r="E327" s="91"/>
      <c r="F327" s="91"/>
      <c r="G327" s="91"/>
      <c r="H327" s="91"/>
      <c r="M327">
        <v>3</v>
      </c>
      <c r="O327" s="105" t="s">
        <v>5778</v>
      </c>
      <c r="P327" s="106" t="s">
        <v>5980</v>
      </c>
      <c r="Q327" s="116"/>
      <c r="R327" s="107">
        <v>1</v>
      </c>
      <c r="S327" s="111">
        <v>705</v>
      </c>
    </row>
    <row r="328" spans="1:19" x14ac:dyDescent="0.25">
      <c r="A328" t="s">
        <v>3248</v>
      </c>
      <c r="B328" s="93">
        <v>31</v>
      </c>
      <c r="C328" s="93">
        <v>151</v>
      </c>
      <c r="D328" s="94">
        <v>153</v>
      </c>
      <c r="E328" s="94">
        <v>156</v>
      </c>
      <c r="F328" s="94">
        <v>1782</v>
      </c>
      <c r="L328" s="80"/>
      <c r="M328">
        <v>3</v>
      </c>
      <c r="O328" s="115" t="s">
        <v>3248</v>
      </c>
      <c r="P328" s="48" t="s">
        <v>3509</v>
      </c>
      <c r="Q328" s="116"/>
      <c r="R328" s="50">
        <v>2</v>
      </c>
      <c r="S328" s="110">
        <v>740</v>
      </c>
    </row>
    <row r="329" spans="1:19" x14ac:dyDescent="0.25">
      <c r="A329" s="90" t="s">
        <v>5882</v>
      </c>
      <c r="B329" s="91">
        <v>173</v>
      </c>
      <c r="C329" s="91">
        <v>179</v>
      </c>
      <c r="D329" s="91">
        <v>397</v>
      </c>
      <c r="E329" s="91" t="s">
        <v>5921</v>
      </c>
      <c r="F329" s="91" t="s">
        <v>5921</v>
      </c>
      <c r="G329" s="91" t="s">
        <v>5921</v>
      </c>
      <c r="H329" s="91" t="s">
        <v>5921</v>
      </c>
      <c r="M329">
        <v>3</v>
      </c>
      <c r="O329" s="108" t="s">
        <v>5882</v>
      </c>
      <c r="P329" s="48" t="s">
        <v>5981</v>
      </c>
      <c r="Q329" s="116"/>
      <c r="R329" s="50">
        <v>3</v>
      </c>
      <c r="S329" s="112">
        <v>660</v>
      </c>
    </row>
    <row r="330" spans="1:19" x14ac:dyDescent="0.25">
      <c r="A330" s="87" t="s">
        <v>5784</v>
      </c>
      <c r="B330" s="91">
        <v>3005</v>
      </c>
      <c r="C330" s="91">
        <v>3077</v>
      </c>
      <c r="D330" s="91">
        <v>3093</v>
      </c>
      <c r="E330" s="91">
        <v>3094</v>
      </c>
      <c r="F330" s="91">
        <v>3131</v>
      </c>
      <c r="G330" s="91"/>
      <c r="H330" s="91"/>
      <c r="M330">
        <v>5</v>
      </c>
      <c r="O330" s="105" t="s">
        <v>5784</v>
      </c>
      <c r="P330" s="106" t="s">
        <v>5982</v>
      </c>
      <c r="Q330" s="116"/>
      <c r="R330" s="107">
        <v>1</v>
      </c>
      <c r="S330" s="111">
        <v>840</v>
      </c>
    </row>
    <row r="331" spans="1:19" x14ac:dyDescent="0.25">
      <c r="A331" s="90" t="s">
        <v>5799</v>
      </c>
      <c r="B331" s="91">
        <v>31</v>
      </c>
      <c r="C331" s="91">
        <v>45</v>
      </c>
      <c r="D331" s="91">
        <v>154</v>
      </c>
      <c r="E331" s="91">
        <v>156</v>
      </c>
      <c r="F331" s="91" t="s">
        <v>5921</v>
      </c>
      <c r="G331" s="91"/>
      <c r="H331" s="91"/>
      <c r="M331">
        <v>4</v>
      </c>
      <c r="O331" s="108" t="s">
        <v>5799</v>
      </c>
      <c r="P331" s="48" t="s">
        <v>5983</v>
      </c>
      <c r="Q331" s="116"/>
      <c r="R331" s="50">
        <v>2</v>
      </c>
      <c r="S331" s="112">
        <v>520</v>
      </c>
    </row>
    <row r="332" spans="1:19" x14ac:dyDescent="0.25">
      <c r="A332" s="90" t="s">
        <v>5857</v>
      </c>
      <c r="B332" s="91">
        <v>172</v>
      </c>
      <c r="C332" s="91">
        <v>179</v>
      </c>
      <c r="D332" s="91">
        <v>180</v>
      </c>
      <c r="E332" s="91">
        <v>397</v>
      </c>
      <c r="F332" s="91" t="s">
        <v>5921</v>
      </c>
      <c r="G332" s="91" t="s">
        <v>5921</v>
      </c>
      <c r="H332" s="91" t="s">
        <v>5921</v>
      </c>
      <c r="M332">
        <v>4</v>
      </c>
      <c r="O332" s="108" t="s">
        <v>5857</v>
      </c>
      <c r="P332" s="48" t="s">
        <v>5984</v>
      </c>
      <c r="Q332" s="116"/>
      <c r="R332" s="50">
        <v>3</v>
      </c>
      <c r="S332" s="112">
        <v>620</v>
      </c>
    </row>
    <row r="333" spans="1:19" x14ac:dyDescent="0.25">
      <c r="A333" s="87" t="s">
        <v>5785</v>
      </c>
      <c r="B333" s="91">
        <v>3017</v>
      </c>
      <c r="C333" s="91" t="s">
        <v>5921</v>
      </c>
      <c r="D333" s="91" t="s">
        <v>5921</v>
      </c>
      <c r="E333" s="91" t="s">
        <v>5921</v>
      </c>
      <c r="F333" s="91" t="s">
        <v>5921</v>
      </c>
      <c r="G333" s="91"/>
      <c r="H333" s="91"/>
      <c r="M333">
        <v>2</v>
      </c>
      <c r="O333" s="105" t="s">
        <v>5785</v>
      </c>
      <c r="P333" s="106" t="s">
        <v>5985</v>
      </c>
      <c r="Q333" s="116"/>
      <c r="R333" s="107">
        <v>1</v>
      </c>
      <c r="S333" s="111">
        <v>740</v>
      </c>
    </row>
    <row r="334" spans="1:19" x14ac:dyDescent="0.25">
      <c r="A334" t="s">
        <v>3249</v>
      </c>
      <c r="B334" s="93">
        <v>31</v>
      </c>
      <c r="C334" s="93">
        <v>150</v>
      </c>
      <c r="D334" s="93">
        <v>152</v>
      </c>
      <c r="E334" s="93">
        <v>156</v>
      </c>
      <c r="F334" s="94">
        <v>1782</v>
      </c>
      <c r="L334" s="80"/>
      <c r="M334">
        <v>2</v>
      </c>
      <c r="O334" s="115" t="s">
        <v>3249</v>
      </c>
      <c r="P334" s="48" t="s">
        <v>3510</v>
      </c>
      <c r="Q334" s="116"/>
      <c r="R334" s="50">
        <v>2</v>
      </c>
      <c r="S334" s="110">
        <v>710</v>
      </c>
    </row>
    <row r="335" spans="1:19" x14ac:dyDescent="0.25">
      <c r="A335" s="90" t="s">
        <v>5856</v>
      </c>
      <c r="B335" s="91">
        <v>179</v>
      </c>
      <c r="C335" s="91">
        <v>180</v>
      </c>
      <c r="D335" s="91">
        <v>398</v>
      </c>
      <c r="E335" s="91">
        <v>399</v>
      </c>
      <c r="F335" s="91" t="s">
        <v>5921</v>
      </c>
      <c r="G335" s="91" t="s">
        <v>5921</v>
      </c>
      <c r="H335" s="91" t="s">
        <v>5921</v>
      </c>
      <c r="M335">
        <v>4</v>
      </c>
      <c r="O335" s="108" t="s">
        <v>5856</v>
      </c>
      <c r="P335" s="48" t="s">
        <v>5986</v>
      </c>
      <c r="Q335" s="116"/>
      <c r="R335" s="50">
        <v>3</v>
      </c>
      <c r="S335" s="112">
        <v>910</v>
      </c>
    </row>
    <row r="336" spans="1:19" x14ac:dyDescent="0.25">
      <c r="A336" s="87" t="s">
        <v>5777</v>
      </c>
      <c r="B336" s="91">
        <v>3005</v>
      </c>
      <c r="C336" s="91">
        <v>3133</v>
      </c>
      <c r="D336" s="91" t="s">
        <v>5921</v>
      </c>
      <c r="E336" s="91"/>
      <c r="F336" s="91"/>
      <c r="G336" s="91"/>
      <c r="H336" s="91"/>
      <c r="M336">
        <v>2</v>
      </c>
      <c r="O336" s="105" t="s">
        <v>5777</v>
      </c>
      <c r="P336" s="106" t="s">
        <v>5987</v>
      </c>
      <c r="Q336" s="116"/>
      <c r="R336" s="107">
        <v>1</v>
      </c>
      <c r="S336" s="111">
        <v>560</v>
      </c>
    </row>
    <row r="337" spans="1:19" x14ac:dyDescent="0.25">
      <c r="A337" s="90" t="s">
        <v>5915</v>
      </c>
      <c r="B337" s="91">
        <v>179</v>
      </c>
      <c r="C337" s="91">
        <v>180</v>
      </c>
      <c r="D337" s="91">
        <v>384</v>
      </c>
      <c r="E337" s="91">
        <v>386</v>
      </c>
      <c r="F337" s="91" t="s">
        <v>5921</v>
      </c>
      <c r="G337" s="91" t="s">
        <v>5921</v>
      </c>
      <c r="H337" s="91" t="s">
        <v>5921</v>
      </c>
      <c r="M337">
        <v>4</v>
      </c>
      <c r="O337" s="108" t="s">
        <v>5915</v>
      </c>
      <c r="P337" s="48" t="s">
        <v>5988</v>
      </c>
      <c r="Q337" s="116"/>
      <c r="R337" s="50">
        <v>3</v>
      </c>
      <c r="S337" s="112">
        <v>790</v>
      </c>
    </row>
    <row r="338" spans="1:19" x14ac:dyDescent="0.25">
      <c r="A338" s="90" t="s">
        <v>5896</v>
      </c>
      <c r="B338" s="91">
        <v>173</v>
      </c>
      <c r="C338" s="91">
        <v>179</v>
      </c>
      <c r="D338" s="91">
        <v>180</v>
      </c>
      <c r="E338" s="91">
        <v>384</v>
      </c>
      <c r="F338" s="91">
        <v>387</v>
      </c>
      <c r="G338" s="91" t="s">
        <v>5921</v>
      </c>
      <c r="H338" s="91" t="s">
        <v>5921</v>
      </c>
      <c r="M338">
        <v>5</v>
      </c>
      <c r="O338" s="108" t="s">
        <v>5896</v>
      </c>
      <c r="P338" s="48" t="s">
        <v>5989</v>
      </c>
      <c r="Q338" s="116"/>
      <c r="R338" s="50">
        <v>3</v>
      </c>
      <c r="S338" s="112">
        <v>910</v>
      </c>
    </row>
    <row r="339" spans="1:19" x14ac:dyDescent="0.25">
      <c r="A339" s="90" t="s">
        <v>5846</v>
      </c>
      <c r="B339" s="91">
        <v>179</v>
      </c>
      <c r="C339" s="91">
        <v>500</v>
      </c>
      <c r="D339" s="91">
        <v>501</v>
      </c>
      <c r="E339" s="91">
        <v>503</v>
      </c>
      <c r="F339" s="91">
        <v>504</v>
      </c>
      <c r="G339" s="91" t="s">
        <v>5921</v>
      </c>
      <c r="H339" s="91" t="s">
        <v>5921</v>
      </c>
      <c r="M339">
        <v>5</v>
      </c>
      <c r="O339" s="108" t="s">
        <v>5846</v>
      </c>
      <c r="P339" s="48" t="s">
        <v>5990</v>
      </c>
      <c r="Q339" s="116"/>
      <c r="R339" s="50">
        <v>3</v>
      </c>
      <c r="S339" s="112">
        <v>760</v>
      </c>
    </row>
    <row r="340" spans="1:19" x14ac:dyDescent="0.25">
      <c r="A340" s="90" t="s">
        <v>5916</v>
      </c>
      <c r="B340" s="91">
        <v>179</v>
      </c>
      <c r="C340" s="91">
        <v>496</v>
      </c>
      <c r="D340" s="91">
        <v>497</v>
      </c>
      <c r="E340" s="91">
        <v>499</v>
      </c>
      <c r="F340" s="91">
        <v>501</v>
      </c>
      <c r="G340" s="91" t="s">
        <v>5921</v>
      </c>
      <c r="H340" s="91" t="s">
        <v>5921</v>
      </c>
      <c r="M340">
        <v>5</v>
      </c>
      <c r="O340" s="108" t="s">
        <v>5916</v>
      </c>
      <c r="P340" s="48" t="s">
        <v>5991</v>
      </c>
      <c r="Q340" s="116"/>
      <c r="R340" s="50">
        <v>3</v>
      </c>
      <c r="S340" s="112">
        <v>790</v>
      </c>
    </row>
    <row r="341" spans="1:19" x14ac:dyDescent="0.25">
      <c r="A341" s="90" t="s">
        <v>5884</v>
      </c>
      <c r="B341" s="91">
        <v>496</v>
      </c>
      <c r="C341" s="91">
        <v>498</v>
      </c>
      <c r="D341" s="91">
        <v>501</v>
      </c>
      <c r="E341" s="91" t="s">
        <v>5921</v>
      </c>
      <c r="F341" s="91" t="s">
        <v>5921</v>
      </c>
      <c r="G341" s="91" t="s">
        <v>5921</v>
      </c>
      <c r="H341" s="91" t="s">
        <v>5921</v>
      </c>
      <c r="M341">
        <v>3</v>
      </c>
      <c r="O341" s="108" t="s">
        <v>5884</v>
      </c>
      <c r="P341" s="48" t="s">
        <v>5992</v>
      </c>
      <c r="Q341" s="116"/>
      <c r="R341" s="50">
        <v>3</v>
      </c>
      <c r="S341" s="112">
        <v>520</v>
      </c>
    </row>
    <row r="342" spans="1:19" x14ac:dyDescent="0.25">
      <c r="A342" s="90" t="s">
        <v>5917</v>
      </c>
      <c r="B342" s="91">
        <v>179</v>
      </c>
      <c r="C342" s="91">
        <v>501</v>
      </c>
      <c r="D342" s="91">
        <v>510</v>
      </c>
      <c r="E342" s="91">
        <v>512</v>
      </c>
      <c r="F342" s="91" t="s">
        <v>5921</v>
      </c>
      <c r="G342" s="91" t="s">
        <v>5921</v>
      </c>
      <c r="H342" s="91" t="s">
        <v>5921</v>
      </c>
      <c r="M342">
        <v>4</v>
      </c>
      <c r="O342" s="108" t="s">
        <v>5917</v>
      </c>
      <c r="P342" s="48" t="s">
        <v>5993</v>
      </c>
      <c r="Q342" s="116"/>
      <c r="R342" s="50">
        <v>3</v>
      </c>
      <c r="S342" s="112">
        <v>780</v>
      </c>
    </row>
    <row r="343" spans="1:19" x14ac:dyDescent="0.25">
      <c r="A343" s="90" t="s">
        <v>5888</v>
      </c>
      <c r="B343" s="91">
        <v>179</v>
      </c>
      <c r="C343" s="91">
        <v>501</v>
      </c>
      <c r="D343" s="91">
        <v>509</v>
      </c>
      <c r="E343" s="91">
        <v>511</v>
      </c>
      <c r="F343" s="91" t="s">
        <v>5921</v>
      </c>
      <c r="G343" s="91" t="s">
        <v>5921</v>
      </c>
      <c r="H343" s="91" t="s">
        <v>5921</v>
      </c>
      <c r="M343">
        <v>4</v>
      </c>
      <c r="O343" s="108" t="s">
        <v>5888</v>
      </c>
      <c r="P343" s="48" t="s">
        <v>3523</v>
      </c>
      <c r="Q343" s="116"/>
      <c r="R343" s="50">
        <v>3</v>
      </c>
      <c r="S343" s="112">
        <v>690</v>
      </c>
    </row>
    <row r="344" spans="1:19" x14ac:dyDescent="0.25">
      <c r="A344" s="90" t="s">
        <v>5870</v>
      </c>
      <c r="B344" s="91">
        <v>179</v>
      </c>
      <c r="C344" s="91">
        <v>180</v>
      </c>
      <c r="D344" s="91">
        <v>496</v>
      </c>
      <c r="E344" s="91">
        <v>501</v>
      </c>
      <c r="F344" s="91">
        <v>503</v>
      </c>
      <c r="G344" s="91">
        <v>504</v>
      </c>
      <c r="H344" s="91">
        <v>512</v>
      </c>
      <c r="M344">
        <v>7</v>
      </c>
      <c r="O344" s="108" t="s">
        <v>5870</v>
      </c>
      <c r="P344" s="48" t="s">
        <v>3526</v>
      </c>
      <c r="Q344" s="116"/>
      <c r="R344" s="50">
        <v>3</v>
      </c>
      <c r="S344" s="112">
        <v>790</v>
      </c>
    </row>
    <row r="345" spans="1:19" x14ac:dyDescent="0.25">
      <c r="A345" t="s">
        <v>1400</v>
      </c>
      <c r="B345" t="s">
        <v>1401</v>
      </c>
      <c r="C345" t="s">
        <v>1402</v>
      </c>
      <c r="D345" t="s">
        <v>1403</v>
      </c>
      <c r="E345"/>
      <c r="F345"/>
      <c r="G345"/>
      <c r="H345"/>
      <c r="I345"/>
      <c r="J345"/>
      <c r="K345"/>
      <c r="L345" t="s">
        <v>1404</v>
      </c>
      <c r="M345">
        <f t="shared" ref="M345:M386" si="9">10-COUNTBLANK(B345:K345)</f>
        <v>3</v>
      </c>
      <c r="O345" s="48" t="s">
        <v>1400</v>
      </c>
      <c r="P345" s="48" t="s">
        <v>3511</v>
      </c>
      <c r="Q345" s="116"/>
      <c r="R345" s="50">
        <v>1</v>
      </c>
      <c r="S345" s="110">
        <v>380</v>
      </c>
    </row>
    <row r="346" spans="1:19" x14ac:dyDescent="0.25">
      <c r="A346" t="s">
        <v>1405</v>
      </c>
      <c r="B346" t="s">
        <v>1406</v>
      </c>
      <c r="C346" t="s">
        <v>1407</v>
      </c>
      <c r="D346" t="s">
        <v>1408</v>
      </c>
      <c r="E346"/>
      <c r="F346"/>
      <c r="G346"/>
      <c r="H346"/>
      <c r="I346"/>
      <c r="J346"/>
      <c r="K346"/>
      <c r="L346" t="s">
        <v>1409</v>
      </c>
      <c r="M346">
        <f t="shared" si="9"/>
        <v>3</v>
      </c>
      <c r="O346" s="48" t="s">
        <v>1405</v>
      </c>
      <c r="P346" s="48" t="s">
        <v>3512</v>
      </c>
      <c r="Q346" s="116"/>
      <c r="R346" s="50">
        <v>3</v>
      </c>
      <c r="S346" s="110">
        <v>480</v>
      </c>
    </row>
    <row r="347" spans="1:19" x14ac:dyDescent="0.25">
      <c r="A347" t="s">
        <v>1410</v>
      </c>
      <c r="B347" t="s">
        <v>1411</v>
      </c>
      <c r="C347" t="s">
        <v>1412</v>
      </c>
      <c r="D347" t="s">
        <v>1406</v>
      </c>
      <c r="E347" t="s">
        <v>1413</v>
      </c>
      <c r="F347"/>
      <c r="G347"/>
      <c r="H347"/>
      <c r="I347"/>
      <c r="J347"/>
      <c r="K347"/>
      <c r="L347" t="s">
        <v>1414</v>
      </c>
      <c r="M347">
        <f t="shared" si="9"/>
        <v>4</v>
      </c>
      <c r="O347" s="48" t="s">
        <v>1410</v>
      </c>
      <c r="P347" s="48" t="s">
        <v>3513</v>
      </c>
      <c r="Q347" s="116"/>
      <c r="R347" s="50">
        <v>3</v>
      </c>
      <c r="S347" s="110">
        <v>630</v>
      </c>
    </row>
    <row r="348" spans="1:19" x14ac:dyDescent="0.25">
      <c r="A348" t="s">
        <v>1415</v>
      </c>
      <c r="B348" t="s">
        <v>1416</v>
      </c>
      <c r="C348" t="s">
        <v>1417</v>
      </c>
      <c r="D348" t="s">
        <v>1418</v>
      </c>
      <c r="E348" t="s">
        <v>1413</v>
      </c>
      <c r="F348"/>
      <c r="G348"/>
      <c r="H348"/>
      <c r="I348"/>
      <c r="J348"/>
      <c r="K348"/>
      <c r="L348" t="s">
        <v>1419</v>
      </c>
      <c r="M348">
        <f t="shared" si="9"/>
        <v>4</v>
      </c>
      <c r="O348" s="48" t="s">
        <v>1415</v>
      </c>
      <c r="P348" s="48" t="s">
        <v>3514</v>
      </c>
      <c r="Q348" s="116"/>
      <c r="R348" s="50">
        <v>3</v>
      </c>
      <c r="S348" s="110">
        <v>670</v>
      </c>
    </row>
    <row r="349" spans="1:19" x14ac:dyDescent="0.25">
      <c r="A349" t="s">
        <v>1420</v>
      </c>
      <c r="B349" t="s">
        <v>1421</v>
      </c>
      <c r="C349" t="s">
        <v>1422</v>
      </c>
      <c r="D349" t="s">
        <v>1416</v>
      </c>
      <c r="E349" t="s">
        <v>1413</v>
      </c>
      <c r="F349"/>
      <c r="G349"/>
      <c r="H349"/>
      <c r="I349"/>
      <c r="J349"/>
      <c r="K349"/>
      <c r="L349" t="s">
        <v>1423</v>
      </c>
      <c r="M349">
        <f t="shared" si="9"/>
        <v>4</v>
      </c>
      <c r="O349" s="48" t="s">
        <v>1420</v>
      </c>
      <c r="P349" s="48" t="s">
        <v>3515</v>
      </c>
      <c r="Q349" s="116"/>
      <c r="R349" s="50">
        <v>3</v>
      </c>
      <c r="S349" s="110">
        <v>670</v>
      </c>
    </row>
    <row r="350" spans="1:19" x14ac:dyDescent="0.25">
      <c r="A350" t="s">
        <v>1424</v>
      </c>
      <c r="B350" t="s">
        <v>1416</v>
      </c>
      <c r="C350" t="s">
        <v>1413</v>
      </c>
      <c r="D350" t="s">
        <v>1425</v>
      </c>
      <c r="E350" t="s">
        <v>1426</v>
      </c>
      <c r="F350"/>
      <c r="G350"/>
      <c r="H350"/>
      <c r="I350"/>
      <c r="J350"/>
      <c r="K350"/>
      <c r="L350" t="s">
        <v>1427</v>
      </c>
      <c r="M350">
        <f t="shared" si="9"/>
        <v>4</v>
      </c>
      <c r="O350" s="48" t="s">
        <v>1424</v>
      </c>
      <c r="P350" s="48" t="s">
        <v>3516</v>
      </c>
      <c r="Q350" s="116"/>
      <c r="R350" s="50">
        <v>3</v>
      </c>
      <c r="S350" s="110">
        <v>690</v>
      </c>
    </row>
    <row r="351" spans="1:19" x14ac:dyDescent="0.25">
      <c r="A351" t="s">
        <v>1428</v>
      </c>
      <c r="B351" t="s">
        <v>1429</v>
      </c>
      <c r="C351" t="s">
        <v>1430</v>
      </c>
      <c r="D351" t="s">
        <v>1431</v>
      </c>
      <c r="E351" t="s">
        <v>1432</v>
      </c>
      <c r="F351" t="s">
        <v>1433</v>
      </c>
      <c r="G351" t="s">
        <v>1434</v>
      </c>
      <c r="H351" t="s">
        <v>1435</v>
      </c>
      <c r="I351"/>
      <c r="J351"/>
      <c r="K351"/>
      <c r="L351" t="s">
        <v>1436</v>
      </c>
      <c r="M351">
        <f t="shared" si="9"/>
        <v>7</v>
      </c>
      <c r="O351" s="48" t="s">
        <v>1428</v>
      </c>
      <c r="P351" s="48" t="s">
        <v>3517</v>
      </c>
      <c r="Q351" s="116"/>
      <c r="R351" s="50">
        <v>2</v>
      </c>
      <c r="S351" s="110">
        <v>700</v>
      </c>
    </row>
    <row r="352" spans="1:19" x14ac:dyDescent="0.25">
      <c r="A352" t="s">
        <v>1437</v>
      </c>
      <c r="B352" t="s">
        <v>1438</v>
      </c>
      <c r="C352" t="s">
        <v>1439</v>
      </c>
      <c r="D352" t="s">
        <v>1440</v>
      </c>
      <c r="E352" t="s">
        <v>1429</v>
      </c>
      <c r="F352"/>
      <c r="G352"/>
      <c r="H352"/>
      <c r="I352"/>
      <c r="J352"/>
      <c r="K352"/>
      <c r="L352" t="s">
        <v>1441</v>
      </c>
      <c r="M352">
        <f t="shared" si="9"/>
        <v>4</v>
      </c>
      <c r="O352" s="48" t="s">
        <v>1437</v>
      </c>
      <c r="P352" s="48" t="s">
        <v>3518</v>
      </c>
      <c r="Q352" s="116"/>
      <c r="R352" s="50">
        <v>1</v>
      </c>
      <c r="S352" s="110">
        <v>250</v>
      </c>
    </row>
    <row r="353" spans="1:19" x14ac:dyDescent="0.25">
      <c r="A353" t="s">
        <v>1442</v>
      </c>
      <c r="B353" t="s">
        <v>1443</v>
      </c>
      <c r="C353" t="s">
        <v>1444</v>
      </c>
      <c r="D353"/>
      <c r="E353"/>
      <c r="F353"/>
      <c r="G353"/>
      <c r="H353"/>
      <c r="I353"/>
      <c r="J353"/>
      <c r="K353"/>
      <c r="L353" t="s">
        <v>1445</v>
      </c>
      <c r="M353">
        <f t="shared" si="9"/>
        <v>2</v>
      </c>
      <c r="O353" s="48" t="s">
        <v>1442</v>
      </c>
      <c r="P353" s="48" t="s">
        <v>3519</v>
      </c>
      <c r="Q353" s="116"/>
      <c r="R353" s="50">
        <v>1</v>
      </c>
      <c r="S353" s="110">
        <v>350</v>
      </c>
    </row>
    <row r="354" spans="1:19" x14ac:dyDescent="0.25">
      <c r="A354" t="s">
        <v>1446</v>
      </c>
      <c r="B354" t="s">
        <v>1447</v>
      </c>
      <c r="C354" t="s">
        <v>1448</v>
      </c>
      <c r="D354"/>
      <c r="E354"/>
      <c r="F354"/>
      <c r="G354"/>
      <c r="H354"/>
      <c r="I354"/>
      <c r="J354"/>
      <c r="K354"/>
      <c r="L354" t="s">
        <v>1449</v>
      </c>
      <c r="M354">
        <f t="shared" si="9"/>
        <v>2</v>
      </c>
      <c r="O354" s="48" t="s">
        <v>1446</v>
      </c>
      <c r="P354" s="48" t="s">
        <v>3520</v>
      </c>
      <c r="Q354" s="116"/>
      <c r="R354" s="50">
        <v>1</v>
      </c>
      <c r="S354" s="110">
        <v>410</v>
      </c>
    </row>
    <row r="355" spans="1:19" x14ac:dyDescent="0.25">
      <c r="A355" t="s">
        <v>1450</v>
      </c>
      <c r="B355" t="s">
        <v>1451</v>
      </c>
      <c r="C355" t="s">
        <v>1452</v>
      </c>
      <c r="D355" t="s">
        <v>1453</v>
      </c>
      <c r="E355" t="s">
        <v>1454</v>
      </c>
      <c r="F355" t="s">
        <v>1455</v>
      </c>
      <c r="G355" t="s">
        <v>1456</v>
      </c>
      <c r="H355" t="s">
        <v>1457</v>
      </c>
      <c r="I355" t="s">
        <v>1458</v>
      </c>
      <c r="J355" t="s">
        <v>1459</v>
      </c>
      <c r="K355" t="s">
        <v>1460</v>
      </c>
      <c r="L355" t="s">
        <v>1461</v>
      </c>
      <c r="M355">
        <f t="shared" si="9"/>
        <v>10</v>
      </c>
      <c r="O355" s="48" t="s">
        <v>1450</v>
      </c>
      <c r="P355" s="48" t="s">
        <v>3521</v>
      </c>
      <c r="Q355" s="116"/>
      <c r="R355" s="50">
        <v>3</v>
      </c>
      <c r="S355" s="110">
        <v>1110</v>
      </c>
    </row>
    <row r="356" spans="1:19" x14ac:dyDescent="0.25">
      <c r="A356" t="s">
        <v>1462</v>
      </c>
      <c r="B356" t="s">
        <v>1463</v>
      </c>
      <c r="C356" t="s">
        <v>1464</v>
      </c>
      <c r="D356"/>
      <c r="E356"/>
      <c r="F356"/>
      <c r="G356"/>
      <c r="H356"/>
      <c r="I356"/>
      <c r="J356"/>
      <c r="K356"/>
      <c r="L356" t="s">
        <v>1465</v>
      </c>
      <c r="M356">
        <f t="shared" si="9"/>
        <v>2</v>
      </c>
      <c r="O356" s="48" t="s">
        <v>1462</v>
      </c>
      <c r="P356" s="48" t="s">
        <v>3522</v>
      </c>
      <c r="Q356" s="116"/>
      <c r="R356" s="50">
        <v>1</v>
      </c>
      <c r="S356" s="110">
        <v>290</v>
      </c>
    </row>
    <row r="357" spans="1:19" x14ac:dyDescent="0.25">
      <c r="A357" t="s">
        <v>1466</v>
      </c>
      <c r="B357" t="s">
        <v>1451</v>
      </c>
      <c r="C357" t="s">
        <v>1467</v>
      </c>
      <c r="D357" t="s">
        <v>1468</v>
      </c>
      <c r="E357" t="s">
        <v>1469</v>
      </c>
      <c r="F357" t="s">
        <v>1470</v>
      </c>
      <c r="G357" t="s">
        <v>1471</v>
      </c>
      <c r="H357" t="s">
        <v>1472</v>
      </c>
      <c r="I357"/>
      <c r="J357"/>
      <c r="K357"/>
      <c r="L357" t="s">
        <v>1473</v>
      </c>
      <c r="M357">
        <f t="shared" si="9"/>
        <v>7</v>
      </c>
      <c r="O357" s="48" t="s">
        <v>1466</v>
      </c>
      <c r="P357" s="48" t="s">
        <v>3523</v>
      </c>
      <c r="Q357" s="116"/>
      <c r="R357" s="50">
        <v>3</v>
      </c>
      <c r="S357" s="110">
        <v>730</v>
      </c>
    </row>
    <row r="358" spans="1:19" x14ac:dyDescent="0.25">
      <c r="A358" t="s">
        <v>1474</v>
      </c>
      <c r="B358" t="s">
        <v>1451</v>
      </c>
      <c r="C358" t="s">
        <v>1475</v>
      </c>
      <c r="D358" t="s">
        <v>1476</v>
      </c>
      <c r="E358" t="s">
        <v>1477</v>
      </c>
      <c r="F358" t="s">
        <v>1478</v>
      </c>
      <c r="G358" t="s">
        <v>1479</v>
      </c>
      <c r="H358" t="s">
        <v>1480</v>
      </c>
      <c r="I358" t="s">
        <v>1481</v>
      </c>
      <c r="J358" t="s">
        <v>1482</v>
      </c>
      <c r="K358"/>
      <c r="L358" t="s">
        <v>1483</v>
      </c>
      <c r="M358">
        <f t="shared" si="9"/>
        <v>9</v>
      </c>
      <c r="O358" s="48" t="s">
        <v>1474</v>
      </c>
      <c r="P358" s="48" t="s">
        <v>3524</v>
      </c>
      <c r="Q358" s="116"/>
      <c r="R358" s="50">
        <v>3</v>
      </c>
      <c r="S358" s="110">
        <v>870</v>
      </c>
    </row>
    <row r="359" spans="1:19" x14ac:dyDescent="0.25">
      <c r="A359" t="s">
        <v>1484</v>
      </c>
      <c r="B359" t="s">
        <v>1485</v>
      </c>
      <c r="C359" t="s">
        <v>1486</v>
      </c>
      <c r="D359"/>
      <c r="E359"/>
      <c r="F359"/>
      <c r="G359"/>
      <c r="H359"/>
      <c r="I359"/>
      <c r="J359"/>
      <c r="K359"/>
      <c r="L359" t="s">
        <v>1487</v>
      </c>
      <c r="M359">
        <f t="shared" si="9"/>
        <v>2</v>
      </c>
      <c r="O359" s="48" t="s">
        <v>1484</v>
      </c>
      <c r="P359" s="48" t="s">
        <v>3525</v>
      </c>
      <c r="Q359" s="116"/>
      <c r="R359" s="50">
        <v>1</v>
      </c>
      <c r="S359" s="110">
        <v>250</v>
      </c>
    </row>
    <row r="360" spans="1:19" x14ac:dyDescent="0.25">
      <c r="A360" t="s">
        <v>1488</v>
      </c>
      <c r="B360" t="s">
        <v>1489</v>
      </c>
      <c r="C360" t="s">
        <v>1458</v>
      </c>
      <c r="D360" t="s">
        <v>1490</v>
      </c>
      <c r="E360" t="s">
        <v>1491</v>
      </c>
      <c r="F360" t="s">
        <v>1492</v>
      </c>
      <c r="G360" t="s">
        <v>1493</v>
      </c>
      <c r="H360" t="s">
        <v>1494</v>
      </c>
      <c r="I360" t="s">
        <v>1495</v>
      </c>
      <c r="J360"/>
      <c r="K360"/>
      <c r="L360" t="s">
        <v>1496</v>
      </c>
      <c r="M360">
        <f t="shared" si="9"/>
        <v>8</v>
      </c>
      <c r="O360" s="48" t="s">
        <v>1488</v>
      </c>
      <c r="P360" s="48" t="s">
        <v>3526</v>
      </c>
      <c r="Q360" s="116"/>
      <c r="R360" s="50">
        <v>3</v>
      </c>
      <c r="S360" s="110">
        <v>830</v>
      </c>
    </row>
    <row r="361" spans="1:19" x14ac:dyDescent="0.25">
      <c r="A361" t="s">
        <v>1497</v>
      </c>
      <c r="B361" t="s">
        <v>1498</v>
      </c>
      <c r="C361" t="s">
        <v>1499</v>
      </c>
      <c r="D361" t="s">
        <v>1500</v>
      </c>
      <c r="E361" t="s">
        <v>1501</v>
      </c>
      <c r="F361" t="s">
        <v>1451</v>
      </c>
      <c r="G361"/>
      <c r="H361"/>
      <c r="I361"/>
      <c r="J361"/>
      <c r="K361"/>
      <c r="L361" t="s">
        <v>1502</v>
      </c>
      <c r="M361">
        <f t="shared" si="9"/>
        <v>5</v>
      </c>
      <c r="O361" s="48" t="s">
        <v>1497</v>
      </c>
      <c r="P361" s="48" t="s">
        <v>3527</v>
      </c>
      <c r="Q361" s="116"/>
      <c r="R361" s="50">
        <v>2</v>
      </c>
      <c r="S361" s="110">
        <v>810</v>
      </c>
    </row>
    <row r="362" spans="1:19" x14ac:dyDescent="0.25">
      <c r="A362" t="s">
        <v>1503</v>
      </c>
      <c r="B362" t="s">
        <v>1451</v>
      </c>
      <c r="C362" t="s">
        <v>1504</v>
      </c>
      <c r="D362" t="s">
        <v>1505</v>
      </c>
      <c r="E362" t="s">
        <v>1489</v>
      </c>
      <c r="F362" t="s">
        <v>1491</v>
      </c>
      <c r="G362" t="s">
        <v>1506</v>
      </c>
      <c r="H362" t="s">
        <v>1507</v>
      </c>
      <c r="I362" t="s">
        <v>1508</v>
      </c>
      <c r="J362"/>
      <c r="K362"/>
      <c r="L362" t="s">
        <v>1509</v>
      </c>
      <c r="M362">
        <f t="shared" si="9"/>
        <v>8</v>
      </c>
      <c r="O362" s="48" t="s">
        <v>1503</v>
      </c>
      <c r="P362" s="48" t="s">
        <v>3528</v>
      </c>
      <c r="Q362" s="116"/>
      <c r="R362" s="50">
        <v>3</v>
      </c>
      <c r="S362" s="110">
        <v>610</v>
      </c>
    </row>
    <row r="363" spans="1:19" x14ac:dyDescent="0.25">
      <c r="A363" t="s">
        <v>1510</v>
      </c>
      <c r="B363" t="s">
        <v>1451</v>
      </c>
      <c r="C363" t="s">
        <v>1511</v>
      </c>
      <c r="D363" t="s">
        <v>1504</v>
      </c>
      <c r="E363" t="s">
        <v>1505</v>
      </c>
      <c r="F363" t="s">
        <v>1512</v>
      </c>
      <c r="G363" t="s">
        <v>1513</v>
      </c>
      <c r="H363" t="s">
        <v>1489</v>
      </c>
      <c r="I363"/>
      <c r="J363"/>
      <c r="K363"/>
      <c r="L363" t="s">
        <v>1514</v>
      </c>
      <c r="M363">
        <f t="shared" si="9"/>
        <v>7</v>
      </c>
      <c r="O363" s="48" t="s">
        <v>1510</v>
      </c>
      <c r="P363" s="48" t="s">
        <v>3529</v>
      </c>
      <c r="Q363" s="116"/>
      <c r="R363" s="50">
        <v>2</v>
      </c>
      <c r="S363" s="110">
        <v>640</v>
      </c>
    </row>
    <row r="364" spans="1:19" x14ac:dyDescent="0.25">
      <c r="A364" t="s">
        <v>1515</v>
      </c>
      <c r="B364" t="s">
        <v>1516</v>
      </c>
      <c r="C364" t="s">
        <v>1517</v>
      </c>
      <c r="D364" t="s">
        <v>1518</v>
      </c>
      <c r="E364" t="s">
        <v>1451</v>
      </c>
      <c r="F364"/>
      <c r="G364"/>
      <c r="H364"/>
      <c r="I364"/>
      <c r="J364"/>
      <c r="K364"/>
      <c r="L364" t="s">
        <v>1519</v>
      </c>
      <c r="M364">
        <f t="shared" si="9"/>
        <v>4</v>
      </c>
      <c r="O364" s="48" t="s">
        <v>1515</v>
      </c>
      <c r="P364" s="48" t="s">
        <v>3530</v>
      </c>
      <c r="Q364" s="116"/>
      <c r="R364" s="50">
        <v>2</v>
      </c>
      <c r="S364" s="110">
        <v>500</v>
      </c>
    </row>
    <row r="365" spans="1:19" x14ac:dyDescent="0.25">
      <c r="A365" t="s">
        <v>1520</v>
      </c>
      <c r="B365" t="s">
        <v>1451</v>
      </c>
      <c r="C365" t="s">
        <v>1505</v>
      </c>
      <c r="D365" t="s">
        <v>1489</v>
      </c>
      <c r="E365" t="s">
        <v>1521</v>
      </c>
      <c r="F365" t="s">
        <v>1522</v>
      </c>
      <c r="G365" t="s">
        <v>1523</v>
      </c>
      <c r="H365"/>
      <c r="I365"/>
      <c r="J365"/>
      <c r="K365"/>
      <c r="L365" t="s">
        <v>1524</v>
      </c>
      <c r="M365">
        <f t="shared" si="9"/>
        <v>6</v>
      </c>
      <c r="O365" s="48" t="s">
        <v>1520</v>
      </c>
      <c r="P365" s="48" t="s">
        <v>3531</v>
      </c>
      <c r="Q365" s="116"/>
      <c r="R365" s="50">
        <v>2</v>
      </c>
      <c r="S365" s="110">
        <v>580</v>
      </c>
    </row>
    <row r="366" spans="1:19" x14ac:dyDescent="0.25">
      <c r="A366" t="s">
        <v>1525</v>
      </c>
      <c r="B366" t="s">
        <v>1526</v>
      </c>
      <c r="C366" t="s">
        <v>1413</v>
      </c>
      <c r="D366" t="s">
        <v>1527</v>
      </c>
      <c r="E366" t="s">
        <v>1528</v>
      </c>
      <c r="F366" t="s">
        <v>1529</v>
      </c>
      <c r="G366"/>
      <c r="H366"/>
      <c r="I366"/>
      <c r="J366"/>
      <c r="K366"/>
      <c r="L366" t="s">
        <v>1530</v>
      </c>
      <c r="M366">
        <f t="shared" si="9"/>
        <v>5</v>
      </c>
      <c r="O366" s="48" t="s">
        <v>1525</v>
      </c>
      <c r="P366" s="48" t="s">
        <v>3532</v>
      </c>
      <c r="Q366" s="116"/>
      <c r="R366" s="50">
        <v>2</v>
      </c>
      <c r="S366" s="110">
        <v>350</v>
      </c>
    </row>
    <row r="367" spans="1:19" x14ac:dyDescent="0.25">
      <c r="A367" t="s">
        <v>1531</v>
      </c>
      <c r="B367" t="s">
        <v>1451</v>
      </c>
      <c r="C367" t="s">
        <v>1532</v>
      </c>
      <c r="D367" t="s">
        <v>1533</v>
      </c>
      <c r="E367" t="s">
        <v>1534</v>
      </c>
      <c r="F367" t="s">
        <v>1535</v>
      </c>
      <c r="G367"/>
      <c r="H367"/>
      <c r="I367"/>
      <c r="J367"/>
      <c r="K367"/>
      <c r="L367" t="s">
        <v>1536</v>
      </c>
      <c r="M367">
        <f t="shared" si="9"/>
        <v>5</v>
      </c>
      <c r="O367" s="48" t="s">
        <v>1531</v>
      </c>
      <c r="P367" s="48" t="s">
        <v>3533</v>
      </c>
      <c r="Q367" s="116"/>
      <c r="R367" s="50">
        <v>2</v>
      </c>
      <c r="S367" s="110">
        <v>580</v>
      </c>
    </row>
    <row r="368" spans="1:19" x14ac:dyDescent="0.25">
      <c r="A368" t="s">
        <v>1537</v>
      </c>
      <c r="B368" t="s">
        <v>153</v>
      </c>
      <c r="C368" t="s">
        <v>1451</v>
      </c>
      <c r="D368" t="s">
        <v>1533</v>
      </c>
      <c r="E368" t="s">
        <v>1534</v>
      </c>
      <c r="F368" t="s">
        <v>1538</v>
      </c>
      <c r="G368" t="s">
        <v>1539</v>
      </c>
      <c r="H368" t="s">
        <v>1540</v>
      </c>
      <c r="I368" t="s">
        <v>1541</v>
      </c>
      <c r="J368" t="s">
        <v>1542</v>
      </c>
      <c r="K368"/>
      <c r="L368" t="s">
        <v>1543</v>
      </c>
      <c r="M368">
        <f t="shared" si="9"/>
        <v>9</v>
      </c>
      <c r="O368" s="48" t="s">
        <v>1537</v>
      </c>
      <c r="P368" s="48" t="s">
        <v>3534</v>
      </c>
      <c r="Q368" s="116"/>
      <c r="R368" s="50">
        <v>2</v>
      </c>
      <c r="S368" s="110">
        <v>720</v>
      </c>
    </row>
    <row r="369" spans="1:19" x14ac:dyDescent="0.25">
      <c r="A369" t="s">
        <v>1544</v>
      </c>
      <c r="B369" t="s">
        <v>631</v>
      </c>
      <c r="C369" t="s">
        <v>1545</v>
      </c>
      <c r="D369" t="s">
        <v>1546</v>
      </c>
      <c r="E369" t="s">
        <v>1547</v>
      </c>
      <c r="F369" t="s">
        <v>1178</v>
      </c>
      <c r="G369"/>
      <c r="H369"/>
      <c r="I369"/>
      <c r="J369"/>
      <c r="K369"/>
      <c r="L369" t="s">
        <v>1548</v>
      </c>
      <c r="M369">
        <f t="shared" si="9"/>
        <v>5</v>
      </c>
      <c r="O369" s="48" t="s">
        <v>1544</v>
      </c>
      <c r="P369" s="48" t="s">
        <v>3535</v>
      </c>
      <c r="Q369" s="116"/>
      <c r="R369" s="50">
        <v>2</v>
      </c>
      <c r="S369" s="110">
        <v>640</v>
      </c>
    </row>
    <row r="370" spans="1:19" x14ac:dyDescent="0.25">
      <c r="A370" t="s">
        <v>1549</v>
      </c>
      <c r="B370" t="s">
        <v>1220</v>
      </c>
      <c r="C370" t="s">
        <v>1550</v>
      </c>
      <c r="D370" t="s">
        <v>1551</v>
      </c>
      <c r="E370" t="s">
        <v>1552</v>
      </c>
      <c r="F370" t="s">
        <v>1553</v>
      </c>
      <c r="G370"/>
      <c r="H370"/>
      <c r="I370"/>
      <c r="J370"/>
      <c r="K370"/>
      <c r="L370" t="s">
        <v>1554</v>
      </c>
      <c r="M370">
        <f t="shared" si="9"/>
        <v>5</v>
      </c>
      <c r="O370" s="48" t="s">
        <v>1549</v>
      </c>
      <c r="P370" s="48" t="s">
        <v>3536</v>
      </c>
      <c r="Q370" s="116"/>
      <c r="R370" s="50">
        <v>3</v>
      </c>
      <c r="S370" s="110">
        <v>730</v>
      </c>
    </row>
    <row r="371" spans="1:19" x14ac:dyDescent="0.25">
      <c r="A371" t="s">
        <v>1555</v>
      </c>
      <c r="B371" t="s">
        <v>1556</v>
      </c>
      <c r="C371" t="s">
        <v>1557</v>
      </c>
      <c r="D371" t="s">
        <v>1558</v>
      </c>
      <c r="E371"/>
      <c r="F371"/>
      <c r="G371"/>
      <c r="H371"/>
      <c r="I371"/>
      <c r="J371"/>
      <c r="K371"/>
      <c r="L371" t="s">
        <v>1559</v>
      </c>
      <c r="M371">
        <f t="shared" si="9"/>
        <v>3</v>
      </c>
      <c r="O371" s="48" t="s">
        <v>1555</v>
      </c>
      <c r="P371" s="48" t="s">
        <v>3537</v>
      </c>
      <c r="Q371" s="116"/>
      <c r="R371" s="50">
        <v>2</v>
      </c>
      <c r="S371" s="110">
        <v>450</v>
      </c>
    </row>
    <row r="372" spans="1:19" x14ac:dyDescent="0.25">
      <c r="A372" t="s">
        <v>1560</v>
      </c>
      <c r="B372" t="s">
        <v>1561</v>
      </c>
      <c r="C372" t="s">
        <v>1562</v>
      </c>
      <c r="D372" t="s">
        <v>1563</v>
      </c>
      <c r="E372"/>
      <c r="F372"/>
      <c r="G372"/>
      <c r="H372"/>
      <c r="I372"/>
      <c r="J372"/>
      <c r="K372"/>
      <c r="L372" t="s">
        <v>1564</v>
      </c>
      <c r="M372">
        <f t="shared" si="9"/>
        <v>3</v>
      </c>
      <c r="O372" s="48" t="s">
        <v>1560</v>
      </c>
      <c r="P372" s="48" t="s">
        <v>3538</v>
      </c>
      <c r="Q372" s="116"/>
      <c r="R372" s="50">
        <v>2</v>
      </c>
      <c r="S372" s="110">
        <v>600</v>
      </c>
    </row>
    <row r="373" spans="1:19" x14ac:dyDescent="0.25">
      <c r="A373" t="s">
        <v>1565</v>
      </c>
      <c r="B373" t="s">
        <v>631</v>
      </c>
      <c r="C373" t="s">
        <v>1178</v>
      </c>
      <c r="D373" t="s">
        <v>1566</v>
      </c>
      <c r="E373" t="s">
        <v>1567</v>
      </c>
      <c r="F373"/>
      <c r="G373"/>
      <c r="H373"/>
      <c r="I373"/>
      <c r="J373"/>
      <c r="K373"/>
      <c r="L373" t="s">
        <v>1568</v>
      </c>
      <c r="M373">
        <f t="shared" si="9"/>
        <v>4</v>
      </c>
      <c r="O373" s="48" t="s">
        <v>1565</v>
      </c>
      <c r="P373" s="48" t="s">
        <v>3539</v>
      </c>
      <c r="Q373" s="116"/>
      <c r="R373" s="50">
        <v>1</v>
      </c>
      <c r="S373" s="110">
        <v>340</v>
      </c>
    </row>
    <row r="374" spans="1:19" x14ac:dyDescent="0.25">
      <c r="A374" t="s">
        <v>1569</v>
      </c>
      <c r="B374" t="s">
        <v>1570</v>
      </c>
      <c r="C374" t="s">
        <v>1571</v>
      </c>
      <c r="D374" t="s">
        <v>1572</v>
      </c>
      <c r="E374"/>
      <c r="F374"/>
      <c r="G374"/>
      <c r="H374"/>
      <c r="I374"/>
      <c r="J374"/>
      <c r="K374"/>
      <c r="L374" t="s">
        <v>1573</v>
      </c>
      <c r="M374">
        <f t="shared" si="9"/>
        <v>3</v>
      </c>
      <c r="O374" s="48" t="s">
        <v>1569</v>
      </c>
      <c r="P374" s="48" t="s">
        <v>3540</v>
      </c>
      <c r="Q374" s="116"/>
      <c r="R374" s="50">
        <v>3</v>
      </c>
      <c r="S374" s="110">
        <v>510</v>
      </c>
    </row>
    <row r="375" spans="1:19" x14ac:dyDescent="0.25">
      <c r="A375" t="s">
        <v>1574</v>
      </c>
      <c r="B375" t="s">
        <v>1125</v>
      </c>
      <c r="C375" t="s">
        <v>1134</v>
      </c>
      <c r="D375" t="s">
        <v>1575</v>
      </c>
      <c r="E375" t="s">
        <v>1576</v>
      </c>
      <c r="F375" t="s">
        <v>1577</v>
      </c>
      <c r="G375"/>
      <c r="H375"/>
      <c r="I375"/>
      <c r="J375"/>
      <c r="K375"/>
      <c r="L375" t="s">
        <v>1578</v>
      </c>
      <c r="M375">
        <f t="shared" si="9"/>
        <v>5</v>
      </c>
      <c r="O375" s="48" t="s">
        <v>1574</v>
      </c>
      <c r="P375" s="48" t="s">
        <v>3541</v>
      </c>
      <c r="Q375" s="116"/>
      <c r="R375" s="50">
        <v>2</v>
      </c>
      <c r="S375" s="110">
        <v>640</v>
      </c>
    </row>
    <row r="376" spans="1:19" x14ac:dyDescent="0.25">
      <c r="A376" t="s">
        <v>1579</v>
      </c>
      <c r="B376" t="s">
        <v>1580</v>
      </c>
      <c r="C376" t="s">
        <v>1581</v>
      </c>
      <c r="D376" t="s">
        <v>1582</v>
      </c>
      <c r="E376" t="s">
        <v>1583</v>
      </c>
      <c r="F376" t="s">
        <v>1584</v>
      </c>
      <c r="G376"/>
      <c r="H376"/>
      <c r="I376"/>
      <c r="J376"/>
      <c r="K376"/>
      <c r="L376" t="s">
        <v>1585</v>
      </c>
      <c r="M376">
        <f t="shared" si="9"/>
        <v>5</v>
      </c>
      <c r="O376" s="48" t="s">
        <v>1579</v>
      </c>
      <c r="P376" s="48" t="s">
        <v>3542</v>
      </c>
      <c r="Q376" s="116"/>
      <c r="R376" s="50">
        <v>1</v>
      </c>
      <c r="S376" s="110">
        <v>420</v>
      </c>
    </row>
    <row r="377" spans="1:19" x14ac:dyDescent="0.25">
      <c r="A377" t="s">
        <v>1586</v>
      </c>
      <c r="B377" t="s">
        <v>1587</v>
      </c>
      <c r="C377" t="s">
        <v>1588</v>
      </c>
      <c r="D377" t="s">
        <v>1589</v>
      </c>
      <c r="E377" t="s">
        <v>1590</v>
      </c>
      <c r="F377"/>
      <c r="G377"/>
      <c r="H377"/>
      <c r="I377"/>
      <c r="J377"/>
      <c r="K377"/>
      <c r="L377" t="s">
        <v>1591</v>
      </c>
      <c r="M377">
        <f t="shared" si="9"/>
        <v>4</v>
      </c>
      <c r="O377" s="48" t="s">
        <v>1586</v>
      </c>
      <c r="P377" s="48" t="s">
        <v>3543</v>
      </c>
      <c r="Q377" s="116"/>
      <c r="R377" s="50">
        <v>2</v>
      </c>
      <c r="S377" s="110">
        <v>600</v>
      </c>
    </row>
    <row r="378" spans="1:19" x14ac:dyDescent="0.25">
      <c r="A378" t="s">
        <v>1592</v>
      </c>
      <c r="B378" t="s">
        <v>1593</v>
      </c>
      <c r="C378" t="s">
        <v>1594</v>
      </c>
      <c r="D378" t="s">
        <v>1595</v>
      </c>
      <c r="E378"/>
      <c r="F378"/>
      <c r="G378"/>
      <c r="H378"/>
      <c r="I378"/>
      <c r="J378"/>
      <c r="K378"/>
      <c r="L378" t="s">
        <v>1596</v>
      </c>
      <c r="M378">
        <f t="shared" si="9"/>
        <v>3</v>
      </c>
      <c r="O378" s="48" t="s">
        <v>1592</v>
      </c>
      <c r="P378" s="48" t="s">
        <v>3544</v>
      </c>
      <c r="Q378" s="116"/>
      <c r="R378" s="50">
        <v>2</v>
      </c>
      <c r="S378" s="110">
        <v>690</v>
      </c>
    </row>
    <row r="379" spans="1:19" x14ac:dyDescent="0.25">
      <c r="A379" t="s">
        <v>1597</v>
      </c>
      <c r="B379" t="s">
        <v>1584</v>
      </c>
      <c r="C379" t="s">
        <v>1598</v>
      </c>
      <c r="D379" t="s">
        <v>1599</v>
      </c>
      <c r="E379" t="s">
        <v>1600</v>
      </c>
      <c r="F379"/>
      <c r="G379"/>
      <c r="H379"/>
      <c r="I379"/>
      <c r="J379"/>
      <c r="K379"/>
      <c r="L379" t="s">
        <v>1601</v>
      </c>
      <c r="M379">
        <f t="shared" si="9"/>
        <v>4</v>
      </c>
      <c r="O379" s="48" t="s">
        <v>1597</v>
      </c>
      <c r="P379" s="48" t="s">
        <v>3545</v>
      </c>
      <c r="Q379" s="116"/>
      <c r="R379" s="50">
        <v>2</v>
      </c>
      <c r="S379" s="110">
        <v>470</v>
      </c>
    </row>
    <row r="380" spans="1:19" x14ac:dyDescent="0.25">
      <c r="A380" t="s">
        <v>1602</v>
      </c>
      <c r="B380" t="s">
        <v>1603</v>
      </c>
      <c r="C380" t="s">
        <v>1604</v>
      </c>
      <c r="D380" t="s">
        <v>1605</v>
      </c>
      <c r="E380" t="s">
        <v>1606</v>
      </c>
      <c r="F380"/>
      <c r="G380"/>
      <c r="H380"/>
      <c r="I380"/>
      <c r="J380"/>
      <c r="K380"/>
      <c r="L380" t="s">
        <v>1607</v>
      </c>
      <c r="M380">
        <f t="shared" si="9"/>
        <v>4</v>
      </c>
      <c r="O380" s="48" t="s">
        <v>1602</v>
      </c>
      <c r="P380" s="48" t="s">
        <v>3546</v>
      </c>
      <c r="Q380" s="116"/>
      <c r="R380" s="50">
        <v>2</v>
      </c>
      <c r="S380" s="110">
        <v>540</v>
      </c>
    </row>
    <row r="381" spans="1:19" x14ac:dyDescent="0.25">
      <c r="A381" t="s">
        <v>1608</v>
      </c>
      <c r="B381" t="s">
        <v>1587</v>
      </c>
      <c r="C381" t="s">
        <v>1609</v>
      </c>
      <c r="D381" t="s">
        <v>1610</v>
      </c>
      <c r="E381"/>
      <c r="F381"/>
      <c r="G381"/>
      <c r="H381"/>
      <c r="I381"/>
      <c r="J381"/>
      <c r="K381"/>
      <c r="L381" t="s">
        <v>1611</v>
      </c>
      <c r="M381">
        <f t="shared" si="9"/>
        <v>3</v>
      </c>
      <c r="O381" s="48" t="s">
        <v>1608</v>
      </c>
      <c r="P381" s="48" t="s">
        <v>3547</v>
      </c>
      <c r="Q381" s="116"/>
      <c r="R381" s="50">
        <v>3</v>
      </c>
      <c r="S381" s="110">
        <v>590</v>
      </c>
    </row>
    <row r="382" spans="1:19" x14ac:dyDescent="0.25">
      <c r="A382" t="s">
        <v>1612</v>
      </c>
      <c r="B382" t="s">
        <v>1613</v>
      </c>
      <c r="C382" t="s">
        <v>1614</v>
      </c>
      <c r="D382" t="s">
        <v>1615</v>
      </c>
      <c r="E382" t="s">
        <v>1616</v>
      </c>
      <c r="F382"/>
      <c r="G382"/>
      <c r="H382"/>
      <c r="I382"/>
      <c r="J382"/>
      <c r="K382"/>
      <c r="L382" t="s">
        <v>1617</v>
      </c>
      <c r="M382">
        <f t="shared" si="9"/>
        <v>4</v>
      </c>
      <c r="O382" s="48" t="s">
        <v>1612</v>
      </c>
      <c r="P382" s="48" t="s">
        <v>3548</v>
      </c>
      <c r="Q382" s="116"/>
      <c r="R382" s="50">
        <v>2</v>
      </c>
      <c r="S382" s="110">
        <v>650</v>
      </c>
    </row>
    <row r="383" spans="1:19" x14ac:dyDescent="0.25">
      <c r="A383" t="s">
        <v>1618</v>
      </c>
      <c r="B383" t="s">
        <v>1619</v>
      </c>
      <c r="C383" t="s">
        <v>1620</v>
      </c>
      <c r="D383" t="s">
        <v>1621</v>
      </c>
      <c r="E383" t="s">
        <v>1587</v>
      </c>
      <c r="F383"/>
      <c r="G383"/>
      <c r="H383"/>
      <c r="I383"/>
      <c r="J383"/>
      <c r="K383"/>
      <c r="L383" t="s">
        <v>1622</v>
      </c>
      <c r="M383">
        <f t="shared" si="9"/>
        <v>4</v>
      </c>
      <c r="O383" s="48" t="s">
        <v>1618</v>
      </c>
      <c r="P383" s="48" t="s">
        <v>3549</v>
      </c>
      <c r="Q383" s="116"/>
      <c r="R383" s="50">
        <v>2</v>
      </c>
      <c r="S383" s="110">
        <v>510</v>
      </c>
    </row>
    <row r="384" spans="1:19" x14ac:dyDescent="0.25">
      <c r="A384" t="s">
        <v>1623</v>
      </c>
      <c r="B384" t="s">
        <v>1584</v>
      </c>
      <c r="C384" t="s">
        <v>1624</v>
      </c>
      <c r="D384" t="s">
        <v>1625</v>
      </c>
      <c r="E384" t="s">
        <v>1626</v>
      </c>
      <c r="F384"/>
      <c r="G384"/>
      <c r="H384"/>
      <c r="I384"/>
      <c r="J384"/>
      <c r="K384"/>
      <c r="L384" t="s">
        <v>1627</v>
      </c>
      <c r="M384">
        <f t="shared" si="9"/>
        <v>4</v>
      </c>
      <c r="O384" s="48" t="s">
        <v>1623</v>
      </c>
      <c r="P384" s="48" t="s">
        <v>3550</v>
      </c>
      <c r="Q384" s="116"/>
      <c r="R384" s="50">
        <v>1</v>
      </c>
      <c r="S384" s="110">
        <v>450</v>
      </c>
    </row>
    <row r="385" spans="1:19" x14ac:dyDescent="0.25">
      <c r="A385" t="s">
        <v>1628</v>
      </c>
      <c r="B385" t="s">
        <v>1629</v>
      </c>
      <c r="C385" t="s">
        <v>1584</v>
      </c>
      <c r="D385" t="s">
        <v>1626</v>
      </c>
      <c r="E385" t="s">
        <v>1630</v>
      </c>
      <c r="F385" t="s">
        <v>1631</v>
      </c>
      <c r="G385" t="s">
        <v>1632</v>
      </c>
      <c r="H385" t="s">
        <v>1633</v>
      </c>
      <c r="I385"/>
      <c r="J385"/>
      <c r="K385"/>
      <c r="L385" t="s">
        <v>1634</v>
      </c>
      <c r="M385">
        <f t="shared" si="9"/>
        <v>7</v>
      </c>
      <c r="O385" s="48" t="s">
        <v>1628</v>
      </c>
      <c r="P385" s="48" t="s">
        <v>3551</v>
      </c>
      <c r="Q385" s="116"/>
      <c r="R385" s="50">
        <v>2</v>
      </c>
      <c r="S385" s="110">
        <v>810</v>
      </c>
    </row>
    <row r="386" spans="1:19" x14ac:dyDescent="0.25">
      <c r="A386" t="s">
        <v>1635</v>
      </c>
      <c r="B386" t="s">
        <v>1616</v>
      </c>
      <c r="C386" t="s">
        <v>1557</v>
      </c>
      <c r="D386" t="s">
        <v>1636</v>
      </c>
      <c r="E386" t="s">
        <v>1637</v>
      </c>
      <c r="F386" t="s">
        <v>1638</v>
      </c>
      <c r="G386"/>
      <c r="H386"/>
      <c r="I386"/>
      <c r="J386"/>
      <c r="K386"/>
      <c r="L386" t="s">
        <v>1639</v>
      </c>
      <c r="M386">
        <f t="shared" si="9"/>
        <v>5</v>
      </c>
      <c r="O386" s="48" t="s">
        <v>1635</v>
      </c>
      <c r="P386" s="48" t="s">
        <v>3552</v>
      </c>
      <c r="Q386" s="116"/>
      <c r="R386" s="50">
        <v>2</v>
      </c>
      <c r="S386" s="110">
        <v>610</v>
      </c>
    </row>
    <row r="387" spans="1:19" x14ac:dyDescent="0.25">
      <c r="A387" s="87" t="s">
        <v>5768</v>
      </c>
      <c r="B387" s="91">
        <v>3015</v>
      </c>
      <c r="C387" s="91">
        <v>3029</v>
      </c>
      <c r="D387" s="91" t="s">
        <v>5921</v>
      </c>
      <c r="E387" s="91"/>
      <c r="F387" s="91"/>
      <c r="H387" s="91"/>
      <c r="M387">
        <v>2</v>
      </c>
      <c r="O387" s="105" t="s">
        <v>5768</v>
      </c>
      <c r="P387" s="106" t="s">
        <v>5994</v>
      </c>
      <c r="Q387" s="116"/>
      <c r="R387" s="107">
        <v>1</v>
      </c>
      <c r="S387" s="111">
        <v>740</v>
      </c>
    </row>
    <row r="388" spans="1:19" x14ac:dyDescent="0.25">
      <c r="A388" s="90" t="s">
        <v>5807</v>
      </c>
      <c r="B388" s="91">
        <v>221</v>
      </c>
      <c r="C388" s="91">
        <v>222</v>
      </c>
      <c r="D388" s="91" t="s">
        <v>5921</v>
      </c>
      <c r="E388" s="91" t="s">
        <v>5921</v>
      </c>
      <c r="F388" s="91" t="s">
        <v>5921</v>
      </c>
      <c r="G388" s="91"/>
      <c r="H388" s="91"/>
      <c r="M388">
        <v>2</v>
      </c>
      <c r="O388" s="108" t="s">
        <v>5807</v>
      </c>
      <c r="P388" s="48" t="s">
        <v>5995</v>
      </c>
      <c r="Q388" s="116"/>
      <c r="R388" s="50">
        <v>2</v>
      </c>
      <c r="S388" s="112">
        <v>390</v>
      </c>
    </row>
    <row r="389" spans="1:19" x14ac:dyDescent="0.25">
      <c r="A389" s="90" t="s">
        <v>5835</v>
      </c>
      <c r="B389" s="91">
        <v>372</v>
      </c>
      <c r="C389" s="91">
        <v>377</v>
      </c>
      <c r="D389" s="91" t="s">
        <v>5921</v>
      </c>
      <c r="E389" s="91" t="s">
        <v>5921</v>
      </c>
      <c r="F389" s="91" t="s">
        <v>5921</v>
      </c>
      <c r="G389" s="91" t="s">
        <v>5921</v>
      </c>
      <c r="H389" s="91" t="s">
        <v>5921</v>
      </c>
      <c r="M389">
        <v>2</v>
      </c>
      <c r="O389" s="108" t="s">
        <v>5835</v>
      </c>
      <c r="P389" s="48" t="s">
        <v>4057</v>
      </c>
      <c r="Q389" s="116"/>
      <c r="R389" s="50">
        <v>3</v>
      </c>
      <c r="S389" s="112">
        <v>300</v>
      </c>
    </row>
    <row r="390" spans="1:19" x14ac:dyDescent="0.25">
      <c r="A390" s="87" t="s">
        <v>5769</v>
      </c>
      <c r="B390" s="91">
        <v>3016</v>
      </c>
      <c r="C390" s="91">
        <v>3030</v>
      </c>
      <c r="D390" s="91" t="s">
        <v>5921</v>
      </c>
      <c r="E390" s="91"/>
      <c r="F390" s="91"/>
      <c r="G390" s="91"/>
      <c r="H390" s="91"/>
      <c r="M390">
        <v>2</v>
      </c>
      <c r="O390" s="105" t="s">
        <v>5769</v>
      </c>
      <c r="P390" s="106" t="s">
        <v>5996</v>
      </c>
      <c r="Q390" s="116"/>
      <c r="R390" s="107">
        <v>1</v>
      </c>
      <c r="S390" s="111">
        <v>560</v>
      </c>
    </row>
    <row r="391" spans="1:19" x14ac:dyDescent="0.25">
      <c r="A391" s="90" t="s">
        <v>5796</v>
      </c>
      <c r="B391" s="91">
        <v>225</v>
      </c>
      <c r="C391" s="91">
        <v>226</v>
      </c>
      <c r="D391" s="91">
        <v>227</v>
      </c>
      <c r="E391" s="91" t="s">
        <v>5921</v>
      </c>
      <c r="F391" s="91" t="s">
        <v>5921</v>
      </c>
      <c r="G391" s="91"/>
      <c r="H391" s="91"/>
      <c r="M391">
        <v>3</v>
      </c>
      <c r="O391" s="108" t="s">
        <v>5796</v>
      </c>
      <c r="P391" s="48" t="s">
        <v>5995</v>
      </c>
      <c r="Q391" s="116"/>
      <c r="R391" s="50">
        <v>2</v>
      </c>
      <c r="S391" s="112">
        <v>820</v>
      </c>
    </row>
    <row r="392" spans="1:19" x14ac:dyDescent="0.25">
      <c r="A392" s="90" t="s">
        <v>5848</v>
      </c>
      <c r="B392" s="91">
        <v>375</v>
      </c>
      <c r="C392" s="91">
        <v>378</v>
      </c>
      <c r="D392" s="91" t="s">
        <v>5921</v>
      </c>
      <c r="E392" s="91" t="s">
        <v>5921</v>
      </c>
      <c r="F392" s="91" t="s">
        <v>5921</v>
      </c>
      <c r="G392" s="91" t="s">
        <v>5921</v>
      </c>
      <c r="H392" s="91" t="s">
        <v>5921</v>
      </c>
      <c r="M392">
        <v>2</v>
      </c>
      <c r="O392" s="108" t="s">
        <v>5848</v>
      </c>
      <c r="P392" s="48" t="s">
        <v>3572</v>
      </c>
      <c r="Q392" s="116"/>
      <c r="R392" s="50">
        <v>3</v>
      </c>
      <c r="S392" s="112">
        <v>490</v>
      </c>
    </row>
    <row r="393" spans="1:19" x14ac:dyDescent="0.25">
      <c r="A393" s="87" t="s">
        <v>5773</v>
      </c>
      <c r="B393" s="91">
        <v>3016</v>
      </c>
      <c r="C393" s="91">
        <v>3029</v>
      </c>
      <c r="D393" s="91" t="s">
        <v>5921</v>
      </c>
      <c r="E393" s="91"/>
      <c r="F393" s="91"/>
      <c r="G393" s="91"/>
      <c r="H393" s="91"/>
      <c r="M393">
        <v>2</v>
      </c>
      <c r="O393" s="105" t="s">
        <v>5773</v>
      </c>
      <c r="P393" s="106" t="s">
        <v>5997</v>
      </c>
      <c r="Q393" s="116"/>
      <c r="R393" s="107">
        <v>1</v>
      </c>
      <c r="S393" s="111">
        <v>630</v>
      </c>
    </row>
    <row r="394" spans="1:19" x14ac:dyDescent="0.25">
      <c r="A394" s="90" t="s">
        <v>5816</v>
      </c>
      <c r="B394" s="91">
        <v>223</v>
      </c>
      <c r="C394" s="91" t="s">
        <v>5921</v>
      </c>
      <c r="D394" s="91" t="s">
        <v>5921</v>
      </c>
      <c r="E394" s="91" t="s">
        <v>5921</v>
      </c>
      <c r="F394" s="91" t="s">
        <v>5921</v>
      </c>
      <c r="G394" s="91"/>
      <c r="H394" s="91"/>
      <c r="M394">
        <v>2</v>
      </c>
      <c r="O394" s="108" t="s">
        <v>5816</v>
      </c>
      <c r="P394" s="48" t="s">
        <v>5998</v>
      </c>
      <c r="Q394" s="116"/>
      <c r="R394" s="50">
        <v>2</v>
      </c>
      <c r="S394" s="112">
        <v>410</v>
      </c>
    </row>
    <row r="395" spans="1:19" x14ac:dyDescent="0.25">
      <c r="A395" s="90" t="s">
        <v>5883</v>
      </c>
      <c r="B395" s="91">
        <v>369</v>
      </c>
      <c r="C395" s="91">
        <v>371</v>
      </c>
      <c r="D395" s="91">
        <v>374</v>
      </c>
      <c r="E395" s="91">
        <v>376</v>
      </c>
      <c r="F395" s="91" t="s">
        <v>5921</v>
      </c>
      <c r="G395" s="91" t="s">
        <v>5921</v>
      </c>
      <c r="H395" s="91" t="s">
        <v>5921</v>
      </c>
      <c r="M395">
        <v>4</v>
      </c>
      <c r="O395" s="108" t="s">
        <v>5883</v>
      </c>
      <c r="P395" s="48" t="s">
        <v>5999</v>
      </c>
      <c r="Q395" s="116"/>
      <c r="R395" s="50">
        <v>3</v>
      </c>
      <c r="S395" s="112">
        <v>700</v>
      </c>
    </row>
    <row r="396" spans="1:19" x14ac:dyDescent="0.25">
      <c r="A396" s="90" t="s">
        <v>5871</v>
      </c>
      <c r="B396" s="91">
        <v>484</v>
      </c>
      <c r="C396" s="91">
        <v>485</v>
      </c>
      <c r="D396" s="91">
        <v>486</v>
      </c>
      <c r="E396" s="91">
        <v>491</v>
      </c>
      <c r="F396" s="91" t="s">
        <v>5921</v>
      </c>
      <c r="G396" s="91" t="s">
        <v>5921</v>
      </c>
      <c r="H396" s="91" t="s">
        <v>5921</v>
      </c>
      <c r="M396">
        <v>4</v>
      </c>
      <c r="O396" s="108" t="s">
        <v>5871</v>
      </c>
      <c r="P396" s="48" t="s">
        <v>6000</v>
      </c>
      <c r="Q396" s="116"/>
      <c r="R396" s="50">
        <v>3</v>
      </c>
      <c r="S396" s="112">
        <v>730</v>
      </c>
    </row>
    <row r="397" spans="1:19" x14ac:dyDescent="0.25">
      <c r="A397" s="90" t="s">
        <v>5864</v>
      </c>
      <c r="B397" s="91">
        <v>484</v>
      </c>
      <c r="C397" s="91">
        <v>485</v>
      </c>
      <c r="D397" s="91">
        <v>488</v>
      </c>
      <c r="E397" s="91" t="s">
        <v>5921</v>
      </c>
      <c r="F397" s="91" t="s">
        <v>5921</v>
      </c>
      <c r="G397" s="91" t="s">
        <v>5921</v>
      </c>
      <c r="H397" s="91" t="s">
        <v>5921</v>
      </c>
      <c r="M397">
        <v>3</v>
      </c>
      <c r="O397" s="108" t="s">
        <v>5864</v>
      </c>
      <c r="P397" s="48" t="s">
        <v>6001</v>
      </c>
      <c r="Q397" s="116"/>
      <c r="R397" s="50">
        <v>3</v>
      </c>
      <c r="S397" s="112">
        <v>570</v>
      </c>
    </row>
    <row r="398" spans="1:19" x14ac:dyDescent="0.25">
      <c r="A398" s="90" t="s">
        <v>5872</v>
      </c>
      <c r="B398" s="91">
        <v>483</v>
      </c>
      <c r="C398" s="91">
        <v>485</v>
      </c>
      <c r="D398" s="91">
        <v>490</v>
      </c>
      <c r="E398" s="91" t="s">
        <v>5921</v>
      </c>
      <c r="F398" s="91" t="s">
        <v>5921</v>
      </c>
      <c r="G398" s="91" t="s">
        <v>5921</v>
      </c>
      <c r="H398" s="91" t="s">
        <v>5921</v>
      </c>
      <c r="M398">
        <v>3</v>
      </c>
      <c r="O398" s="108" t="s">
        <v>5872</v>
      </c>
      <c r="P398" s="48" t="s">
        <v>6002</v>
      </c>
      <c r="Q398" s="116"/>
      <c r="R398" s="50">
        <v>3</v>
      </c>
      <c r="S398" s="112">
        <v>550</v>
      </c>
    </row>
    <row r="399" spans="1:19" x14ac:dyDescent="0.25">
      <c r="A399" s="90" t="s">
        <v>5907</v>
      </c>
      <c r="B399" s="91">
        <v>612</v>
      </c>
      <c r="C399" s="91">
        <v>614</v>
      </c>
      <c r="D399" s="91">
        <v>615</v>
      </c>
      <c r="E399" s="91" t="s">
        <v>5921</v>
      </c>
      <c r="F399" s="91" t="s">
        <v>5921</v>
      </c>
      <c r="G399" s="91" t="s">
        <v>5921</v>
      </c>
      <c r="H399" s="91" t="s">
        <v>5921</v>
      </c>
      <c r="M399">
        <v>3</v>
      </c>
      <c r="O399" s="108" t="s">
        <v>5907</v>
      </c>
      <c r="P399" s="48" t="s">
        <v>6003</v>
      </c>
      <c r="Q399" s="116"/>
      <c r="R399" s="50">
        <v>3</v>
      </c>
      <c r="S399" s="112">
        <v>920</v>
      </c>
    </row>
    <row r="400" spans="1:19" x14ac:dyDescent="0.25">
      <c r="A400" s="90" t="s">
        <v>5849</v>
      </c>
      <c r="B400" s="91">
        <v>483</v>
      </c>
      <c r="C400" s="91">
        <v>484</v>
      </c>
      <c r="D400" s="91">
        <v>613</v>
      </c>
      <c r="E400" s="91" t="s">
        <v>5921</v>
      </c>
      <c r="F400" s="91" t="s">
        <v>5921</v>
      </c>
      <c r="G400" s="91" t="s">
        <v>5921</v>
      </c>
      <c r="H400" s="91" t="s">
        <v>5921</v>
      </c>
      <c r="M400">
        <v>3</v>
      </c>
      <c r="O400" s="108" t="s">
        <v>5849</v>
      </c>
      <c r="P400" s="48" t="s">
        <v>6004</v>
      </c>
      <c r="Q400" s="116"/>
      <c r="R400" s="50">
        <v>3</v>
      </c>
      <c r="S400" s="112">
        <v>803</v>
      </c>
    </row>
    <row r="401" spans="1:19" x14ac:dyDescent="0.25">
      <c r="A401" t="s">
        <v>1640</v>
      </c>
      <c r="B401" t="s">
        <v>1641</v>
      </c>
      <c r="C401" t="s">
        <v>1642</v>
      </c>
      <c r="D401" t="s">
        <v>1643</v>
      </c>
      <c r="E401"/>
      <c r="F401"/>
      <c r="G401"/>
      <c r="H401"/>
      <c r="I401"/>
      <c r="J401"/>
      <c r="K401"/>
      <c r="L401" t="s">
        <v>1644</v>
      </c>
      <c r="M401">
        <f t="shared" ref="M401:M423" si="10">10-COUNTBLANK(B401:K401)</f>
        <v>3</v>
      </c>
      <c r="O401" s="48" t="s">
        <v>1640</v>
      </c>
      <c r="P401" s="48" t="s">
        <v>3553</v>
      </c>
      <c r="Q401" s="116"/>
      <c r="R401" s="50">
        <v>2</v>
      </c>
      <c r="S401" s="110">
        <v>560</v>
      </c>
    </row>
    <row r="402" spans="1:19" x14ac:dyDescent="0.25">
      <c r="A402" t="s">
        <v>1645</v>
      </c>
      <c r="B402" t="s">
        <v>1646</v>
      </c>
      <c r="C402" t="s">
        <v>1647</v>
      </c>
      <c r="D402" t="s">
        <v>1648</v>
      </c>
      <c r="E402"/>
      <c r="F402"/>
      <c r="G402"/>
      <c r="H402"/>
      <c r="I402"/>
      <c r="J402"/>
      <c r="K402"/>
      <c r="L402" t="s">
        <v>1649</v>
      </c>
      <c r="M402">
        <f t="shared" si="10"/>
        <v>3</v>
      </c>
      <c r="O402" s="48" t="s">
        <v>1645</v>
      </c>
      <c r="P402" s="48" t="s">
        <v>3554</v>
      </c>
      <c r="Q402" s="116"/>
      <c r="R402" s="50">
        <v>3</v>
      </c>
      <c r="S402" s="110">
        <v>700</v>
      </c>
    </row>
    <row r="403" spans="1:19" x14ac:dyDescent="0.25">
      <c r="A403" t="s">
        <v>1650</v>
      </c>
      <c r="B403" t="s">
        <v>1646</v>
      </c>
      <c r="C403" t="s">
        <v>1647</v>
      </c>
      <c r="D403" t="s">
        <v>1651</v>
      </c>
      <c r="E403"/>
      <c r="F403"/>
      <c r="G403"/>
      <c r="H403"/>
      <c r="I403"/>
      <c r="J403"/>
      <c r="K403"/>
      <c r="L403" t="s">
        <v>1652</v>
      </c>
      <c r="M403">
        <f t="shared" si="10"/>
        <v>3</v>
      </c>
      <c r="O403" s="48" t="s">
        <v>1650</v>
      </c>
      <c r="P403" s="48" t="s">
        <v>3555</v>
      </c>
      <c r="Q403" s="116"/>
      <c r="R403" s="50">
        <v>3</v>
      </c>
      <c r="S403" s="110">
        <v>710</v>
      </c>
    </row>
    <row r="404" spans="1:19" x14ac:dyDescent="0.25">
      <c r="A404" t="s">
        <v>1653</v>
      </c>
      <c r="B404" t="s">
        <v>1654</v>
      </c>
      <c r="C404" t="s">
        <v>1655</v>
      </c>
      <c r="D404" t="s">
        <v>1656</v>
      </c>
      <c r="E404"/>
      <c r="F404"/>
      <c r="G404"/>
      <c r="H404"/>
      <c r="I404"/>
      <c r="J404"/>
      <c r="K404"/>
      <c r="L404" t="s">
        <v>1657</v>
      </c>
      <c r="M404">
        <f t="shared" si="10"/>
        <v>3</v>
      </c>
      <c r="O404" s="48" t="s">
        <v>1653</v>
      </c>
      <c r="P404" s="48" t="s">
        <v>3556</v>
      </c>
      <c r="Q404" s="116"/>
      <c r="R404" s="50">
        <v>3</v>
      </c>
      <c r="S404" s="110">
        <v>590</v>
      </c>
    </row>
    <row r="405" spans="1:19" x14ac:dyDescent="0.25">
      <c r="A405" t="s">
        <v>1658</v>
      </c>
      <c r="B405" t="s">
        <v>1659</v>
      </c>
      <c r="C405" t="s">
        <v>1660</v>
      </c>
      <c r="D405" t="s">
        <v>1661</v>
      </c>
      <c r="E405"/>
      <c r="F405"/>
      <c r="G405"/>
      <c r="H405"/>
      <c r="I405"/>
      <c r="J405"/>
      <c r="K405"/>
      <c r="L405" t="s">
        <v>1662</v>
      </c>
      <c r="M405">
        <f t="shared" si="10"/>
        <v>3</v>
      </c>
      <c r="O405" s="48" t="s">
        <v>1658</v>
      </c>
      <c r="P405" s="48" t="s">
        <v>3557</v>
      </c>
      <c r="Q405" s="116"/>
      <c r="R405" s="50">
        <v>3</v>
      </c>
      <c r="S405" s="110">
        <v>590</v>
      </c>
    </row>
    <row r="406" spans="1:19" x14ac:dyDescent="0.25">
      <c r="A406" t="s">
        <v>1663</v>
      </c>
      <c r="B406" t="s">
        <v>1664</v>
      </c>
      <c r="C406" t="s">
        <v>1665</v>
      </c>
      <c r="D406" t="s">
        <v>1666</v>
      </c>
      <c r="E406"/>
      <c r="F406"/>
      <c r="G406"/>
      <c r="H406"/>
      <c r="I406"/>
      <c r="J406"/>
      <c r="K406"/>
      <c r="L406" t="s">
        <v>1667</v>
      </c>
      <c r="M406">
        <f t="shared" si="10"/>
        <v>3</v>
      </c>
      <c r="O406" s="48" t="s">
        <v>1663</v>
      </c>
      <c r="P406" s="48" t="s">
        <v>3558</v>
      </c>
      <c r="Q406" s="116"/>
      <c r="R406" s="50">
        <v>2</v>
      </c>
      <c r="S406" s="110">
        <v>550</v>
      </c>
    </row>
    <row r="407" spans="1:19" x14ac:dyDescent="0.25">
      <c r="A407" t="s">
        <v>1668</v>
      </c>
      <c r="B407" t="s">
        <v>1669</v>
      </c>
      <c r="C407" t="s">
        <v>1670</v>
      </c>
      <c r="D407" t="s">
        <v>1671</v>
      </c>
      <c r="E407"/>
      <c r="F407"/>
      <c r="G407"/>
      <c r="H407"/>
      <c r="I407"/>
      <c r="J407"/>
      <c r="K407"/>
      <c r="L407" t="s">
        <v>1672</v>
      </c>
      <c r="M407">
        <f t="shared" si="10"/>
        <v>3</v>
      </c>
      <c r="O407" s="48" t="s">
        <v>1668</v>
      </c>
      <c r="P407" s="48" t="s">
        <v>3559</v>
      </c>
      <c r="Q407" s="116"/>
      <c r="R407" s="50">
        <v>3</v>
      </c>
      <c r="S407" s="110">
        <v>680</v>
      </c>
    </row>
    <row r="408" spans="1:19" x14ac:dyDescent="0.25">
      <c r="A408" t="s">
        <v>1673</v>
      </c>
      <c r="B408" t="s">
        <v>1674</v>
      </c>
      <c r="C408" t="s">
        <v>1675</v>
      </c>
      <c r="D408" t="s">
        <v>1676</v>
      </c>
      <c r="E408"/>
      <c r="F408"/>
      <c r="G408"/>
      <c r="H408"/>
      <c r="I408"/>
      <c r="J408"/>
      <c r="K408"/>
      <c r="L408" t="s">
        <v>1677</v>
      </c>
      <c r="M408">
        <f t="shared" si="10"/>
        <v>3</v>
      </c>
      <c r="O408" s="48" t="s">
        <v>1673</v>
      </c>
      <c r="P408" s="48" t="s">
        <v>3560</v>
      </c>
      <c r="Q408" s="116"/>
      <c r="R408" s="50">
        <v>2</v>
      </c>
      <c r="S408" s="110">
        <v>580</v>
      </c>
    </row>
    <row r="409" spans="1:19" x14ac:dyDescent="0.25">
      <c r="A409" t="s">
        <v>1678</v>
      </c>
      <c r="B409" t="s">
        <v>1679</v>
      </c>
      <c r="C409" t="s">
        <v>1680</v>
      </c>
      <c r="D409" t="s">
        <v>1681</v>
      </c>
      <c r="E409"/>
      <c r="F409"/>
      <c r="G409"/>
      <c r="H409"/>
      <c r="I409"/>
      <c r="J409"/>
      <c r="K409"/>
      <c r="L409" t="s">
        <v>1682</v>
      </c>
      <c r="M409">
        <f t="shared" si="10"/>
        <v>3</v>
      </c>
      <c r="O409" s="48" t="s">
        <v>1678</v>
      </c>
      <c r="P409" s="48" t="s">
        <v>3561</v>
      </c>
      <c r="Q409" s="116"/>
      <c r="R409" s="50">
        <v>3</v>
      </c>
      <c r="S409" s="110">
        <v>610</v>
      </c>
    </row>
    <row r="410" spans="1:19" x14ac:dyDescent="0.25">
      <c r="A410" t="s">
        <v>1683</v>
      </c>
      <c r="B410" t="s">
        <v>1684</v>
      </c>
      <c r="C410" t="s">
        <v>1685</v>
      </c>
      <c r="D410" t="s">
        <v>1686</v>
      </c>
      <c r="E410"/>
      <c r="F410"/>
      <c r="G410"/>
      <c r="H410"/>
      <c r="I410"/>
      <c r="J410"/>
      <c r="K410"/>
      <c r="L410" t="s">
        <v>1687</v>
      </c>
      <c r="M410">
        <f t="shared" si="10"/>
        <v>3</v>
      </c>
      <c r="O410" s="48" t="s">
        <v>1683</v>
      </c>
      <c r="P410" s="48" t="s">
        <v>3562</v>
      </c>
      <c r="Q410" s="116"/>
      <c r="R410" s="50">
        <v>3</v>
      </c>
      <c r="S410" s="110">
        <v>680</v>
      </c>
    </row>
    <row r="411" spans="1:19" x14ac:dyDescent="0.25">
      <c r="A411" t="s">
        <v>1688</v>
      </c>
      <c r="B411" t="s">
        <v>1689</v>
      </c>
      <c r="C411" t="s">
        <v>1690</v>
      </c>
      <c r="D411" t="s">
        <v>1691</v>
      </c>
      <c r="E411"/>
      <c r="F411"/>
      <c r="G411"/>
      <c r="H411"/>
      <c r="I411"/>
      <c r="J411"/>
      <c r="K411"/>
      <c r="L411" t="s">
        <v>1692</v>
      </c>
      <c r="M411">
        <f t="shared" si="10"/>
        <v>3</v>
      </c>
      <c r="O411" s="48" t="s">
        <v>1688</v>
      </c>
      <c r="P411" s="48" t="s">
        <v>3563</v>
      </c>
      <c r="Q411" s="116"/>
      <c r="R411" s="50">
        <v>1</v>
      </c>
      <c r="S411" s="110">
        <v>370</v>
      </c>
    </row>
    <row r="412" spans="1:19" x14ac:dyDescent="0.25">
      <c r="A412" t="s">
        <v>1693</v>
      </c>
      <c r="B412" t="s">
        <v>1694</v>
      </c>
      <c r="C412" t="s">
        <v>1695</v>
      </c>
      <c r="D412" t="s">
        <v>1696</v>
      </c>
      <c r="E412" t="s">
        <v>1697</v>
      </c>
      <c r="F412" t="s">
        <v>1698</v>
      </c>
      <c r="G412"/>
      <c r="H412"/>
      <c r="I412"/>
      <c r="J412"/>
      <c r="K412"/>
      <c r="L412" t="s">
        <v>1699</v>
      </c>
      <c r="M412">
        <f t="shared" si="10"/>
        <v>5</v>
      </c>
      <c r="O412" s="48" t="s">
        <v>1693</v>
      </c>
      <c r="P412" s="48" t="s">
        <v>3564</v>
      </c>
      <c r="Q412" s="116"/>
      <c r="R412" s="50">
        <v>3</v>
      </c>
      <c r="S412" s="110">
        <v>500</v>
      </c>
    </row>
    <row r="413" spans="1:19" x14ac:dyDescent="0.25">
      <c r="A413" t="s">
        <v>1700</v>
      </c>
      <c r="B413" t="s">
        <v>1701</v>
      </c>
      <c r="C413" t="s">
        <v>1702</v>
      </c>
      <c r="D413" t="s">
        <v>1664</v>
      </c>
      <c r="E413"/>
      <c r="F413"/>
      <c r="G413"/>
      <c r="H413"/>
      <c r="I413"/>
      <c r="J413"/>
      <c r="K413"/>
      <c r="L413" t="s">
        <v>1703</v>
      </c>
      <c r="M413">
        <f t="shared" si="10"/>
        <v>3</v>
      </c>
      <c r="O413" s="48" t="s">
        <v>1700</v>
      </c>
      <c r="P413" s="48" t="s">
        <v>3565</v>
      </c>
      <c r="Q413" s="116"/>
      <c r="R413" s="50">
        <v>2</v>
      </c>
      <c r="S413" s="110">
        <v>530</v>
      </c>
    </row>
    <row r="414" spans="1:19" x14ac:dyDescent="0.25">
      <c r="A414" t="s">
        <v>1704</v>
      </c>
      <c r="B414" t="s">
        <v>1705</v>
      </c>
      <c r="C414" t="s">
        <v>1701</v>
      </c>
      <c r="D414" t="s">
        <v>1706</v>
      </c>
      <c r="E414" t="s">
        <v>1707</v>
      </c>
      <c r="F414"/>
      <c r="G414"/>
      <c r="H414"/>
      <c r="I414"/>
      <c r="J414"/>
      <c r="K414"/>
      <c r="L414" t="s">
        <v>1708</v>
      </c>
      <c r="M414">
        <f t="shared" si="10"/>
        <v>4</v>
      </c>
      <c r="O414" s="48" t="s">
        <v>1704</v>
      </c>
      <c r="P414" s="48" t="s">
        <v>3566</v>
      </c>
      <c r="Q414" s="116"/>
      <c r="R414" s="50">
        <v>2</v>
      </c>
      <c r="S414" s="110">
        <v>600</v>
      </c>
    </row>
    <row r="415" spans="1:19" x14ac:dyDescent="0.25">
      <c r="A415" t="s">
        <v>1709</v>
      </c>
      <c r="B415" t="s">
        <v>1705</v>
      </c>
      <c r="C415" t="s">
        <v>1710</v>
      </c>
      <c r="D415" t="s">
        <v>1711</v>
      </c>
      <c r="E415" t="s">
        <v>1712</v>
      </c>
      <c r="F415"/>
      <c r="G415"/>
      <c r="H415"/>
      <c r="I415"/>
      <c r="J415"/>
      <c r="K415"/>
      <c r="L415" t="s">
        <v>1713</v>
      </c>
      <c r="M415">
        <f t="shared" si="10"/>
        <v>4</v>
      </c>
      <c r="O415" s="48" t="s">
        <v>1709</v>
      </c>
      <c r="P415" s="48" t="s">
        <v>3567</v>
      </c>
      <c r="Q415" s="116"/>
      <c r="R415" s="50">
        <v>2</v>
      </c>
      <c r="S415" s="110">
        <v>600</v>
      </c>
    </row>
    <row r="416" spans="1:19" x14ac:dyDescent="0.25">
      <c r="A416" t="s">
        <v>1714</v>
      </c>
      <c r="B416" t="s">
        <v>1705</v>
      </c>
      <c r="C416" t="s">
        <v>1715</v>
      </c>
      <c r="D416" t="s">
        <v>1716</v>
      </c>
      <c r="E416"/>
      <c r="F416"/>
      <c r="G416"/>
      <c r="H416"/>
      <c r="I416"/>
      <c r="J416"/>
      <c r="K416"/>
      <c r="L416" t="s">
        <v>1717</v>
      </c>
      <c r="M416">
        <f t="shared" si="10"/>
        <v>3</v>
      </c>
      <c r="O416" s="48" t="s">
        <v>1714</v>
      </c>
      <c r="P416" s="48" t="s">
        <v>3568</v>
      </c>
      <c r="Q416" s="116"/>
      <c r="R416" s="50">
        <v>2</v>
      </c>
      <c r="S416" s="110">
        <v>510</v>
      </c>
    </row>
    <row r="417" spans="1:19" x14ac:dyDescent="0.25">
      <c r="A417" t="s">
        <v>1718</v>
      </c>
      <c r="B417" t="s">
        <v>1646</v>
      </c>
      <c r="C417" t="s">
        <v>1719</v>
      </c>
      <c r="D417" t="s">
        <v>1720</v>
      </c>
      <c r="E417"/>
      <c r="F417"/>
      <c r="G417"/>
      <c r="H417"/>
      <c r="I417"/>
      <c r="J417"/>
      <c r="K417"/>
      <c r="L417" t="s">
        <v>1721</v>
      </c>
      <c r="M417">
        <f t="shared" si="10"/>
        <v>3</v>
      </c>
      <c r="O417" s="48" t="s">
        <v>1718</v>
      </c>
      <c r="P417" s="48" t="s">
        <v>3569</v>
      </c>
      <c r="Q417" s="116"/>
      <c r="R417" s="50">
        <v>3</v>
      </c>
      <c r="S417" s="110">
        <v>650</v>
      </c>
    </row>
    <row r="418" spans="1:19" x14ac:dyDescent="0.25">
      <c r="A418" t="s">
        <v>1722</v>
      </c>
      <c r="B418" t="s">
        <v>1698</v>
      </c>
      <c r="C418" t="s">
        <v>1723</v>
      </c>
      <c r="D418" t="s">
        <v>1724</v>
      </c>
      <c r="E418"/>
      <c r="F418"/>
      <c r="G418"/>
      <c r="H418"/>
      <c r="I418"/>
      <c r="J418"/>
      <c r="K418"/>
      <c r="L418" t="s">
        <v>1725</v>
      </c>
      <c r="M418">
        <f t="shared" si="10"/>
        <v>3</v>
      </c>
      <c r="O418" s="48" t="s">
        <v>1722</v>
      </c>
      <c r="P418" s="48" t="s">
        <v>3570</v>
      </c>
      <c r="Q418" s="116"/>
      <c r="R418" s="50">
        <v>3</v>
      </c>
      <c r="S418" s="110">
        <v>540</v>
      </c>
    </row>
    <row r="419" spans="1:19" x14ac:dyDescent="0.25">
      <c r="A419" t="s">
        <v>1726</v>
      </c>
      <c r="B419" t="s">
        <v>1679</v>
      </c>
      <c r="C419" t="s">
        <v>1727</v>
      </c>
      <c r="D419" t="s">
        <v>1728</v>
      </c>
      <c r="E419"/>
      <c r="F419"/>
      <c r="G419"/>
      <c r="H419"/>
      <c r="I419"/>
      <c r="J419"/>
      <c r="K419"/>
      <c r="L419" t="s">
        <v>1729</v>
      </c>
      <c r="M419">
        <f t="shared" si="10"/>
        <v>3</v>
      </c>
      <c r="O419" s="48" t="s">
        <v>1726</v>
      </c>
      <c r="P419" s="48" t="s">
        <v>3571</v>
      </c>
      <c r="Q419" s="116"/>
      <c r="R419" s="50">
        <v>3</v>
      </c>
      <c r="S419" s="110">
        <v>610</v>
      </c>
    </row>
    <row r="420" spans="1:19" x14ac:dyDescent="0.25">
      <c r="A420" t="s">
        <v>1730</v>
      </c>
      <c r="B420" t="s">
        <v>1698</v>
      </c>
      <c r="C420" t="s">
        <v>1731</v>
      </c>
      <c r="D420" t="s">
        <v>1732</v>
      </c>
      <c r="E420" t="s">
        <v>1733</v>
      </c>
      <c r="F420"/>
      <c r="G420"/>
      <c r="H420"/>
      <c r="I420"/>
      <c r="J420"/>
      <c r="K420"/>
      <c r="L420" t="s">
        <v>1734</v>
      </c>
      <c r="M420">
        <f t="shared" si="10"/>
        <v>4</v>
      </c>
      <c r="O420" s="48" t="s">
        <v>1730</v>
      </c>
      <c r="P420" s="48" t="s">
        <v>3572</v>
      </c>
      <c r="Q420" s="116"/>
      <c r="R420" s="50">
        <v>3</v>
      </c>
      <c r="S420" s="110">
        <v>590</v>
      </c>
    </row>
    <row r="421" spans="1:19" x14ac:dyDescent="0.25">
      <c r="A421" t="s">
        <v>1735</v>
      </c>
      <c r="B421" t="s">
        <v>1736</v>
      </c>
      <c r="C421" t="s">
        <v>1737</v>
      </c>
      <c r="D421" t="s">
        <v>1694</v>
      </c>
      <c r="E421"/>
      <c r="F421"/>
      <c r="G421"/>
      <c r="H421"/>
      <c r="I421"/>
      <c r="J421"/>
      <c r="K421"/>
      <c r="L421" t="s">
        <v>1738</v>
      </c>
      <c r="M421">
        <f t="shared" si="10"/>
        <v>3</v>
      </c>
      <c r="O421" s="48" t="s">
        <v>1735</v>
      </c>
      <c r="P421" s="48" t="s">
        <v>3573</v>
      </c>
      <c r="Q421" s="116"/>
      <c r="R421" s="50">
        <v>3</v>
      </c>
      <c r="S421" s="110">
        <v>500</v>
      </c>
    </row>
    <row r="422" spans="1:19" x14ac:dyDescent="0.25">
      <c r="A422" t="s">
        <v>1739</v>
      </c>
      <c r="B422" t="s">
        <v>1698</v>
      </c>
      <c r="C422" t="s">
        <v>1740</v>
      </c>
      <c r="D422" t="s">
        <v>1741</v>
      </c>
      <c r="E422"/>
      <c r="F422"/>
      <c r="G422"/>
      <c r="H422"/>
      <c r="I422"/>
      <c r="J422"/>
      <c r="K422"/>
      <c r="L422" t="s">
        <v>1742</v>
      </c>
      <c r="M422">
        <f t="shared" si="10"/>
        <v>3</v>
      </c>
      <c r="O422" s="48" t="s">
        <v>1739</v>
      </c>
      <c r="P422" s="48" t="s">
        <v>3574</v>
      </c>
      <c r="Q422" s="116"/>
      <c r="R422" s="50">
        <v>3</v>
      </c>
      <c r="S422" s="110">
        <v>590</v>
      </c>
    </row>
    <row r="423" spans="1:19" x14ac:dyDescent="0.25">
      <c r="A423" t="s">
        <v>1743</v>
      </c>
      <c r="B423" t="s">
        <v>1744</v>
      </c>
      <c r="C423" t="s">
        <v>1745</v>
      </c>
      <c r="D423" t="s">
        <v>1746</v>
      </c>
      <c r="E423"/>
      <c r="F423"/>
      <c r="G423"/>
      <c r="H423"/>
      <c r="I423"/>
      <c r="J423"/>
      <c r="K423"/>
      <c r="L423" t="s">
        <v>1747</v>
      </c>
      <c r="M423">
        <f t="shared" si="10"/>
        <v>3</v>
      </c>
      <c r="O423" s="48" t="s">
        <v>1743</v>
      </c>
      <c r="P423" s="48" t="s">
        <v>3575</v>
      </c>
      <c r="Q423" s="116"/>
      <c r="R423" s="50">
        <v>3</v>
      </c>
      <c r="S423" s="110">
        <v>650</v>
      </c>
    </row>
    <row r="424" spans="1:19" x14ac:dyDescent="0.25">
      <c r="A424" s="87" t="s">
        <v>5779</v>
      </c>
      <c r="B424" s="91">
        <v>3020</v>
      </c>
      <c r="C424" s="91">
        <v>3023</v>
      </c>
      <c r="D424" s="91">
        <v>3024</v>
      </c>
      <c r="E424" s="91">
        <v>3025</v>
      </c>
      <c r="F424" s="91"/>
      <c r="G424" s="91"/>
      <c r="H424" s="91"/>
      <c r="M424">
        <v>4</v>
      </c>
      <c r="O424" s="105" t="s">
        <v>5779</v>
      </c>
      <c r="P424" s="106" t="s">
        <v>6005</v>
      </c>
      <c r="Q424" s="116"/>
      <c r="R424" s="107">
        <v>1</v>
      </c>
      <c r="S424" s="111">
        <v>845</v>
      </c>
    </row>
    <row r="425" spans="1:19" x14ac:dyDescent="0.25">
      <c r="A425" s="90" t="s">
        <v>5827</v>
      </c>
      <c r="B425" s="91">
        <v>37</v>
      </c>
      <c r="C425" s="91">
        <v>38</v>
      </c>
      <c r="D425" s="91">
        <v>302</v>
      </c>
      <c r="E425" s="91" t="s">
        <v>5921</v>
      </c>
      <c r="F425" s="91" t="s">
        <v>5921</v>
      </c>
      <c r="G425" s="91" t="s">
        <v>5921</v>
      </c>
      <c r="H425" s="91" t="s">
        <v>5921</v>
      </c>
      <c r="M425">
        <v>3</v>
      </c>
      <c r="O425" s="108" t="s">
        <v>5827</v>
      </c>
      <c r="P425" s="48" t="s">
        <v>3590</v>
      </c>
      <c r="Q425" s="116"/>
      <c r="R425" s="50">
        <v>2</v>
      </c>
      <c r="S425" s="112">
        <v>980</v>
      </c>
    </row>
    <row r="426" spans="1:19" x14ac:dyDescent="0.25">
      <c r="A426" s="90" t="s">
        <v>5865</v>
      </c>
      <c r="B426" s="91">
        <v>123</v>
      </c>
      <c r="C426" s="91">
        <v>125</v>
      </c>
      <c r="D426" s="91">
        <v>126</v>
      </c>
      <c r="E426" s="91">
        <v>127</v>
      </c>
      <c r="F426" s="91" t="s">
        <v>5921</v>
      </c>
      <c r="G426" s="91" t="s">
        <v>5921</v>
      </c>
      <c r="H426" s="91" t="s">
        <v>5921</v>
      </c>
      <c r="M426">
        <v>4</v>
      </c>
      <c r="O426" s="108" t="s">
        <v>5865</v>
      </c>
      <c r="P426" s="48" t="s">
        <v>6006</v>
      </c>
      <c r="Q426" s="116"/>
      <c r="R426" s="50">
        <v>3</v>
      </c>
      <c r="S426" s="112">
        <v>790</v>
      </c>
    </row>
    <row r="427" spans="1:19" x14ac:dyDescent="0.25">
      <c r="A427" t="s">
        <v>3247</v>
      </c>
      <c r="B427" s="95">
        <v>3023</v>
      </c>
      <c r="C427" s="95">
        <v>3024</v>
      </c>
      <c r="D427" s="95">
        <v>3025</v>
      </c>
      <c r="E427" s="95">
        <v>1782</v>
      </c>
      <c r="L427" s="80"/>
      <c r="M427">
        <v>4</v>
      </c>
      <c r="O427" s="115" t="s">
        <v>3247</v>
      </c>
      <c r="P427" s="48" t="s">
        <v>3576</v>
      </c>
      <c r="Q427" s="116"/>
      <c r="R427" s="50">
        <v>1</v>
      </c>
      <c r="S427" s="110">
        <v>670</v>
      </c>
    </row>
    <row r="428" spans="1:19" x14ac:dyDescent="0.25">
      <c r="A428" s="90" t="s">
        <v>5800</v>
      </c>
      <c r="B428" s="91">
        <v>392</v>
      </c>
      <c r="C428" s="91">
        <v>393</v>
      </c>
      <c r="D428" s="91" t="s">
        <v>5921</v>
      </c>
      <c r="E428" s="91" t="s">
        <v>5921</v>
      </c>
      <c r="F428" s="91" t="s">
        <v>5921</v>
      </c>
      <c r="G428" s="91"/>
      <c r="H428" s="91"/>
      <c r="M428">
        <v>2</v>
      </c>
      <c r="O428" s="108" t="s">
        <v>5800</v>
      </c>
      <c r="P428" s="48" t="s">
        <v>6007</v>
      </c>
      <c r="Q428" s="116"/>
      <c r="R428" s="50">
        <v>2</v>
      </c>
      <c r="S428" s="112">
        <v>450</v>
      </c>
    </row>
    <row r="429" spans="1:19" x14ac:dyDescent="0.25">
      <c r="A429" s="90" t="s">
        <v>5897</v>
      </c>
      <c r="B429" s="91">
        <v>120</v>
      </c>
      <c r="C429" s="91">
        <v>121</v>
      </c>
      <c r="D429" s="91">
        <v>124</v>
      </c>
      <c r="E429" s="91">
        <v>128</v>
      </c>
      <c r="F429" s="91" t="s">
        <v>5921</v>
      </c>
      <c r="G429" s="91" t="s">
        <v>5921</v>
      </c>
      <c r="H429" s="91" t="s">
        <v>5921</v>
      </c>
      <c r="M429">
        <v>4</v>
      </c>
      <c r="O429" s="108" t="s">
        <v>5897</v>
      </c>
      <c r="P429" s="48" t="s">
        <v>6008</v>
      </c>
      <c r="Q429" s="116"/>
      <c r="R429" s="50">
        <v>3</v>
      </c>
      <c r="S429" s="112">
        <v>580</v>
      </c>
    </row>
    <row r="430" spans="1:19" x14ac:dyDescent="0.25">
      <c r="A430" s="90" t="s">
        <v>5828</v>
      </c>
      <c r="B430" s="91">
        <v>37</v>
      </c>
      <c r="C430" s="91">
        <v>38</v>
      </c>
      <c r="D430" s="91">
        <v>40</v>
      </c>
      <c r="E430" s="91">
        <v>41</v>
      </c>
      <c r="F430" s="91" t="s">
        <v>5921</v>
      </c>
      <c r="G430" s="91" t="s">
        <v>5921</v>
      </c>
      <c r="H430" s="91" t="s">
        <v>5921</v>
      </c>
      <c r="M430">
        <v>4</v>
      </c>
      <c r="O430" s="108" t="s">
        <v>5828</v>
      </c>
      <c r="P430" s="48" t="s">
        <v>3584</v>
      </c>
      <c r="Q430" s="116"/>
      <c r="R430" s="50">
        <v>2</v>
      </c>
      <c r="S430" s="112">
        <v>980</v>
      </c>
    </row>
    <row r="431" spans="1:19" x14ac:dyDescent="0.25">
      <c r="A431" s="90" t="s">
        <v>5889</v>
      </c>
      <c r="B431" s="91">
        <v>124</v>
      </c>
      <c r="C431" s="91">
        <v>133</v>
      </c>
      <c r="D431" s="91" t="s">
        <v>5921</v>
      </c>
      <c r="E431" s="91" t="s">
        <v>5921</v>
      </c>
      <c r="F431" s="91" t="s">
        <v>5921</v>
      </c>
      <c r="G431" s="91" t="s">
        <v>5921</v>
      </c>
      <c r="H431" s="91" t="s">
        <v>5921</v>
      </c>
      <c r="M431">
        <v>2</v>
      </c>
      <c r="O431" s="108" t="s">
        <v>5889</v>
      </c>
      <c r="P431" s="48" t="s">
        <v>6009</v>
      </c>
      <c r="Q431" s="116"/>
      <c r="R431" s="50">
        <v>3</v>
      </c>
      <c r="S431" s="112">
        <v>720</v>
      </c>
    </row>
    <row r="432" spans="1:19" x14ac:dyDescent="0.25">
      <c r="A432" s="90" t="s">
        <v>5830</v>
      </c>
      <c r="B432" s="91">
        <v>37</v>
      </c>
      <c r="C432" s="91">
        <v>38</v>
      </c>
      <c r="D432" s="91">
        <v>42</v>
      </c>
      <c r="E432" s="91" t="s">
        <v>5921</v>
      </c>
      <c r="F432" s="91" t="s">
        <v>5921</v>
      </c>
      <c r="G432" s="91" t="s">
        <v>5921</v>
      </c>
      <c r="H432" s="91" t="s">
        <v>5921</v>
      </c>
      <c r="M432">
        <v>3</v>
      </c>
      <c r="O432" s="108" t="s">
        <v>5830</v>
      </c>
      <c r="P432" s="48" t="s">
        <v>6010</v>
      </c>
      <c r="Q432" s="116"/>
      <c r="R432" s="50">
        <v>2</v>
      </c>
      <c r="S432" s="112">
        <v>810</v>
      </c>
    </row>
    <row r="433" spans="1:19" x14ac:dyDescent="0.25">
      <c r="A433" s="90" t="s">
        <v>5850</v>
      </c>
      <c r="B433" s="91">
        <v>120</v>
      </c>
      <c r="C433" s="91">
        <v>122</v>
      </c>
      <c r="D433" s="91">
        <v>135</v>
      </c>
      <c r="E433" s="91">
        <v>136</v>
      </c>
      <c r="F433" s="91" t="s">
        <v>5921</v>
      </c>
      <c r="G433" s="91" t="s">
        <v>5921</v>
      </c>
      <c r="H433" s="91" t="s">
        <v>5921</v>
      </c>
      <c r="M433">
        <v>4</v>
      </c>
      <c r="O433" s="108" t="s">
        <v>5850</v>
      </c>
      <c r="P433" s="48" t="s">
        <v>6011</v>
      </c>
      <c r="Q433" s="116"/>
      <c r="R433" s="50">
        <v>3</v>
      </c>
      <c r="S433" s="112">
        <v>870</v>
      </c>
    </row>
    <row r="434" spans="1:19" x14ac:dyDescent="0.25">
      <c r="A434" s="90" t="s">
        <v>5801</v>
      </c>
      <c r="B434" s="91">
        <v>949</v>
      </c>
      <c r="C434" s="91">
        <v>950</v>
      </c>
      <c r="D434" s="91">
        <v>953</v>
      </c>
      <c r="E434" s="91" t="s">
        <v>5921</v>
      </c>
      <c r="F434" s="91" t="s">
        <v>5921</v>
      </c>
      <c r="G434" s="91"/>
      <c r="H434" s="91"/>
      <c r="M434">
        <v>3</v>
      </c>
      <c r="O434" s="108" t="s">
        <v>5801</v>
      </c>
      <c r="P434" s="48" t="s">
        <v>6012</v>
      </c>
      <c r="Q434" s="116"/>
      <c r="R434" s="50">
        <v>2</v>
      </c>
      <c r="S434" s="112">
        <v>600</v>
      </c>
    </row>
    <row r="435" spans="1:19" x14ac:dyDescent="0.25">
      <c r="A435" s="90" t="s">
        <v>5918</v>
      </c>
      <c r="B435" s="91">
        <v>935</v>
      </c>
      <c r="C435" s="91">
        <v>936</v>
      </c>
      <c r="D435" s="91">
        <v>937</v>
      </c>
      <c r="E435" s="91">
        <v>939</v>
      </c>
      <c r="F435" s="91">
        <v>943</v>
      </c>
      <c r="G435" s="91" t="s">
        <v>5921</v>
      </c>
      <c r="H435" s="91" t="s">
        <v>5921</v>
      </c>
      <c r="M435">
        <v>5</v>
      </c>
      <c r="O435" s="108" t="s">
        <v>5918</v>
      </c>
      <c r="P435" s="48" t="s">
        <v>6013</v>
      </c>
      <c r="Q435" s="116"/>
      <c r="R435" s="50">
        <v>3</v>
      </c>
      <c r="S435" s="112">
        <v>980</v>
      </c>
    </row>
    <row r="436" spans="1:19" x14ac:dyDescent="0.25">
      <c r="A436" s="90" t="s">
        <v>5829</v>
      </c>
      <c r="B436" s="91">
        <v>951</v>
      </c>
      <c r="C436" s="91">
        <v>952</v>
      </c>
      <c r="D436" s="91">
        <v>954</v>
      </c>
      <c r="E436" s="91">
        <v>955</v>
      </c>
      <c r="F436" s="91" t="s">
        <v>5921</v>
      </c>
      <c r="G436" s="91" t="s">
        <v>5921</v>
      </c>
      <c r="H436" s="91" t="s">
        <v>5921</v>
      </c>
      <c r="M436">
        <v>4</v>
      </c>
      <c r="O436" s="108" t="s">
        <v>5829</v>
      </c>
      <c r="P436" s="48" t="s">
        <v>6014</v>
      </c>
      <c r="Q436" s="116"/>
      <c r="R436" s="50">
        <v>2</v>
      </c>
      <c r="S436" s="112">
        <v>990</v>
      </c>
    </row>
    <row r="437" spans="1:19" x14ac:dyDescent="0.25">
      <c r="A437" t="s">
        <v>1748</v>
      </c>
      <c r="B437" t="s">
        <v>1749</v>
      </c>
      <c r="C437" t="s">
        <v>1750</v>
      </c>
      <c r="D437"/>
      <c r="E437"/>
      <c r="F437"/>
      <c r="G437"/>
      <c r="H437"/>
      <c r="I437"/>
      <c r="J437"/>
      <c r="K437"/>
      <c r="L437" t="s">
        <v>1751</v>
      </c>
      <c r="M437">
        <f t="shared" ref="M437:M468" si="11">10-COUNTBLANK(B437:K437)</f>
        <v>2</v>
      </c>
      <c r="O437" s="48" t="s">
        <v>1748</v>
      </c>
      <c r="P437" s="48" t="s">
        <v>3576</v>
      </c>
      <c r="Q437" s="116"/>
      <c r="R437" s="50">
        <v>1</v>
      </c>
      <c r="S437" s="110">
        <v>480</v>
      </c>
    </row>
    <row r="438" spans="1:19" x14ac:dyDescent="0.25">
      <c r="A438" t="s">
        <v>1752</v>
      </c>
      <c r="B438" t="s">
        <v>1753</v>
      </c>
      <c r="C438" t="s">
        <v>1754</v>
      </c>
      <c r="D438" t="s">
        <v>1755</v>
      </c>
      <c r="E438"/>
      <c r="F438"/>
      <c r="G438"/>
      <c r="H438"/>
      <c r="I438"/>
      <c r="J438"/>
      <c r="K438"/>
      <c r="L438" t="s">
        <v>1756</v>
      </c>
      <c r="M438">
        <f t="shared" si="11"/>
        <v>3</v>
      </c>
      <c r="O438" s="48" t="s">
        <v>1752</v>
      </c>
      <c r="P438" s="48" t="s">
        <v>3577</v>
      </c>
      <c r="Q438" s="116"/>
      <c r="R438" s="50">
        <v>2</v>
      </c>
      <c r="S438" s="110">
        <v>620</v>
      </c>
    </row>
    <row r="439" spans="1:19" x14ac:dyDescent="0.25">
      <c r="A439" t="s">
        <v>1757</v>
      </c>
      <c r="B439" t="s">
        <v>1758</v>
      </c>
      <c r="C439" t="s">
        <v>1759</v>
      </c>
      <c r="D439" t="s">
        <v>1760</v>
      </c>
      <c r="E439" t="s">
        <v>1761</v>
      </c>
      <c r="F439"/>
      <c r="G439"/>
      <c r="H439"/>
      <c r="I439"/>
      <c r="J439"/>
      <c r="K439"/>
      <c r="L439" t="s">
        <v>1762</v>
      </c>
      <c r="M439">
        <f t="shared" si="11"/>
        <v>4</v>
      </c>
      <c r="O439" s="48" t="s">
        <v>1757</v>
      </c>
      <c r="P439" s="48" t="s">
        <v>3578</v>
      </c>
      <c r="Q439" s="116"/>
      <c r="R439" s="50">
        <v>3</v>
      </c>
      <c r="S439" s="110">
        <v>580</v>
      </c>
    </row>
    <row r="440" spans="1:19" x14ac:dyDescent="0.25">
      <c r="A440" t="s">
        <v>1763</v>
      </c>
      <c r="B440" t="s">
        <v>1764</v>
      </c>
      <c r="C440" t="s">
        <v>1765</v>
      </c>
      <c r="D440"/>
      <c r="E440"/>
      <c r="F440"/>
      <c r="G440"/>
      <c r="H440"/>
      <c r="I440"/>
      <c r="J440"/>
      <c r="K440"/>
      <c r="L440" t="s">
        <v>1766</v>
      </c>
      <c r="M440">
        <f t="shared" si="11"/>
        <v>2</v>
      </c>
      <c r="O440" s="48" t="s">
        <v>1763</v>
      </c>
      <c r="P440" s="48" t="s">
        <v>3579</v>
      </c>
      <c r="Q440" s="116"/>
      <c r="R440" s="50">
        <v>3</v>
      </c>
      <c r="S440" s="110">
        <v>620</v>
      </c>
    </row>
    <row r="441" spans="1:19" x14ac:dyDescent="0.25">
      <c r="A441" t="s">
        <v>1767</v>
      </c>
      <c r="B441" t="s">
        <v>1629</v>
      </c>
      <c r="C441" t="s">
        <v>1768</v>
      </c>
      <c r="D441"/>
      <c r="E441"/>
      <c r="F441"/>
      <c r="G441"/>
      <c r="H441"/>
      <c r="I441"/>
      <c r="J441"/>
      <c r="K441"/>
      <c r="L441" t="s">
        <v>1769</v>
      </c>
      <c r="M441">
        <f t="shared" si="11"/>
        <v>2</v>
      </c>
      <c r="O441" s="48" t="s">
        <v>1767</v>
      </c>
      <c r="P441" s="48" t="s">
        <v>3580</v>
      </c>
      <c r="Q441" s="116"/>
      <c r="R441" s="50">
        <v>2</v>
      </c>
      <c r="S441" s="110">
        <v>590</v>
      </c>
    </row>
    <row r="442" spans="1:19" x14ac:dyDescent="0.25">
      <c r="A442" t="s">
        <v>1770</v>
      </c>
      <c r="B442" t="s">
        <v>1771</v>
      </c>
      <c r="C442" t="s">
        <v>1772</v>
      </c>
      <c r="D442"/>
      <c r="E442"/>
      <c r="F442"/>
      <c r="G442"/>
      <c r="H442"/>
      <c r="I442"/>
      <c r="J442"/>
      <c r="K442"/>
      <c r="L442" t="s">
        <v>1773</v>
      </c>
      <c r="M442">
        <f t="shared" si="11"/>
        <v>2</v>
      </c>
      <c r="O442" s="48" t="s">
        <v>1770</v>
      </c>
      <c r="P442" s="48" t="s">
        <v>3581</v>
      </c>
      <c r="Q442" s="116"/>
      <c r="R442" s="50">
        <v>2</v>
      </c>
      <c r="S442" s="110">
        <v>560</v>
      </c>
    </row>
    <row r="443" spans="1:19" x14ac:dyDescent="0.25">
      <c r="A443" t="s">
        <v>1774</v>
      </c>
      <c r="B443" t="s">
        <v>1775</v>
      </c>
      <c r="C443" t="s">
        <v>1776</v>
      </c>
      <c r="D443" t="s">
        <v>1777</v>
      </c>
      <c r="E443" t="s">
        <v>1778</v>
      </c>
      <c r="F443"/>
      <c r="G443"/>
      <c r="H443"/>
      <c r="I443"/>
      <c r="J443"/>
      <c r="K443"/>
      <c r="L443" t="s">
        <v>1779</v>
      </c>
      <c r="M443">
        <f t="shared" si="11"/>
        <v>4</v>
      </c>
      <c r="O443" s="48" t="s">
        <v>1774</v>
      </c>
      <c r="P443" s="48" t="s">
        <v>3582</v>
      </c>
      <c r="Q443" s="116"/>
      <c r="R443" s="50">
        <v>3</v>
      </c>
      <c r="S443" s="110">
        <v>570</v>
      </c>
    </row>
    <row r="444" spans="1:19" x14ac:dyDescent="0.25">
      <c r="A444" t="s">
        <v>1780</v>
      </c>
      <c r="B444" t="s">
        <v>1781</v>
      </c>
      <c r="C444" t="s">
        <v>1782</v>
      </c>
      <c r="D444" t="s">
        <v>1783</v>
      </c>
      <c r="E444" t="s">
        <v>1784</v>
      </c>
      <c r="F444" t="s">
        <v>1785</v>
      </c>
      <c r="G444"/>
      <c r="H444"/>
      <c r="I444"/>
      <c r="J444"/>
      <c r="K444"/>
      <c r="L444" t="s">
        <v>1786</v>
      </c>
      <c r="M444">
        <f t="shared" si="11"/>
        <v>5</v>
      </c>
      <c r="O444" s="48" t="s">
        <v>1780</v>
      </c>
      <c r="P444" s="48" t="s">
        <v>3583</v>
      </c>
      <c r="Q444" s="116"/>
      <c r="R444" s="50">
        <v>3</v>
      </c>
      <c r="S444" s="110">
        <v>620</v>
      </c>
    </row>
    <row r="445" spans="1:19" x14ac:dyDescent="0.25">
      <c r="A445" t="s">
        <v>1787</v>
      </c>
      <c r="B445" t="s">
        <v>1788</v>
      </c>
      <c r="C445" t="s">
        <v>1789</v>
      </c>
      <c r="D445"/>
      <c r="E445"/>
      <c r="F445"/>
      <c r="G445"/>
      <c r="H445"/>
      <c r="I445"/>
      <c r="J445"/>
      <c r="K445"/>
      <c r="L445" t="s">
        <v>1790</v>
      </c>
      <c r="M445">
        <f t="shared" si="11"/>
        <v>2</v>
      </c>
      <c r="O445" s="48" t="s">
        <v>1787</v>
      </c>
      <c r="P445" s="48" t="s">
        <v>3584</v>
      </c>
      <c r="Q445" s="116"/>
      <c r="R445" s="50">
        <v>2</v>
      </c>
      <c r="S445" s="110">
        <v>540</v>
      </c>
    </row>
    <row r="446" spans="1:19" x14ac:dyDescent="0.25">
      <c r="A446" t="s">
        <v>1791</v>
      </c>
      <c r="B446" t="s">
        <v>1792</v>
      </c>
      <c r="C446" t="s">
        <v>1793</v>
      </c>
      <c r="D446" t="s">
        <v>1794</v>
      </c>
      <c r="E446" t="s">
        <v>1795</v>
      </c>
      <c r="F446" t="s">
        <v>1796</v>
      </c>
      <c r="G446"/>
      <c r="H446"/>
      <c r="I446"/>
      <c r="J446"/>
      <c r="K446"/>
      <c r="L446" t="s">
        <v>1797</v>
      </c>
      <c r="M446">
        <f t="shared" si="11"/>
        <v>5</v>
      </c>
      <c r="O446" s="48" t="s">
        <v>1791</v>
      </c>
      <c r="P446" s="48" t="s">
        <v>3585</v>
      </c>
      <c r="Q446" s="116"/>
      <c r="R446" s="50">
        <v>3</v>
      </c>
      <c r="S446" s="110">
        <v>570</v>
      </c>
    </row>
    <row r="447" spans="1:19" x14ac:dyDescent="0.25">
      <c r="A447" t="s">
        <v>1798</v>
      </c>
      <c r="B447" t="s">
        <v>1799</v>
      </c>
      <c r="C447" t="s">
        <v>1800</v>
      </c>
      <c r="D447"/>
      <c r="E447"/>
      <c r="F447"/>
      <c r="G447"/>
      <c r="H447"/>
      <c r="I447"/>
      <c r="J447"/>
      <c r="K447"/>
      <c r="L447" t="s">
        <v>1801</v>
      </c>
      <c r="M447">
        <f t="shared" si="11"/>
        <v>2</v>
      </c>
      <c r="O447" s="48" t="s">
        <v>1798</v>
      </c>
      <c r="P447" s="48" t="s">
        <v>3586</v>
      </c>
      <c r="Q447" s="116"/>
      <c r="R447" s="50">
        <v>2</v>
      </c>
      <c r="S447" s="110">
        <v>500</v>
      </c>
    </row>
    <row r="448" spans="1:19" x14ac:dyDescent="0.25">
      <c r="A448" t="s">
        <v>1802</v>
      </c>
      <c r="B448" t="s">
        <v>1792</v>
      </c>
      <c r="C448" t="s">
        <v>1793</v>
      </c>
      <c r="D448" t="s">
        <v>1803</v>
      </c>
      <c r="E448" t="s">
        <v>1804</v>
      </c>
      <c r="F448"/>
      <c r="G448"/>
      <c r="H448"/>
      <c r="I448"/>
      <c r="J448"/>
      <c r="K448"/>
      <c r="L448" t="s">
        <v>1805</v>
      </c>
      <c r="M448">
        <f t="shared" si="11"/>
        <v>4</v>
      </c>
      <c r="O448" s="48" t="s">
        <v>1802</v>
      </c>
      <c r="P448" s="48" t="s">
        <v>3587</v>
      </c>
      <c r="Q448" s="116"/>
      <c r="R448" s="50">
        <v>3</v>
      </c>
      <c r="S448" s="110">
        <v>570</v>
      </c>
    </row>
    <row r="449" spans="1:19" x14ac:dyDescent="0.25">
      <c r="A449" t="s">
        <v>1806</v>
      </c>
      <c r="B449" t="s">
        <v>1807</v>
      </c>
      <c r="C449" t="s">
        <v>1808</v>
      </c>
      <c r="D449" t="s">
        <v>1809</v>
      </c>
      <c r="E449" t="s">
        <v>1810</v>
      </c>
      <c r="F449"/>
      <c r="G449"/>
      <c r="H449"/>
      <c r="I449"/>
      <c r="J449"/>
      <c r="K449"/>
      <c r="L449" t="s">
        <v>1811</v>
      </c>
      <c r="M449">
        <f t="shared" si="11"/>
        <v>4</v>
      </c>
      <c r="O449" s="48" t="s">
        <v>1806</v>
      </c>
      <c r="P449" s="48" t="s">
        <v>3588</v>
      </c>
      <c r="Q449" s="116"/>
      <c r="R449" s="50">
        <v>3</v>
      </c>
      <c r="S449" s="110">
        <v>630</v>
      </c>
    </row>
    <row r="450" spans="1:19" x14ac:dyDescent="0.25">
      <c r="A450" t="s">
        <v>1812</v>
      </c>
      <c r="B450" t="s">
        <v>1813</v>
      </c>
      <c r="C450" t="s">
        <v>1814</v>
      </c>
      <c r="D450" t="s">
        <v>1815</v>
      </c>
      <c r="E450" t="s">
        <v>1816</v>
      </c>
      <c r="F450"/>
      <c r="G450"/>
      <c r="H450"/>
      <c r="I450"/>
      <c r="J450"/>
      <c r="K450"/>
      <c r="L450" t="s">
        <v>1817</v>
      </c>
      <c r="M450">
        <f t="shared" si="11"/>
        <v>4</v>
      </c>
      <c r="O450" s="48" t="s">
        <v>1812</v>
      </c>
      <c r="P450" s="48" t="s">
        <v>3589</v>
      </c>
      <c r="Q450" s="116"/>
      <c r="R450" s="50">
        <v>3</v>
      </c>
      <c r="S450" s="110">
        <v>540</v>
      </c>
    </row>
    <row r="451" spans="1:19" x14ac:dyDescent="0.25">
      <c r="A451" t="s">
        <v>1818</v>
      </c>
      <c r="B451" t="s">
        <v>1819</v>
      </c>
      <c r="C451" t="s">
        <v>1820</v>
      </c>
      <c r="D451"/>
      <c r="E451"/>
      <c r="F451"/>
      <c r="G451"/>
      <c r="H451"/>
      <c r="I451"/>
      <c r="J451"/>
      <c r="K451"/>
      <c r="L451" t="s">
        <v>1821</v>
      </c>
      <c r="M451">
        <f t="shared" si="11"/>
        <v>2</v>
      </c>
      <c r="O451" s="48" t="s">
        <v>1818</v>
      </c>
      <c r="P451" s="48" t="s">
        <v>3590</v>
      </c>
      <c r="Q451" s="116"/>
      <c r="R451" s="50">
        <v>2</v>
      </c>
      <c r="S451" s="110">
        <v>500</v>
      </c>
    </row>
    <row r="452" spans="1:19" x14ac:dyDescent="0.25">
      <c r="A452" t="s">
        <v>1822</v>
      </c>
      <c r="B452" t="s">
        <v>1813</v>
      </c>
      <c r="C452" t="s">
        <v>1814</v>
      </c>
      <c r="D452" t="s">
        <v>1823</v>
      </c>
      <c r="E452" t="s">
        <v>1824</v>
      </c>
      <c r="F452"/>
      <c r="G452"/>
      <c r="H452"/>
      <c r="I452"/>
      <c r="J452"/>
      <c r="K452"/>
      <c r="L452" t="s">
        <v>1825</v>
      </c>
      <c r="M452">
        <f t="shared" si="11"/>
        <v>4</v>
      </c>
      <c r="O452" s="48" t="s">
        <v>1822</v>
      </c>
      <c r="P452" s="48" t="s">
        <v>3591</v>
      </c>
      <c r="Q452" s="116"/>
      <c r="R452" s="50">
        <v>3</v>
      </c>
      <c r="S452" s="110">
        <v>540</v>
      </c>
    </row>
    <row r="453" spans="1:19" x14ac:dyDescent="0.25">
      <c r="A453" t="s">
        <v>1826</v>
      </c>
      <c r="B453" t="s">
        <v>1827</v>
      </c>
      <c r="C453" t="s">
        <v>1792</v>
      </c>
      <c r="D453" t="s">
        <v>1793</v>
      </c>
      <c r="E453" t="s">
        <v>1828</v>
      </c>
      <c r="F453"/>
      <c r="G453"/>
      <c r="H453"/>
      <c r="I453"/>
      <c r="J453"/>
      <c r="K453"/>
      <c r="L453" t="s">
        <v>1829</v>
      </c>
      <c r="M453">
        <f t="shared" si="11"/>
        <v>4</v>
      </c>
      <c r="O453" s="48" t="s">
        <v>1826</v>
      </c>
      <c r="P453" s="48" t="s">
        <v>3592</v>
      </c>
      <c r="Q453" s="116"/>
      <c r="R453" s="50">
        <v>3</v>
      </c>
      <c r="S453" s="110">
        <v>570</v>
      </c>
    </row>
    <row r="454" spans="1:19" x14ac:dyDescent="0.25">
      <c r="A454" t="s">
        <v>1830</v>
      </c>
      <c r="B454" t="s">
        <v>1813</v>
      </c>
      <c r="C454" t="s">
        <v>1814</v>
      </c>
      <c r="D454" t="s">
        <v>1831</v>
      </c>
      <c r="E454" t="s">
        <v>1832</v>
      </c>
      <c r="F454"/>
      <c r="G454"/>
      <c r="H454"/>
      <c r="I454"/>
      <c r="J454"/>
      <c r="K454"/>
      <c r="L454" t="s">
        <v>1833</v>
      </c>
      <c r="M454">
        <f t="shared" si="11"/>
        <v>4</v>
      </c>
      <c r="O454" s="48" t="s">
        <v>1830</v>
      </c>
      <c r="P454" s="48" t="s">
        <v>3593</v>
      </c>
      <c r="Q454" s="116"/>
      <c r="R454" s="50">
        <v>3</v>
      </c>
      <c r="S454" s="110">
        <v>540</v>
      </c>
    </row>
    <row r="455" spans="1:19" x14ac:dyDescent="0.25">
      <c r="A455" t="s">
        <v>1834</v>
      </c>
      <c r="B455" t="s">
        <v>1835</v>
      </c>
      <c r="C455" t="s">
        <v>1836</v>
      </c>
      <c r="D455" t="s">
        <v>1837</v>
      </c>
      <c r="E455" t="s">
        <v>1838</v>
      </c>
      <c r="F455"/>
      <c r="G455"/>
      <c r="H455"/>
      <c r="I455"/>
      <c r="J455"/>
      <c r="K455"/>
      <c r="L455" t="s">
        <v>1839</v>
      </c>
      <c r="M455">
        <f t="shared" si="11"/>
        <v>4</v>
      </c>
      <c r="O455" s="48" t="s">
        <v>1834</v>
      </c>
      <c r="P455" s="48" t="s">
        <v>3594</v>
      </c>
      <c r="Q455" s="116"/>
      <c r="R455" s="50">
        <v>1</v>
      </c>
      <c r="S455" s="110">
        <v>360</v>
      </c>
    </row>
    <row r="456" spans="1:19" x14ac:dyDescent="0.25">
      <c r="A456" t="s">
        <v>1840</v>
      </c>
      <c r="B456" t="s">
        <v>1841</v>
      </c>
      <c r="C456" t="s">
        <v>1842</v>
      </c>
      <c r="D456" t="s">
        <v>1843</v>
      </c>
      <c r="E456" t="s">
        <v>1844</v>
      </c>
      <c r="F456" t="s">
        <v>1845</v>
      </c>
      <c r="G456"/>
      <c r="H456"/>
      <c r="I456"/>
      <c r="J456"/>
      <c r="K456"/>
      <c r="L456" t="s">
        <v>1846</v>
      </c>
      <c r="M456">
        <f t="shared" si="11"/>
        <v>5</v>
      </c>
      <c r="O456" s="48" t="s">
        <v>1840</v>
      </c>
      <c r="P456" s="48" t="s">
        <v>3595</v>
      </c>
      <c r="Q456" s="116"/>
      <c r="R456" s="50">
        <v>3</v>
      </c>
      <c r="S456" s="110">
        <v>590</v>
      </c>
    </row>
    <row r="457" spans="1:19" x14ac:dyDescent="0.25">
      <c r="A457" t="s">
        <v>1847</v>
      </c>
      <c r="B457" t="s">
        <v>1848</v>
      </c>
      <c r="C457" t="s">
        <v>1849</v>
      </c>
      <c r="D457" t="s">
        <v>1850</v>
      </c>
      <c r="E457" t="s">
        <v>1851</v>
      </c>
      <c r="F457" t="s">
        <v>1852</v>
      </c>
      <c r="G457"/>
      <c r="H457"/>
      <c r="I457"/>
      <c r="J457"/>
      <c r="K457"/>
      <c r="L457" t="s">
        <v>1853</v>
      </c>
      <c r="M457">
        <f t="shared" si="11"/>
        <v>5</v>
      </c>
      <c r="O457" s="48" t="s">
        <v>1847</v>
      </c>
      <c r="P457" s="48" t="s">
        <v>3596</v>
      </c>
      <c r="Q457" s="116"/>
      <c r="R457" s="50">
        <v>3</v>
      </c>
      <c r="S457" s="110">
        <v>570</v>
      </c>
    </row>
    <row r="458" spans="1:19" x14ac:dyDescent="0.25">
      <c r="A458" t="s">
        <v>1854</v>
      </c>
      <c r="B458" t="s">
        <v>1855</v>
      </c>
      <c r="C458" t="s">
        <v>1856</v>
      </c>
      <c r="D458" t="s">
        <v>1857</v>
      </c>
      <c r="E458" t="s">
        <v>1858</v>
      </c>
      <c r="F458" t="s">
        <v>1859</v>
      </c>
      <c r="G458" t="s">
        <v>1860</v>
      </c>
      <c r="H458"/>
      <c r="I458"/>
      <c r="J458"/>
      <c r="K458"/>
      <c r="L458" t="s">
        <v>1861</v>
      </c>
      <c r="M458">
        <f t="shared" si="11"/>
        <v>6</v>
      </c>
      <c r="O458" s="48" t="s">
        <v>1854</v>
      </c>
      <c r="P458" s="48" t="s">
        <v>3597</v>
      </c>
      <c r="Q458" s="116"/>
      <c r="R458" s="50">
        <v>3</v>
      </c>
      <c r="S458" s="110">
        <v>750</v>
      </c>
    </row>
    <row r="459" spans="1:19" x14ac:dyDescent="0.25">
      <c r="A459" t="s">
        <v>1862</v>
      </c>
      <c r="B459" t="s">
        <v>1863</v>
      </c>
      <c r="C459" t="s">
        <v>1841</v>
      </c>
      <c r="D459" t="s">
        <v>1864</v>
      </c>
      <c r="E459" t="s">
        <v>1842</v>
      </c>
      <c r="F459" t="s">
        <v>1865</v>
      </c>
      <c r="G459"/>
      <c r="H459"/>
      <c r="I459"/>
      <c r="J459"/>
      <c r="K459"/>
      <c r="L459" t="s">
        <v>1866</v>
      </c>
      <c r="M459">
        <f t="shared" si="11"/>
        <v>5</v>
      </c>
      <c r="O459" s="48" t="s">
        <v>1862</v>
      </c>
      <c r="P459" s="48" t="s">
        <v>3598</v>
      </c>
      <c r="Q459" s="116"/>
      <c r="R459" s="50">
        <v>3</v>
      </c>
      <c r="S459" s="110">
        <v>660</v>
      </c>
    </row>
    <row r="460" spans="1:19" x14ac:dyDescent="0.25">
      <c r="A460" t="s">
        <v>1867</v>
      </c>
      <c r="B460" t="s">
        <v>1848</v>
      </c>
      <c r="C460" t="s">
        <v>1850</v>
      </c>
      <c r="D460" t="s">
        <v>1868</v>
      </c>
      <c r="E460" t="s">
        <v>1869</v>
      </c>
      <c r="F460" t="s">
        <v>1870</v>
      </c>
      <c r="G460"/>
      <c r="H460"/>
      <c r="I460"/>
      <c r="J460"/>
      <c r="K460"/>
      <c r="L460" t="s">
        <v>1871</v>
      </c>
      <c r="M460">
        <f t="shared" si="11"/>
        <v>5</v>
      </c>
      <c r="O460" s="48" t="s">
        <v>1867</v>
      </c>
      <c r="P460" s="48" t="s">
        <v>3599</v>
      </c>
      <c r="Q460" s="116"/>
      <c r="R460" s="50">
        <v>3</v>
      </c>
      <c r="S460" s="110">
        <v>650</v>
      </c>
    </row>
    <row r="461" spans="1:19" x14ac:dyDescent="0.25">
      <c r="A461" t="s">
        <v>1872</v>
      </c>
      <c r="B461" t="s">
        <v>1864</v>
      </c>
      <c r="C461" t="s">
        <v>1873</v>
      </c>
      <c r="D461" t="s">
        <v>1874</v>
      </c>
      <c r="E461" t="s">
        <v>1875</v>
      </c>
      <c r="F461" t="s">
        <v>1876</v>
      </c>
      <c r="G461" t="s">
        <v>1877</v>
      </c>
      <c r="H461" t="s">
        <v>1878</v>
      </c>
      <c r="I461"/>
      <c r="J461"/>
      <c r="K461"/>
      <c r="L461" t="s">
        <v>1879</v>
      </c>
      <c r="M461">
        <f t="shared" si="11"/>
        <v>7</v>
      </c>
      <c r="O461" s="48" t="s">
        <v>1872</v>
      </c>
      <c r="P461" s="48" t="s">
        <v>3600</v>
      </c>
      <c r="Q461" s="116"/>
      <c r="R461" s="50">
        <v>3</v>
      </c>
      <c r="S461" s="110">
        <v>980</v>
      </c>
    </row>
    <row r="462" spans="1:19" x14ac:dyDescent="0.25">
      <c r="A462" t="s">
        <v>1880</v>
      </c>
      <c r="B462" t="s">
        <v>1881</v>
      </c>
      <c r="C462" t="s">
        <v>1882</v>
      </c>
      <c r="D462" t="s">
        <v>1883</v>
      </c>
      <c r="E462" t="s">
        <v>1884</v>
      </c>
      <c r="F462"/>
      <c r="G462"/>
      <c r="H462"/>
      <c r="I462"/>
      <c r="J462"/>
      <c r="K462"/>
      <c r="L462" t="s">
        <v>1885</v>
      </c>
      <c r="M462">
        <f t="shared" si="11"/>
        <v>4</v>
      </c>
      <c r="O462" s="48" t="s">
        <v>1880</v>
      </c>
      <c r="P462" s="48" t="s">
        <v>3601</v>
      </c>
      <c r="Q462" s="116"/>
      <c r="R462" s="50">
        <v>2</v>
      </c>
      <c r="S462" s="110">
        <v>360</v>
      </c>
    </row>
    <row r="463" spans="1:19" x14ac:dyDescent="0.25">
      <c r="A463" t="s">
        <v>1886</v>
      </c>
      <c r="B463" t="s">
        <v>1841</v>
      </c>
      <c r="C463" t="s">
        <v>1837</v>
      </c>
      <c r="D463" t="s">
        <v>1843</v>
      </c>
      <c r="E463" t="s">
        <v>1887</v>
      </c>
      <c r="F463" t="s">
        <v>1888</v>
      </c>
      <c r="G463"/>
      <c r="H463"/>
      <c r="I463"/>
      <c r="J463"/>
      <c r="K463"/>
      <c r="L463" t="s">
        <v>1889</v>
      </c>
      <c r="M463">
        <f t="shared" si="11"/>
        <v>5</v>
      </c>
      <c r="O463" s="48" t="s">
        <v>1886</v>
      </c>
      <c r="P463" s="48" t="s">
        <v>3602</v>
      </c>
      <c r="Q463" s="116"/>
      <c r="R463" s="50">
        <v>2</v>
      </c>
      <c r="S463" s="110">
        <v>640</v>
      </c>
    </row>
    <row r="464" spans="1:19" x14ac:dyDescent="0.25">
      <c r="A464" t="s">
        <v>1890</v>
      </c>
      <c r="B464" t="s">
        <v>1891</v>
      </c>
      <c r="C464" t="s">
        <v>1892</v>
      </c>
      <c r="D464" t="s">
        <v>1848</v>
      </c>
      <c r="E464" t="s">
        <v>1893</v>
      </c>
      <c r="F464"/>
      <c r="G464"/>
      <c r="H464"/>
      <c r="I464"/>
      <c r="J464"/>
      <c r="K464"/>
      <c r="L464" t="s">
        <v>1894</v>
      </c>
      <c r="M464">
        <f t="shared" si="11"/>
        <v>4</v>
      </c>
      <c r="O464" s="48" t="s">
        <v>1890</v>
      </c>
      <c r="P464" s="48" t="s">
        <v>3603</v>
      </c>
      <c r="Q464" s="116"/>
      <c r="R464" s="50">
        <v>3</v>
      </c>
      <c r="S464" s="110">
        <v>570</v>
      </c>
    </row>
    <row r="465" spans="1:19" x14ac:dyDescent="0.25">
      <c r="A465" t="s">
        <v>1895</v>
      </c>
      <c r="B465" t="s">
        <v>1896</v>
      </c>
      <c r="C465" t="s">
        <v>1897</v>
      </c>
      <c r="D465" t="s">
        <v>1898</v>
      </c>
      <c r="E465"/>
      <c r="F465"/>
      <c r="G465"/>
      <c r="H465"/>
      <c r="I465"/>
      <c r="J465"/>
      <c r="K465"/>
      <c r="L465" t="s">
        <v>1899</v>
      </c>
      <c r="M465">
        <f t="shared" si="11"/>
        <v>3</v>
      </c>
      <c r="O465" s="48" t="s">
        <v>1895</v>
      </c>
      <c r="P465" s="48" t="s">
        <v>3604</v>
      </c>
      <c r="Q465" s="116"/>
      <c r="R465" s="50">
        <v>1</v>
      </c>
      <c r="S465" s="110">
        <v>330</v>
      </c>
    </row>
    <row r="466" spans="1:19" x14ac:dyDescent="0.25">
      <c r="A466" t="s">
        <v>1900</v>
      </c>
      <c r="B466" t="s">
        <v>1901</v>
      </c>
      <c r="C466" t="s">
        <v>1902</v>
      </c>
      <c r="D466" t="s">
        <v>1903</v>
      </c>
      <c r="E466" t="s">
        <v>1904</v>
      </c>
      <c r="F466" t="s">
        <v>1905</v>
      </c>
      <c r="G466"/>
      <c r="H466"/>
      <c r="I466"/>
      <c r="J466"/>
      <c r="K466"/>
      <c r="L466" t="s">
        <v>1906</v>
      </c>
      <c r="M466">
        <f t="shared" si="11"/>
        <v>5</v>
      </c>
      <c r="O466" s="48" t="s">
        <v>1900</v>
      </c>
      <c r="P466" s="48" t="s">
        <v>3605</v>
      </c>
      <c r="Q466" s="116"/>
      <c r="R466" s="50">
        <v>3</v>
      </c>
      <c r="S466" s="110">
        <v>600</v>
      </c>
    </row>
    <row r="467" spans="1:19" x14ac:dyDescent="0.25">
      <c r="A467" t="s">
        <v>1907</v>
      </c>
      <c r="B467" t="s">
        <v>1896</v>
      </c>
      <c r="C467" t="s">
        <v>1908</v>
      </c>
      <c r="D467" t="s">
        <v>1901</v>
      </c>
      <c r="E467" t="s">
        <v>1909</v>
      </c>
      <c r="F467" t="s">
        <v>1910</v>
      </c>
      <c r="G467" t="s">
        <v>1902</v>
      </c>
      <c r="H467" t="s">
        <v>1843</v>
      </c>
      <c r="I467"/>
      <c r="J467"/>
      <c r="K467"/>
      <c r="L467" t="s">
        <v>1911</v>
      </c>
      <c r="M467">
        <f t="shared" si="11"/>
        <v>7</v>
      </c>
      <c r="O467" s="48" t="s">
        <v>1907</v>
      </c>
      <c r="P467" s="48" t="s">
        <v>3606</v>
      </c>
      <c r="Q467" s="116"/>
      <c r="R467" s="50">
        <v>2</v>
      </c>
      <c r="S467" s="110">
        <v>710</v>
      </c>
    </row>
    <row r="468" spans="1:19" x14ac:dyDescent="0.25">
      <c r="A468" t="s">
        <v>1912</v>
      </c>
      <c r="B468" t="s">
        <v>1843</v>
      </c>
      <c r="C468" t="s">
        <v>1905</v>
      </c>
      <c r="D468" t="s">
        <v>1913</v>
      </c>
      <c r="E468" t="s">
        <v>1914</v>
      </c>
      <c r="F468"/>
      <c r="G468"/>
      <c r="H468"/>
      <c r="I468"/>
      <c r="J468"/>
      <c r="K468"/>
      <c r="L468" t="s">
        <v>1915</v>
      </c>
      <c r="M468">
        <f t="shared" si="11"/>
        <v>4</v>
      </c>
      <c r="O468" s="48" t="s">
        <v>1912</v>
      </c>
      <c r="P468" s="48" t="s">
        <v>3607</v>
      </c>
      <c r="Q468" s="116"/>
      <c r="R468" s="50">
        <v>3</v>
      </c>
      <c r="S468" s="110">
        <v>440</v>
      </c>
    </row>
    <row r="469" spans="1:19" x14ac:dyDescent="0.25">
      <c r="A469" s="90" t="s">
        <v>5817</v>
      </c>
      <c r="B469" s="91">
        <v>1301</v>
      </c>
      <c r="C469" s="91">
        <v>1302</v>
      </c>
      <c r="D469" s="91">
        <v>1303</v>
      </c>
      <c r="E469" s="91">
        <v>1304</v>
      </c>
      <c r="F469" s="91" t="s">
        <v>5921</v>
      </c>
      <c r="G469" s="91"/>
      <c r="H469" s="91"/>
      <c r="M469">
        <v>4</v>
      </c>
      <c r="O469" s="108" t="s">
        <v>5817</v>
      </c>
      <c r="P469" s="48" t="s">
        <v>6015</v>
      </c>
      <c r="Q469" s="116"/>
      <c r="R469" s="50">
        <v>2</v>
      </c>
      <c r="S469" s="112">
        <v>920</v>
      </c>
    </row>
    <row r="470" spans="1:19" x14ac:dyDescent="0.25">
      <c r="A470" s="90" t="s">
        <v>5873</v>
      </c>
      <c r="B470" s="91">
        <v>907</v>
      </c>
      <c r="C470" s="91">
        <v>1085</v>
      </c>
      <c r="D470" s="91">
        <v>1086</v>
      </c>
      <c r="E470" s="91">
        <v>1087</v>
      </c>
      <c r="F470" s="91">
        <v>1088</v>
      </c>
      <c r="G470" s="91" t="s">
        <v>5921</v>
      </c>
      <c r="H470" s="91" t="s">
        <v>5921</v>
      </c>
      <c r="M470">
        <v>5</v>
      </c>
      <c r="O470" s="108" t="s">
        <v>5873</v>
      </c>
      <c r="P470" s="48" t="s">
        <v>6016</v>
      </c>
      <c r="Q470" s="116"/>
      <c r="R470" s="50">
        <v>3</v>
      </c>
      <c r="S470" s="112">
        <v>980</v>
      </c>
    </row>
    <row r="471" spans="1:19" x14ac:dyDescent="0.25">
      <c r="A471" s="90" t="s">
        <v>5808</v>
      </c>
      <c r="B471" s="91">
        <v>1298</v>
      </c>
      <c r="C471" s="91">
        <v>1299</v>
      </c>
      <c r="D471" s="91">
        <v>1300</v>
      </c>
      <c r="E471" s="91" t="s">
        <v>5921</v>
      </c>
      <c r="F471" s="91" t="s">
        <v>5921</v>
      </c>
      <c r="G471" s="91"/>
      <c r="H471" s="91"/>
      <c r="M471">
        <v>3</v>
      </c>
      <c r="O471" s="108" t="s">
        <v>5808</v>
      </c>
      <c r="P471" s="48" t="s">
        <v>6017</v>
      </c>
      <c r="Q471" s="116"/>
      <c r="R471" s="50">
        <v>2</v>
      </c>
      <c r="S471" s="112">
        <v>670</v>
      </c>
    </row>
    <row r="472" spans="1:19" x14ac:dyDescent="0.25">
      <c r="A472" s="90" t="s">
        <v>5867</v>
      </c>
      <c r="B472" s="91">
        <v>1089</v>
      </c>
      <c r="C472" s="91">
        <v>1090</v>
      </c>
      <c r="D472" s="91">
        <v>1091</v>
      </c>
      <c r="E472" s="91" t="s">
        <v>5921</v>
      </c>
      <c r="F472" s="91" t="s">
        <v>5921</v>
      </c>
      <c r="G472" s="91" t="s">
        <v>5921</v>
      </c>
      <c r="H472" s="91" t="s">
        <v>5921</v>
      </c>
      <c r="M472">
        <v>3</v>
      </c>
      <c r="O472" s="108" t="s">
        <v>5867</v>
      </c>
      <c r="P472" s="48" t="s">
        <v>3617</v>
      </c>
      <c r="Q472" s="116"/>
      <c r="R472" s="50">
        <v>3</v>
      </c>
      <c r="S472" s="112">
        <v>610</v>
      </c>
    </row>
    <row r="473" spans="1:19" x14ac:dyDescent="0.25">
      <c r="A473" t="s">
        <v>1916</v>
      </c>
      <c r="B473" t="s">
        <v>1917</v>
      </c>
      <c r="C473" t="s">
        <v>1918</v>
      </c>
      <c r="D473" t="s">
        <v>1919</v>
      </c>
      <c r="E473" t="s">
        <v>1920</v>
      </c>
      <c r="F473"/>
      <c r="G473"/>
      <c r="H473"/>
      <c r="I473"/>
      <c r="J473"/>
      <c r="K473"/>
      <c r="L473" t="s">
        <v>1921</v>
      </c>
      <c r="M473">
        <f t="shared" ref="M473:M511" si="12">10-COUNTBLANK(B473:K473)</f>
        <v>4</v>
      </c>
      <c r="O473" s="48" t="s">
        <v>1916</v>
      </c>
      <c r="P473" s="48" t="s">
        <v>3608</v>
      </c>
      <c r="Q473" s="116"/>
      <c r="R473" s="50">
        <v>3</v>
      </c>
      <c r="S473" s="110">
        <v>530</v>
      </c>
    </row>
    <row r="474" spans="1:19" x14ac:dyDescent="0.25">
      <c r="A474" t="s">
        <v>1922</v>
      </c>
      <c r="B474" t="s">
        <v>1923</v>
      </c>
      <c r="C474" t="s">
        <v>1924</v>
      </c>
      <c r="D474" t="s">
        <v>1925</v>
      </c>
      <c r="E474"/>
      <c r="F474"/>
      <c r="G474"/>
      <c r="H474"/>
      <c r="I474"/>
      <c r="J474"/>
      <c r="K474"/>
      <c r="L474" t="s">
        <v>1926</v>
      </c>
      <c r="M474">
        <f t="shared" si="12"/>
        <v>3</v>
      </c>
      <c r="O474" s="48" t="s">
        <v>1922</v>
      </c>
      <c r="P474" s="48" t="s">
        <v>3609</v>
      </c>
      <c r="Q474" s="116"/>
      <c r="R474" s="50">
        <v>3</v>
      </c>
      <c r="S474" s="110">
        <v>640</v>
      </c>
    </row>
    <row r="475" spans="1:19" x14ac:dyDescent="0.25">
      <c r="A475" t="s">
        <v>1927</v>
      </c>
      <c r="B475" t="s">
        <v>1928</v>
      </c>
      <c r="C475" t="s">
        <v>1929</v>
      </c>
      <c r="D475" t="s">
        <v>1930</v>
      </c>
      <c r="E475"/>
      <c r="F475"/>
      <c r="G475"/>
      <c r="H475"/>
      <c r="I475"/>
      <c r="J475"/>
      <c r="K475"/>
      <c r="L475" t="s">
        <v>1931</v>
      </c>
      <c r="M475">
        <f t="shared" si="12"/>
        <v>3</v>
      </c>
      <c r="O475" s="48" t="s">
        <v>1927</v>
      </c>
      <c r="P475" s="48" t="s">
        <v>3610</v>
      </c>
      <c r="Q475" s="116"/>
      <c r="R475" s="50">
        <v>2</v>
      </c>
      <c r="S475" s="110">
        <v>350</v>
      </c>
    </row>
    <row r="476" spans="1:19" x14ac:dyDescent="0.25">
      <c r="A476" t="s">
        <v>1932</v>
      </c>
      <c r="B476" t="s">
        <v>601</v>
      </c>
      <c r="C476" t="s">
        <v>1933</v>
      </c>
      <c r="D476" t="s">
        <v>1934</v>
      </c>
      <c r="E476" t="s">
        <v>1935</v>
      </c>
      <c r="F476"/>
      <c r="G476"/>
      <c r="H476"/>
      <c r="I476"/>
      <c r="J476"/>
      <c r="K476"/>
      <c r="L476" t="s">
        <v>1936</v>
      </c>
      <c r="M476">
        <f t="shared" si="12"/>
        <v>4</v>
      </c>
      <c r="O476" s="48" t="s">
        <v>1932</v>
      </c>
      <c r="P476" s="48" t="s">
        <v>3611</v>
      </c>
      <c r="Q476" s="116"/>
      <c r="R476" s="50">
        <v>3</v>
      </c>
      <c r="S476" s="110">
        <v>630</v>
      </c>
    </row>
    <row r="477" spans="1:19" x14ac:dyDescent="0.25">
      <c r="A477" t="s">
        <v>1937</v>
      </c>
      <c r="B477" t="s">
        <v>601</v>
      </c>
      <c r="C477" t="s">
        <v>1938</v>
      </c>
      <c r="D477" t="s">
        <v>1939</v>
      </c>
      <c r="E477" t="s">
        <v>1940</v>
      </c>
      <c r="F477"/>
      <c r="G477"/>
      <c r="H477"/>
      <c r="I477"/>
      <c r="J477"/>
      <c r="K477"/>
      <c r="L477" t="s">
        <v>1941</v>
      </c>
      <c r="M477">
        <f t="shared" si="12"/>
        <v>4</v>
      </c>
      <c r="O477" s="48" t="s">
        <v>1937</v>
      </c>
      <c r="P477" s="48" t="s">
        <v>3612</v>
      </c>
      <c r="Q477" s="116"/>
      <c r="R477" s="50">
        <v>2</v>
      </c>
      <c r="S477" s="110">
        <v>510</v>
      </c>
    </row>
    <row r="478" spans="1:19" x14ac:dyDescent="0.25">
      <c r="A478" t="s">
        <v>1942</v>
      </c>
      <c r="B478" t="s">
        <v>1943</v>
      </c>
      <c r="C478" t="s">
        <v>1944</v>
      </c>
      <c r="D478" t="s">
        <v>1945</v>
      </c>
      <c r="E478"/>
      <c r="F478"/>
      <c r="G478"/>
      <c r="H478"/>
      <c r="I478"/>
      <c r="J478"/>
      <c r="K478"/>
      <c r="L478" t="s">
        <v>1946</v>
      </c>
      <c r="M478">
        <f t="shared" si="12"/>
        <v>3</v>
      </c>
      <c r="O478" s="48" t="s">
        <v>1942</v>
      </c>
      <c r="P478" s="48" t="s">
        <v>3613</v>
      </c>
      <c r="Q478" s="116"/>
      <c r="R478" s="50">
        <v>3</v>
      </c>
      <c r="S478" s="110">
        <v>450</v>
      </c>
    </row>
    <row r="479" spans="1:19" x14ac:dyDescent="0.25">
      <c r="A479" t="s">
        <v>1947</v>
      </c>
      <c r="B479" t="s">
        <v>1948</v>
      </c>
      <c r="C479" t="s">
        <v>1949</v>
      </c>
      <c r="D479" t="s">
        <v>1950</v>
      </c>
      <c r="E479"/>
      <c r="F479"/>
      <c r="G479"/>
      <c r="H479"/>
      <c r="I479"/>
      <c r="J479"/>
      <c r="K479"/>
      <c r="L479" t="s">
        <v>1951</v>
      </c>
      <c r="M479">
        <f t="shared" si="12"/>
        <v>3</v>
      </c>
      <c r="O479" s="48" t="s">
        <v>1947</v>
      </c>
      <c r="P479" s="48" t="s">
        <v>3614</v>
      </c>
      <c r="Q479" s="116"/>
      <c r="R479" s="50">
        <v>3</v>
      </c>
      <c r="S479" s="110">
        <v>490</v>
      </c>
    </row>
    <row r="480" spans="1:19" x14ac:dyDescent="0.25">
      <c r="A480" t="s">
        <v>1952</v>
      </c>
      <c r="B480" t="s">
        <v>1953</v>
      </c>
      <c r="C480" t="s">
        <v>1954</v>
      </c>
      <c r="D480" t="s">
        <v>1955</v>
      </c>
      <c r="E480" t="s">
        <v>1956</v>
      </c>
      <c r="F480"/>
      <c r="G480"/>
      <c r="H480"/>
      <c r="I480"/>
      <c r="J480"/>
      <c r="K480"/>
      <c r="L480" t="s">
        <v>1957</v>
      </c>
      <c r="M480">
        <f t="shared" si="12"/>
        <v>4</v>
      </c>
      <c r="O480" s="48" t="s">
        <v>1952</v>
      </c>
      <c r="P480" s="48" t="s">
        <v>3615</v>
      </c>
      <c r="Q480" s="116"/>
      <c r="R480" s="50">
        <v>3</v>
      </c>
      <c r="S480" s="110">
        <v>510</v>
      </c>
    </row>
    <row r="481" spans="1:19" x14ac:dyDescent="0.25">
      <c r="A481" t="s">
        <v>1958</v>
      </c>
      <c r="B481" t="s">
        <v>1959</v>
      </c>
      <c r="C481" t="s">
        <v>1960</v>
      </c>
      <c r="D481" t="s">
        <v>1961</v>
      </c>
      <c r="E481"/>
      <c r="F481"/>
      <c r="G481"/>
      <c r="H481"/>
      <c r="I481"/>
      <c r="J481"/>
      <c r="K481"/>
      <c r="L481" t="s">
        <v>1962</v>
      </c>
      <c r="M481">
        <f t="shared" si="12"/>
        <v>3</v>
      </c>
      <c r="O481" s="48" t="s">
        <v>1958</v>
      </c>
      <c r="P481" s="48" t="s">
        <v>3616</v>
      </c>
      <c r="Q481" s="116"/>
      <c r="R481" s="50">
        <v>3</v>
      </c>
      <c r="S481" s="110">
        <v>510</v>
      </c>
    </row>
    <row r="482" spans="1:19" x14ac:dyDescent="0.25">
      <c r="A482" t="s">
        <v>1963</v>
      </c>
      <c r="B482" t="s">
        <v>1964</v>
      </c>
      <c r="C482" t="s">
        <v>1965</v>
      </c>
      <c r="D482" t="s">
        <v>1966</v>
      </c>
      <c r="E482" t="s">
        <v>1967</v>
      </c>
      <c r="F482"/>
      <c r="G482"/>
      <c r="H482"/>
      <c r="I482"/>
      <c r="J482"/>
      <c r="K482"/>
      <c r="L482" t="s">
        <v>1968</v>
      </c>
      <c r="M482">
        <f t="shared" si="12"/>
        <v>4</v>
      </c>
      <c r="O482" s="48" t="s">
        <v>1963</v>
      </c>
      <c r="P482" s="48" t="s">
        <v>3617</v>
      </c>
      <c r="Q482" s="116"/>
      <c r="R482" s="50">
        <v>3</v>
      </c>
      <c r="S482" s="110">
        <v>540</v>
      </c>
    </row>
    <row r="483" spans="1:19" x14ac:dyDescent="0.25">
      <c r="A483" t="s">
        <v>1969</v>
      </c>
      <c r="B483" t="s">
        <v>1970</v>
      </c>
      <c r="C483" t="s">
        <v>1971</v>
      </c>
      <c r="D483" t="s">
        <v>1972</v>
      </c>
      <c r="E483" t="s">
        <v>1973</v>
      </c>
      <c r="F483"/>
      <c r="G483"/>
      <c r="H483"/>
      <c r="I483"/>
      <c r="J483"/>
      <c r="K483"/>
      <c r="L483" t="s">
        <v>1974</v>
      </c>
      <c r="M483">
        <f t="shared" si="12"/>
        <v>4</v>
      </c>
      <c r="O483" s="48" t="s">
        <v>1969</v>
      </c>
      <c r="P483" s="48" t="s">
        <v>3618</v>
      </c>
      <c r="Q483" s="116"/>
      <c r="R483" s="50">
        <v>3</v>
      </c>
      <c r="S483" s="110">
        <v>630</v>
      </c>
    </row>
    <row r="484" spans="1:19" x14ac:dyDescent="0.25">
      <c r="A484" t="s">
        <v>1975</v>
      </c>
      <c r="B484" t="s">
        <v>1976</v>
      </c>
      <c r="C484" t="s">
        <v>1977</v>
      </c>
      <c r="D484" t="s">
        <v>1978</v>
      </c>
      <c r="E484"/>
      <c r="F484"/>
      <c r="G484"/>
      <c r="H484"/>
      <c r="I484"/>
      <c r="J484"/>
      <c r="K484"/>
      <c r="L484" t="s">
        <v>1979</v>
      </c>
      <c r="M484">
        <f t="shared" si="12"/>
        <v>3</v>
      </c>
      <c r="O484" s="48" t="s">
        <v>1975</v>
      </c>
      <c r="P484" s="48" t="s">
        <v>3619</v>
      </c>
      <c r="Q484" s="116"/>
      <c r="R484" s="50">
        <v>3</v>
      </c>
      <c r="S484" s="110">
        <v>440</v>
      </c>
    </row>
    <row r="485" spans="1:19" x14ac:dyDescent="0.25">
      <c r="A485" t="s">
        <v>1980</v>
      </c>
      <c r="B485" t="s">
        <v>631</v>
      </c>
      <c r="C485" t="s">
        <v>1981</v>
      </c>
      <c r="D485" t="s">
        <v>1982</v>
      </c>
      <c r="E485" t="s">
        <v>1983</v>
      </c>
      <c r="F485"/>
      <c r="G485"/>
      <c r="H485"/>
      <c r="I485"/>
      <c r="J485"/>
      <c r="K485"/>
      <c r="L485" t="s">
        <v>1984</v>
      </c>
      <c r="M485">
        <f t="shared" si="12"/>
        <v>4</v>
      </c>
      <c r="O485" s="48" t="s">
        <v>1980</v>
      </c>
      <c r="P485" s="48" t="s">
        <v>3620</v>
      </c>
      <c r="Q485" s="116"/>
      <c r="R485" s="50">
        <v>1</v>
      </c>
      <c r="S485" s="110">
        <v>300</v>
      </c>
    </row>
    <row r="486" spans="1:19" x14ac:dyDescent="0.25">
      <c r="A486" t="s">
        <v>1985</v>
      </c>
      <c r="B486" t="s">
        <v>1986</v>
      </c>
      <c r="C486" t="s">
        <v>1987</v>
      </c>
      <c r="D486" t="s">
        <v>1988</v>
      </c>
      <c r="E486"/>
      <c r="F486"/>
      <c r="G486"/>
      <c r="H486"/>
      <c r="I486"/>
      <c r="J486"/>
      <c r="K486"/>
      <c r="L486" t="s">
        <v>1989</v>
      </c>
      <c r="M486">
        <f t="shared" si="12"/>
        <v>3</v>
      </c>
      <c r="O486" s="48" t="s">
        <v>1985</v>
      </c>
      <c r="P486" s="48" t="s">
        <v>3621</v>
      </c>
      <c r="Q486" s="116"/>
      <c r="R486" s="50">
        <v>2</v>
      </c>
      <c r="S486" s="110">
        <v>450</v>
      </c>
    </row>
    <row r="487" spans="1:19" x14ac:dyDescent="0.25">
      <c r="A487" t="s">
        <v>1990</v>
      </c>
      <c r="B487" t="s">
        <v>1991</v>
      </c>
      <c r="C487" t="s">
        <v>1992</v>
      </c>
      <c r="D487" t="s">
        <v>1993</v>
      </c>
      <c r="E487"/>
      <c r="F487"/>
      <c r="G487"/>
      <c r="H487"/>
      <c r="I487"/>
      <c r="J487"/>
      <c r="K487"/>
      <c r="L487" t="s">
        <v>1994</v>
      </c>
      <c r="M487">
        <f t="shared" si="12"/>
        <v>3</v>
      </c>
      <c r="O487" s="48" t="s">
        <v>1990</v>
      </c>
      <c r="P487" s="48" t="s">
        <v>3622</v>
      </c>
      <c r="Q487" s="116"/>
      <c r="R487" s="50">
        <v>2</v>
      </c>
      <c r="S487" s="110">
        <v>230</v>
      </c>
    </row>
    <row r="488" spans="1:19" x14ac:dyDescent="0.25">
      <c r="A488" t="s">
        <v>1995</v>
      </c>
      <c r="B488" t="s">
        <v>1996</v>
      </c>
      <c r="C488" t="s">
        <v>1997</v>
      </c>
      <c r="D488" t="s">
        <v>1998</v>
      </c>
      <c r="E488"/>
      <c r="F488"/>
      <c r="G488"/>
      <c r="H488"/>
      <c r="I488"/>
      <c r="J488"/>
      <c r="K488"/>
      <c r="L488" t="s">
        <v>1999</v>
      </c>
      <c r="M488">
        <f t="shared" si="12"/>
        <v>3</v>
      </c>
      <c r="O488" s="48" t="s">
        <v>1995</v>
      </c>
      <c r="P488" s="48" t="s">
        <v>3623</v>
      </c>
      <c r="Q488" s="116"/>
      <c r="R488" s="50">
        <v>2</v>
      </c>
      <c r="S488" s="110">
        <v>360</v>
      </c>
    </row>
    <row r="489" spans="1:19" x14ac:dyDescent="0.25">
      <c r="A489" t="s">
        <v>2000</v>
      </c>
      <c r="B489" t="s">
        <v>1991</v>
      </c>
      <c r="C489" t="s">
        <v>2001</v>
      </c>
      <c r="D489" t="s">
        <v>2002</v>
      </c>
      <c r="E489"/>
      <c r="F489"/>
      <c r="G489"/>
      <c r="H489"/>
      <c r="I489"/>
      <c r="J489"/>
      <c r="K489"/>
      <c r="L489" t="s">
        <v>2003</v>
      </c>
      <c r="M489">
        <f t="shared" si="12"/>
        <v>3</v>
      </c>
      <c r="O489" s="48" t="s">
        <v>2000</v>
      </c>
      <c r="P489" s="48" t="s">
        <v>3624</v>
      </c>
      <c r="Q489" s="116"/>
      <c r="R489" s="50">
        <v>2</v>
      </c>
      <c r="S489" s="110">
        <v>240</v>
      </c>
    </row>
    <row r="490" spans="1:19" x14ac:dyDescent="0.25">
      <c r="A490" t="s">
        <v>2004</v>
      </c>
      <c r="B490" t="s">
        <v>2005</v>
      </c>
      <c r="C490" t="s">
        <v>2006</v>
      </c>
      <c r="D490"/>
      <c r="E490"/>
      <c r="F490"/>
      <c r="G490"/>
      <c r="H490"/>
      <c r="I490"/>
      <c r="J490"/>
      <c r="K490"/>
      <c r="L490" t="s">
        <v>2007</v>
      </c>
      <c r="M490">
        <f t="shared" si="12"/>
        <v>2</v>
      </c>
      <c r="O490" s="48" t="s">
        <v>2004</v>
      </c>
      <c r="P490" s="48" t="s">
        <v>3625</v>
      </c>
      <c r="Q490" s="116"/>
      <c r="R490" s="50">
        <v>2</v>
      </c>
      <c r="S490" s="110">
        <v>390</v>
      </c>
    </row>
    <row r="491" spans="1:19" x14ac:dyDescent="0.25">
      <c r="A491" t="s">
        <v>2008</v>
      </c>
      <c r="B491" t="s">
        <v>2009</v>
      </c>
      <c r="C491" t="s">
        <v>2010</v>
      </c>
      <c r="D491" t="s">
        <v>2011</v>
      </c>
      <c r="E491" t="s">
        <v>2012</v>
      </c>
      <c r="F491" t="s">
        <v>2013</v>
      </c>
      <c r="G491" t="s">
        <v>2014</v>
      </c>
      <c r="H491"/>
      <c r="I491"/>
      <c r="J491"/>
      <c r="K491"/>
      <c r="L491" t="s">
        <v>2015</v>
      </c>
      <c r="M491">
        <f t="shared" si="12"/>
        <v>6</v>
      </c>
      <c r="O491" s="48" t="s">
        <v>2008</v>
      </c>
      <c r="P491" s="48" t="s">
        <v>3626</v>
      </c>
      <c r="Q491" s="116"/>
      <c r="R491" s="50">
        <v>3</v>
      </c>
      <c r="S491" s="110">
        <v>600</v>
      </c>
    </row>
    <row r="492" spans="1:19" x14ac:dyDescent="0.25">
      <c r="A492" t="s">
        <v>2016</v>
      </c>
      <c r="B492" t="s">
        <v>2005</v>
      </c>
      <c r="C492" t="s">
        <v>2017</v>
      </c>
      <c r="D492" t="s">
        <v>2018</v>
      </c>
      <c r="E492" t="s">
        <v>2019</v>
      </c>
      <c r="F492"/>
      <c r="G492"/>
      <c r="H492"/>
      <c r="I492"/>
      <c r="J492"/>
      <c r="K492"/>
      <c r="L492" t="s">
        <v>2020</v>
      </c>
      <c r="M492">
        <f t="shared" si="12"/>
        <v>4</v>
      </c>
      <c r="O492" s="48" t="s">
        <v>2016</v>
      </c>
      <c r="P492" s="48" t="s">
        <v>3627</v>
      </c>
      <c r="Q492" s="116"/>
      <c r="R492" s="50">
        <v>2</v>
      </c>
      <c r="S492" s="110">
        <v>560</v>
      </c>
    </row>
    <row r="493" spans="1:19" x14ac:dyDescent="0.25">
      <c r="A493" t="s">
        <v>2021</v>
      </c>
      <c r="B493" t="s">
        <v>2022</v>
      </c>
      <c r="C493" t="s">
        <v>2023</v>
      </c>
      <c r="D493" t="s">
        <v>2024</v>
      </c>
      <c r="E493"/>
      <c r="F493"/>
      <c r="G493"/>
      <c r="H493"/>
      <c r="I493"/>
      <c r="J493"/>
      <c r="K493"/>
      <c r="L493" t="s">
        <v>2025</v>
      </c>
      <c r="M493">
        <f t="shared" si="12"/>
        <v>3</v>
      </c>
      <c r="O493" s="48" t="s">
        <v>2021</v>
      </c>
      <c r="P493" s="48" t="s">
        <v>3628</v>
      </c>
      <c r="Q493" s="116"/>
      <c r="R493" s="50">
        <v>2</v>
      </c>
      <c r="S493" s="110">
        <v>530</v>
      </c>
    </row>
    <row r="494" spans="1:19" x14ac:dyDescent="0.25">
      <c r="A494" t="s">
        <v>2026</v>
      </c>
      <c r="B494" t="s">
        <v>2027</v>
      </c>
      <c r="C494" t="s">
        <v>1516</v>
      </c>
      <c r="D494" t="s">
        <v>2028</v>
      </c>
      <c r="E494" t="s">
        <v>2029</v>
      </c>
      <c r="F494" t="s">
        <v>2030</v>
      </c>
      <c r="G494" t="s">
        <v>2031</v>
      </c>
      <c r="H494"/>
      <c r="I494"/>
      <c r="J494"/>
      <c r="K494"/>
      <c r="L494" t="s">
        <v>2032</v>
      </c>
      <c r="M494">
        <f t="shared" si="12"/>
        <v>6</v>
      </c>
      <c r="O494" s="48" t="s">
        <v>2026</v>
      </c>
      <c r="P494" s="48" t="s">
        <v>3629</v>
      </c>
      <c r="Q494" s="116"/>
      <c r="R494" s="50">
        <v>2</v>
      </c>
      <c r="S494" s="110">
        <v>580</v>
      </c>
    </row>
    <row r="495" spans="1:19" x14ac:dyDescent="0.25">
      <c r="A495" t="s">
        <v>2033</v>
      </c>
      <c r="B495" t="s">
        <v>2009</v>
      </c>
      <c r="C495" t="s">
        <v>2010</v>
      </c>
      <c r="D495" t="s">
        <v>2011</v>
      </c>
      <c r="E495" t="s">
        <v>2034</v>
      </c>
      <c r="F495" t="s">
        <v>2035</v>
      </c>
      <c r="G495" t="s">
        <v>2036</v>
      </c>
      <c r="H495"/>
      <c r="I495"/>
      <c r="J495"/>
      <c r="K495"/>
      <c r="L495" t="s">
        <v>2037</v>
      </c>
      <c r="M495">
        <f t="shared" si="12"/>
        <v>6</v>
      </c>
      <c r="O495" s="48" t="s">
        <v>2033</v>
      </c>
      <c r="P495" s="48" t="s">
        <v>3630</v>
      </c>
      <c r="Q495" s="116"/>
      <c r="R495" s="50">
        <v>3</v>
      </c>
      <c r="S495" s="110">
        <v>630</v>
      </c>
    </row>
    <row r="496" spans="1:19" x14ac:dyDescent="0.25">
      <c r="A496" t="s">
        <v>2038</v>
      </c>
      <c r="B496" t="s">
        <v>2039</v>
      </c>
      <c r="C496" t="s">
        <v>2040</v>
      </c>
      <c r="D496" t="s">
        <v>2041</v>
      </c>
      <c r="E496" t="s">
        <v>2042</v>
      </c>
      <c r="F496" t="s">
        <v>2043</v>
      </c>
      <c r="G496"/>
      <c r="H496"/>
      <c r="I496"/>
      <c r="J496"/>
      <c r="K496"/>
      <c r="L496" t="s">
        <v>2044</v>
      </c>
      <c r="M496">
        <f t="shared" si="12"/>
        <v>5</v>
      </c>
      <c r="O496" s="48" t="s">
        <v>2038</v>
      </c>
      <c r="P496" s="48" t="s">
        <v>3631</v>
      </c>
      <c r="Q496" s="116"/>
      <c r="R496" s="50">
        <v>2</v>
      </c>
      <c r="S496" s="110">
        <v>600</v>
      </c>
    </row>
    <row r="497" spans="1:19" x14ac:dyDescent="0.25">
      <c r="A497" t="s">
        <v>2045</v>
      </c>
      <c r="B497" t="s">
        <v>2039</v>
      </c>
      <c r="C497" t="s">
        <v>2009</v>
      </c>
      <c r="D497" t="s">
        <v>2010</v>
      </c>
      <c r="E497" t="s">
        <v>2011</v>
      </c>
      <c r="F497" t="s">
        <v>2046</v>
      </c>
      <c r="G497" t="s">
        <v>2047</v>
      </c>
      <c r="H497"/>
      <c r="I497"/>
      <c r="J497"/>
      <c r="K497"/>
      <c r="L497" t="s">
        <v>2048</v>
      </c>
      <c r="M497">
        <f t="shared" si="12"/>
        <v>6</v>
      </c>
      <c r="O497" s="48" t="s">
        <v>2045</v>
      </c>
      <c r="P497" s="48" t="s">
        <v>3632</v>
      </c>
      <c r="Q497" s="116"/>
      <c r="R497" s="50">
        <v>3</v>
      </c>
      <c r="S497" s="110">
        <v>530</v>
      </c>
    </row>
    <row r="498" spans="1:19" x14ac:dyDescent="0.25">
      <c r="A498" t="s">
        <v>2049</v>
      </c>
      <c r="B498" t="s">
        <v>2050</v>
      </c>
      <c r="C498" t="s">
        <v>2051</v>
      </c>
      <c r="D498" t="s">
        <v>2052</v>
      </c>
      <c r="E498" t="s">
        <v>2053</v>
      </c>
      <c r="F498"/>
      <c r="G498"/>
      <c r="H498"/>
      <c r="I498"/>
      <c r="J498"/>
      <c r="K498"/>
      <c r="L498" t="s">
        <v>2054</v>
      </c>
      <c r="M498">
        <f t="shared" si="12"/>
        <v>4</v>
      </c>
      <c r="O498" s="48" t="s">
        <v>2049</v>
      </c>
      <c r="P498" s="48" t="s">
        <v>3633</v>
      </c>
      <c r="Q498" s="116"/>
      <c r="R498" s="50">
        <v>3</v>
      </c>
      <c r="S498" s="110">
        <v>660</v>
      </c>
    </row>
    <row r="499" spans="1:19" x14ac:dyDescent="0.25">
      <c r="A499" t="s">
        <v>2055</v>
      </c>
      <c r="B499" t="s">
        <v>2056</v>
      </c>
      <c r="C499" t="s">
        <v>2057</v>
      </c>
      <c r="D499" t="s">
        <v>2058</v>
      </c>
      <c r="E499" t="s">
        <v>2039</v>
      </c>
      <c r="F499"/>
      <c r="G499"/>
      <c r="H499"/>
      <c r="I499"/>
      <c r="J499"/>
      <c r="K499"/>
      <c r="L499" t="s">
        <v>2059</v>
      </c>
      <c r="M499">
        <f t="shared" si="12"/>
        <v>4</v>
      </c>
      <c r="O499" s="48" t="s">
        <v>2055</v>
      </c>
      <c r="P499" s="48" t="s">
        <v>3634</v>
      </c>
      <c r="Q499" s="116"/>
      <c r="R499" s="50">
        <v>2</v>
      </c>
      <c r="S499" s="110">
        <v>310</v>
      </c>
    </row>
    <row r="500" spans="1:19" x14ac:dyDescent="0.25">
      <c r="A500" t="s">
        <v>2060</v>
      </c>
      <c r="B500" t="s">
        <v>2039</v>
      </c>
      <c r="C500" t="s">
        <v>2061</v>
      </c>
      <c r="D500" t="s">
        <v>2062</v>
      </c>
      <c r="E500" t="s">
        <v>2063</v>
      </c>
      <c r="F500"/>
      <c r="G500"/>
      <c r="H500"/>
      <c r="I500"/>
      <c r="J500"/>
      <c r="K500"/>
      <c r="L500" t="s">
        <v>2064</v>
      </c>
      <c r="M500">
        <f t="shared" si="12"/>
        <v>4</v>
      </c>
      <c r="O500" s="48" t="s">
        <v>2060</v>
      </c>
      <c r="P500" s="48" t="s">
        <v>3635</v>
      </c>
      <c r="Q500" s="116"/>
      <c r="R500" s="50">
        <v>2</v>
      </c>
      <c r="S500" s="110">
        <v>240</v>
      </c>
    </row>
    <row r="501" spans="1:19" x14ac:dyDescent="0.25">
      <c r="A501" t="s">
        <v>2065</v>
      </c>
      <c r="B501" t="s">
        <v>2066</v>
      </c>
      <c r="C501" t="s">
        <v>2067</v>
      </c>
      <c r="D501" t="s">
        <v>2068</v>
      </c>
      <c r="E501" t="s">
        <v>2069</v>
      </c>
      <c r="F501"/>
      <c r="G501"/>
      <c r="H501"/>
      <c r="I501"/>
      <c r="J501"/>
      <c r="K501"/>
      <c r="L501" t="s">
        <v>2070</v>
      </c>
      <c r="M501">
        <f t="shared" si="12"/>
        <v>4</v>
      </c>
      <c r="O501" s="48" t="s">
        <v>2065</v>
      </c>
      <c r="P501" s="48" t="s">
        <v>3636</v>
      </c>
      <c r="Q501" s="116"/>
      <c r="R501" s="50">
        <v>2</v>
      </c>
      <c r="S501" s="110">
        <v>510</v>
      </c>
    </row>
    <row r="502" spans="1:19" x14ac:dyDescent="0.25">
      <c r="A502" t="s">
        <v>2071</v>
      </c>
      <c r="B502" t="s">
        <v>2009</v>
      </c>
      <c r="C502" t="s">
        <v>2010</v>
      </c>
      <c r="D502" t="s">
        <v>2011</v>
      </c>
      <c r="E502" t="s">
        <v>2072</v>
      </c>
      <c r="F502" t="s">
        <v>2073</v>
      </c>
      <c r="G502" t="s">
        <v>2074</v>
      </c>
      <c r="H502"/>
      <c r="I502"/>
      <c r="J502"/>
      <c r="K502"/>
      <c r="L502" t="s">
        <v>2075</v>
      </c>
      <c r="M502">
        <f t="shared" si="12"/>
        <v>6</v>
      </c>
      <c r="O502" s="48" t="s">
        <v>2071</v>
      </c>
      <c r="P502" s="48" t="s">
        <v>3637</v>
      </c>
      <c r="Q502" s="116"/>
      <c r="R502" s="50">
        <v>3</v>
      </c>
      <c r="S502" s="110">
        <v>600</v>
      </c>
    </row>
    <row r="503" spans="1:19" x14ac:dyDescent="0.25">
      <c r="A503" t="s">
        <v>2076</v>
      </c>
      <c r="B503" t="s">
        <v>2077</v>
      </c>
      <c r="C503" t="s">
        <v>2078</v>
      </c>
      <c r="D503" t="s">
        <v>2079</v>
      </c>
      <c r="E503"/>
      <c r="F503"/>
      <c r="G503"/>
      <c r="H503"/>
      <c r="I503"/>
      <c r="J503"/>
      <c r="K503"/>
      <c r="L503" t="s">
        <v>2080</v>
      </c>
      <c r="M503">
        <f t="shared" si="12"/>
        <v>3</v>
      </c>
      <c r="O503" s="48" t="s">
        <v>2076</v>
      </c>
      <c r="P503" s="48" t="s">
        <v>3638</v>
      </c>
      <c r="Q503" s="116"/>
      <c r="R503" s="50">
        <v>2</v>
      </c>
      <c r="S503" s="110">
        <v>470</v>
      </c>
    </row>
    <row r="504" spans="1:19" x14ac:dyDescent="0.25">
      <c r="A504" t="s">
        <v>2081</v>
      </c>
      <c r="B504" t="s">
        <v>2082</v>
      </c>
      <c r="C504" t="s">
        <v>2083</v>
      </c>
      <c r="D504" t="s">
        <v>2084</v>
      </c>
      <c r="E504" t="s">
        <v>2085</v>
      </c>
      <c r="F504" t="s">
        <v>2086</v>
      </c>
      <c r="G504"/>
      <c r="H504"/>
      <c r="I504"/>
      <c r="J504"/>
      <c r="K504"/>
      <c r="L504" t="s">
        <v>2087</v>
      </c>
      <c r="M504">
        <f t="shared" si="12"/>
        <v>5</v>
      </c>
      <c r="O504" s="48" t="s">
        <v>2081</v>
      </c>
      <c r="P504" s="48" t="s">
        <v>3639</v>
      </c>
      <c r="Q504" s="116"/>
      <c r="R504" s="50">
        <v>2</v>
      </c>
      <c r="S504" s="110">
        <v>540</v>
      </c>
    </row>
    <row r="505" spans="1:19" x14ac:dyDescent="0.25">
      <c r="A505" t="s">
        <v>2088</v>
      </c>
      <c r="B505" t="s">
        <v>2009</v>
      </c>
      <c r="C505" t="s">
        <v>2010</v>
      </c>
      <c r="D505" t="s">
        <v>2011</v>
      </c>
      <c r="E505" t="s">
        <v>2089</v>
      </c>
      <c r="F505" t="s">
        <v>2090</v>
      </c>
      <c r="G505" t="s">
        <v>2091</v>
      </c>
      <c r="H505"/>
      <c r="I505"/>
      <c r="J505"/>
      <c r="K505"/>
      <c r="L505" t="s">
        <v>2092</v>
      </c>
      <c r="M505">
        <f t="shared" si="12"/>
        <v>6</v>
      </c>
      <c r="O505" s="48" t="s">
        <v>2088</v>
      </c>
      <c r="P505" s="48" t="s">
        <v>3640</v>
      </c>
      <c r="Q505" s="116"/>
      <c r="R505" s="50">
        <v>3</v>
      </c>
      <c r="S505" s="110">
        <v>600</v>
      </c>
    </row>
    <row r="506" spans="1:19" x14ac:dyDescent="0.25">
      <c r="A506" t="s">
        <v>2093</v>
      </c>
      <c r="B506" t="s">
        <v>2094</v>
      </c>
      <c r="C506" t="s">
        <v>2095</v>
      </c>
      <c r="D506"/>
      <c r="E506"/>
      <c r="F506"/>
      <c r="G506"/>
      <c r="H506"/>
      <c r="I506"/>
      <c r="J506"/>
      <c r="K506"/>
      <c r="L506" t="s">
        <v>2096</v>
      </c>
      <c r="M506">
        <f t="shared" si="12"/>
        <v>2</v>
      </c>
      <c r="O506" s="48" t="s">
        <v>2093</v>
      </c>
      <c r="P506" s="48" t="s">
        <v>3641</v>
      </c>
      <c r="Q506" s="116"/>
      <c r="R506" s="50">
        <v>2</v>
      </c>
      <c r="S506" s="110">
        <v>390</v>
      </c>
    </row>
    <row r="507" spans="1:19" x14ac:dyDescent="0.25">
      <c r="A507" t="s">
        <v>2097</v>
      </c>
      <c r="B507" t="s">
        <v>2009</v>
      </c>
      <c r="C507" t="s">
        <v>2010</v>
      </c>
      <c r="D507" t="s">
        <v>2011</v>
      </c>
      <c r="E507" t="s">
        <v>2098</v>
      </c>
      <c r="F507" t="s">
        <v>2099</v>
      </c>
      <c r="G507" t="s">
        <v>2100</v>
      </c>
      <c r="H507"/>
      <c r="I507"/>
      <c r="J507"/>
      <c r="K507"/>
      <c r="L507" t="s">
        <v>2101</v>
      </c>
      <c r="M507">
        <f t="shared" si="12"/>
        <v>6</v>
      </c>
      <c r="O507" s="48" t="s">
        <v>2097</v>
      </c>
      <c r="P507" s="48" t="s">
        <v>3642</v>
      </c>
      <c r="Q507" s="116"/>
      <c r="R507" s="50">
        <v>3</v>
      </c>
      <c r="S507" s="110">
        <v>600</v>
      </c>
    </row>
    <row r="508" spans="1:19" x14ac:dyDescent="0.25">
      <c r="A508" t="s">
        <v>2102</v>
      </c>
      <c r="B508" t="s">
        <v>2103</v>
      </c>
      <c r="C508" t="s">
        <v>2104</v>
      </c>
      <c r="D508" t="s">
        <v>2105</v>
      </c>
      <c r="E508" t="s">
        <v>2106</v>
      </c>
      <c r="F508"/>
      <c r="G508"/>
      <c r="H508"/>
      <c r="I508"/>
      <c r="J508"/>
      <c r="K508"/>
      <c r="L508" t="s">
        <v>2107</v>
      </c>
      <c r="M508">
        <f t="shared" si="12"/>
        <v>4</v>
      </c>
      <c r="O508" s="48" t="s">
        <v>2102</v>
      </c>
      <c r="P508" s="48" t="s">
        <v>3643</v>
      </c>
      <c r="Q508" s="116"/>
      <c r="R508" s="50">
        <v>2</v>
      </c>
      <c r="S508" s="110">
        <v>480</v>
      </c>
    </row>
    <row r="509" spans="1:19" x14ac:dyDescent="0.25">
      <c r="A509" t="s">
        <v>2108</v>
      </c>
      <c r="B509" t="s">
        <v>631</v>
      </c>
      <c r="C509" t="s">
        <v>2109</v>
      </c>
      <c r="D509" t="s">
        <v>2110</v>
      </c>
      <c r="E509"/>
      <c r="F509"/>
      <c r="G509"/>
      <c r="H509"/>
      <c r="I509"/>
      <c r="J509"/>
      <c r="K509"/>
      <c r="L509" t="s">
        <v>2111</v>
      </c>
      <c r="M509">
        <f t="shared" si="12"/>
        <v>3</v>
      </c>
      <c r="O509" s="48" t="s">
        <v>2108</v>
      </c>
      <c r="P509" s="48" t="s">
        <v>3644</v>
      </c>
      <c r="Q509" s="116"/>
      <c r="R509" s="50">
        <v>1</v>
      </c>
      <c r="S509" s="110">
        <v>240</v>
      </c>
    </row>
    <row r="510" spans="1:19" x14ac:dyDescent="0.25">
      <c r="A510" t="s">
        <v>2112</v>
      </c>
      <c r="B510" t="s">
        <v>2113</v>
      </c>
      <c r="C510" t="s">
        <v>2114</v>
      </c>
      <c r="D510" t="s">
        <v>2115</v>
      </c>
      <c r="E510" t="s">
        <v>2116</v>
      </c>
      <c r="F510"/>
      <c r="G510"/>
      <c r="H510"/>
      <c r="I510"/>
      <c r="J510"/>
      <c r="K510"/>
      <c r="L510" t="s">
        <v>2117</v>
      </c>
      <c r="M510">
        <f t="shared" si="12"/>
        <v>4</v>
      </c>
      <c r="O510" s="48" t="s">
        <v>2112</v>
      </c>
      <c r="P510" s="48" t="s">
        <v>3645</v>
      </c>
      <c r="Q510" s="116"/>
      <c r="R510" s="50">
        <v>2</v>
      </c>
      <c r="S510" s="110">
        <v>480</v>
      </c>
    </row>
    <row r="511" spans="1:19" x14ac:dyDescent="0.25">
      <c r="A511" t="s">
        <v>2118</v>
      </c>
      <c r="B511" t="s">
        <v>2009</v>
      </c>
      <c r="C511" t="s">
        <v>2010</v>
      </c>
      <c r="D511" t="s">
        <v>2011</v>
      </c>
      <c r="E511" t="s">
        <v>2119</v>
      </c>
      <c r="F511" t="s">
        <v>2120</v>
      </c>
      <c r="G511" t="s">
        <v>2121</v>
      </c>
      <c r="H511"/>
      <c r="I511"/>
      <c r="J511"/>
      <c r="K511"/>
      <c r="L511" t="s">
        <v>2122</v>
      </c>
      <c r="M511">
        <f t="shared" si="12"/>
        <v>6</v>
      </c>
      <c r="O511" s="48" t="s">
        <v>2118</v>
      </c>
      <c r="P511" s="48" t="s">
        <v>3646</v>
      </c>
      <c r="Q511" s="116"/>
      <c r="R511" s="50">
        <v>3</v>
      </c>
      <c r="S511" s="110">
        <v>600</v>
      </c>
    </row>
    <row r="512" spans="1:19" x14ac:dyDescent="0.25">
      <c r="A512" s="87" t="s">
        <v>5791</v>
      </c>
      <c r="B512" s="91">
        <v>3074</v>
      </c>
      <c r="C512" s="91">
        <v>3075</v>
      </c>
      <c r="D512" s="91">
        <v>3076</v>
      </c>
      <c r="E512" s="91" t="s">
        <v>5921</v>
      </c>
      <c r="F512" s="91" t="s">
        <v>5921</v>
      </c>
      <c r="G512" s="91"/>
      <c r="H512" s="91"/>
      <c r="M512">
        <v>3</v>
      </c>
      <c r="O512" s="105" t="s">
        <v>5791</v>
      </c>
      <c r="P512" s="106" t="s">
        <v>6018</v>
      </c>
      <c r="Q512" s="116"/>
      <c r="R512" s="107">
        <v>1</v>
      </c>
      <c r="S512" s="111">
        <v>780</v>
      </c>
    </row>
    <row r="513" spans="1:19" x14ac:dyDescent="0.25">
      <c r="A513" s="90" t="s">
        <v>5806</v>
      </c>
      <c r="B513" s="91">
        <v>540</v>
      </c>
      <c r="C513" s="91">
        <v>541</v>
      </c>
      <c r="D513" s="91">
        <v>544</v>
      </c>
      <c r="E513" s="91">
        <v>545</v>
      </c>
      <c r="F513" s="91" t="s">
        <v>5921</v>
      </c>
      <c r="G513" s="91"/>
      <c r="H513" s="91"/>
      <c r="M513">
        <v>4</v>
      </c>
      <c r="O513" s="108" t="s">
        <v>5806</v>
      </c>
      <c r="P513" s="48" t="s">
        <v>6019</v>
      </c>
      <c r="Q513" s="116"/>
      <c r="R513" s="50">
        <v>2</v>
      </c>
      <c r="S513" s="112">
        <v>760</v>
      </c>
    </row>
    <row r="514" spans="1:19" x14ac:dyDescent="0.25">
      <c r="A514" s="90" t="s">
        <v>5832</v>
      </c>
      <c r="B514" s="91">
        <v>542</v>
      </c>
      <c r="C514" s="91">
        <v>546</v>
      </c>
      <c r="D514" s="91">
        <v>547</v>
      </c>
      <c r="E514" s="91" t="s">
        <v>5921</v>
      </c>
      <c r="F514" s="91" t="s">
        <v>5921</v>
      </c>
      <c r="G514" s="91" t="s">
        <v>5921</v>
      </c>
      <c r="H514" s="91" t="s">
        <v>5921</v>
      </c>
      <c r="M514">
        <v>3</v>
      </c>
      <c r="O514" s="108" t="s">
        <v>5832</v>
      </c>
      <c r="P514" s="48" t="s">
        <v>6020</v>
      </c>
      <c r="Q514" s="116"/>
      <c r="R514" s="50">
        <v>2</v>
      </c>
      <c r="S514" s="112">
        <v>470</v>
      </c>
    </row>
    <row r="515" spans="1:19" x14ac:dyDescent="0.25">
      <c r="A515" s="90" t="s">
        <v>5802</v>
      </c>
      <c r="B515" s="91">
        <v>540</v>
      </c>
      <c r="C515" s="91">
        <v>542</v>
      </c>
      <c r="D515" s="91">
        <v>778</v>
      </c>
      <c r="E515" s="91">
        <v>780</v>
      </c>
      <c r="F515" s="91">
        <v>781</v>
      </c>
      <c r="G515" s="91"/>
      <c r="H515" s="91"/>
      <c r="M515">
        <v>5</v>
      </c>
      <c r="O515" s="108" t="s">
        <v>5802</v>
      </c>
      <c r="P515" s="48" t="s">
        <v>6021</v>
      </c>
      <c r="Q515" s="116"/>
      <c r="R515" s="50">
        <v>2</v>
      </c>
      <c r="S515" s="112">
        <v>900</v>
      </c>
    </row>
    <row r="516" spans="1:19" x14ac:dyDescent="0.25">
      <c r="A516" s="90" t="s">
        <v>5833</v>
      </c>
      <c r="B516" s="91">
        <v>541</v>
      </c>
      <c r="C516" s="91">
        <v>542</v>
      </c>
      <c r="D516" s="91">
        <v>778</v>
      </c>
      <c r="E516" s="91">
        <v>779</v>
      </c>
      <c r="F516" s="91" t="s">
        <v>5921</v>
      </c>
      <c r="G516" s="91" t="s">
        <v>5921</v>
      </c>
      <c r="H516" s="91" t="s">
        <v>5921</v>
      </c>
      <c r="M516">
        <v>4</v>
      </c>
      <c r="O516" s="108" t="s">
        <v>5833</v>
      </c>
      <c r="P516" s="48" t="s">
        <v>6022</v>
      </c>
      <c r="Q516" s="116"/>
      <c r="R516" s="50">
        <v>2</v>
      </c>
      <c r="S516" s="112">
        <v>660</v>
      </c>
    </row>
    <row r="517" spans="1:19" x14ac:dyDescent="0.25">
      <c r="A517" t="s">
        <v>2123</v>
      </c>
      <c r="B517" t="s">
        <v>2124</v>
      </c>
      <c r="C517" t="s">
        <v>2125</v>
      </c>
      <c r="D517" t="s">
        <v>2126</v>
      </c>
      <c r="E517"/>
      <c r="F517"/>
      <c r="G517"/>
      <c r="H517"/>
      <c r="I517"/>
      <c r="J517"/>
      <c r="K517"/>
      <c r="L517" t="s">
        <v>2127</v>
      </c>
      <c r="M517">
        <f t="shared" ref="M517:M534" si="13">10-COUNTBLANK(B517:K517)</f>
        <v>3</v>
      </c>
      <c r="O517" s="48" t="s">
        <v>2123</v>
      </c>
      <c r="P517" s="48" t="s">
        <v>3647</v>
      </c>
      <c r="Q517" s="116"/>
      <c r="R517" s="50">
        <v>1</v>
      </c>
      <c r="S517" s="110">
        <v>360</v>
      </c>
    </row>
    <row r="518" spans="1:19" x14ac:dyDescent="0.25">
      <c r="A518" t="s">
        <v>2128</v>
      </c>
      <c r="B518" t="s">
        <v>631</v>
      </c>
      <c r="C518" t="s">
        <v>2129</v>
      </c>
      <c r="D518" t="s">
        <v>2130</v>
      </c>
      <c r="E518" t="s">
        <v>2131</v>
      </c>
      <c r="F518"/>
      <c r="G518"/>
      <c r="H518"/>
      <c r="I518"/>
      <c r="J518"/>
      <c r="K518"/>
      <c r="L518" t="s">
        <v>2132</v>
      </c>
      <c r="M518">
        <f t="shared" si="13"/>
        <v>4</v>
      </c>
      <c r="O518" s="48" t="s">
        <v>2128</v>
      </c>
      <c r="P518" s="48" t="s">
        <v>3648</v>
      </c>
      <c r="Q518" s="116"/>
      <c r="R518" s="50">
        <v>2</v>
      </c>
      <c r="S518" s="110">
        <v>320</v>
      </c>
    </row>
    <row r="519" spans="1:19" x14ac:dyDescent="0.25">
      <c r="A519" t="s">
        <v>2133</v>
      </c>
      <c r="B519" t="s">
        <v>2134</v>
      </c>
      <c r="C519" t="s">
        <v>2135</v>
      </c>
      <c r="D519"/>
      <c r="E519"/>
      <c r="F519"/>
      <c r="G519"/>
      <c r="H519"/>
      <c r="I519"/>
      <c r="J519"/>
      <c r="K519"/>
      <c r="L519" t="s">
        <v>2136</v>
      </c>
      <c r="M519">
        <f t="shared" si="13"/>
        <v>2</v>
      </c>
      <c r="O519" s="48" t="s">
        <v>2133</v>
      </c>
      <c r="P519" s="48" t="s">
        <v>3649</v>
      </c>
      <c r="Q519" s="116"/>
      <c r="R519" s="50">
        <v>2</v>
      </c>
      <c r="S519" s="110">
        <v>410</v>
      </c>
    </row>
    <row r="520" spans="1:19" x14ac:dyDescent="0.25">
      <c r="A520" t="s">
        <v>2137</v>
      </c>
      <c r="B520" t="s">
        <v>631</v>
      </c>
      <c r="C520" t="s">
        <v>2138</v>
      </c>
      <c r="D520" t="s">
        <v>2139</v>
      </c>
      <c r="E520" t="s">
        <v>2140</v>
      </c>
      <c r="F520"/>
      <c r="G520"/>
      <c r="H520"/>
      <c r="I520"/>
      <c r="J520"/>
      <c r="K520"/>
      <c r="L520" t="s">
        <v>2141</v>
      </c>
      <c r="M520">
        <f t="shared" si="13"/>
        <v>4</v>
      </c>
      <c r="O520" s="48" t="s">
        <v>2137</v>
      </c>
      <c r="P520" s="48" t="s">
        <v>3650</v>
      </c>
      <c r="Q520" s="116"/>
      <c r="R520" s="50">
        <v>2</v>
      </c>
      <c r="S520" s="110">
        <v>350</v>
      </c>
    </row>
    <row r="521" spans="1:19" x14ac:dyDescent="0.25">
      <c r="A521" t="s">
        <v>2142</v>
      </c>
      <c r="B521" t="s">
        <v>2143</v>
      </c>
      <c r="C521" t="s">
        <v>2144</v>
      </c>
      <c r="D521" t="s">
        <v>2145</v>
      </c>
      <c r="E521"/>
      <c r="F521"/>
      <c r="G521"/>
      <c r="H521"/>
      <c r="I521"/>
      <c r="J521"/>
      <c r="K521"/>
      <c r="L521" t="s">
        <v>2146</v>
      </c>
      <c r="M521">
        <f t="shared" si="13"/>
        <v>3</v>
      </c>
      <c r="O521" s="48" t="s">
        <v>2142</v>
      </c>
      <c r="P521" s="48" t="s">
        <v>3651</v>
      </c>
      <c r="Q521" s="116"/>
      <c r="R521" s="50">
        <v>1</v>
      </c>
      <c r="S521" s="110">
        <v>260</v>
      </c>
    </row>
    <row r="522" spans="1:19" x14ac:dyDescent="0.25">
      <c r="A522" t="s">
        <v>2147</v>
      </c>
      <c r="B522" t="s">
        <v>631</v>
      </c>
      <c r="C522" t="s">
        <v>2148</v>
      </c>
      <c r="D522" t="s">
        <v>2149</v>
      </c>
      <c r="E522" t="s">
        <v>2150</v>
      </c>
      <c r="F522"/>
      <c r="G522"/>
      <c r="H522"/>
      <c r="I522"/>
      <c r="J522"/>
      <c r="K522"/>
      <c r="L522" t="s">
        <v>2151</v>
      </c>
      <c r="M522">
        <f t="shared" si="13"/>
        <v>4</v>
      </c>
      <c r="O522" s="48" t="s">
        <v>2147</v>
      </c>
      <c r="P522" s="48" t="s">
        <v>3652</v>
      </c>
      <c r="Q522" s="116"/>
      <c r="R522" s="50">
        <v>2</v>
      </c>
      <c r="S522" s="110">
        <v>350</v>
      </c>
    </row>
    <row r="523" spans="1:19" x14ac:dyDescent="0.25">
      <c r="A523" t="s">
        <v>2152</v>
      </c>
      <c r="B523" t="s">
        <v>2153</v>
      </c>
      <c r="C523" t="s">
        <v>2154</v>
      </c>
      <c r="D523" t="s">
        <v>2155</v>
      </c>
      <c r="E523"/>
      <c r="F523"/>
      <c r="G523"/>
      <c r="H523"/>
      <c r="I523"/>
      <c r="J523"/>
      <c r="K523"/>
      <c r="L523" t="s">
        <v>2156</v>
      </c>
      <c r="M523">
        <f t="shared" si="13"/>
        <v>3</v>
      </c>
      <c r="O523" s="48" t="s">
        <v>2152</v>
      </c>
      <c r="P523" s="48" t="s">
        <v>3653</v>
      </c>
      <c r="Q523" s="116"/>
      <c r="R523" s="50">
        <v>3</v>
      </c>
      <c r="S523" s="110">
        <v>420</v>
      </c>
    </row>
    <row r="524" spans="1:19" x14ac:dyDescent="0.25">
      <c r="A524" t="s">
        <v>2157</v>
      </c>
      <c r="B524" t="s">
        <v>2158</v>
      </c>
      <c r="C524" t="s">
        <v>2159</v>
      </c>
      <c r="D524" t="s">
        <v>2160</v>
      </c>
      <c r="E524" t="s">
        <v>2161</v>
      </c>
      <c r="F524" t="s">
        <v>1134</v>
      </c>
      <c r="G524"/>
      <c r="H524"/>
      <c r="I524"/>
      <c r="J524"/>
      <c r="K524"/>
      <c r="L524" t="s">
        <v>2162</v>
      </c>
      <c r="M524">
        <f t="shared" si="13"/>
        <v>5</v>
      </c>
      <c r="O524" s="48" t="s">
        <v>2157</v>
      </c>
      <c r="P524" s="48" t="s">
        <v>3654</v>
      </c>
      <c r="Q524" s="116"/>
      <c r="R524" s="50">
        <v>2</v>
      </c>
      <c r="S524" s="110">
        <v>510</v>
      </c>
    </row>
    <row r="525" spans="1:19" x14ac:dyDescent="0.25">
      <c r="A525" t="s">
        <v>2163</v>
      </c>
      <c r="B525" t="s">
        <v>2158</v>
      </c>
      <c r="C525" t="s">
        <v>2164</v>
      </c>
      <c r="D525" t="s">
        <v>2165</v>
      </c>
      <c r="E525"/>
      <c r="F525"/>
      <c r="G525"/>
      <c r="H525"/>
      <c r="I525"/>
      <c r="J525"/>
      <c r="K525"/>
      <c r="L525" t="s">
        <v>2166</v>
      </c>
      <c r="M525">
        <f t="shared" si="13"/>
        <v>3</v>
      </c>
      <c r="O525" s="48" t="s">
        <v>2163</v>
      </c>
      <c r="P525" s="48" t="s">
        <v>3655</v>
      </c>
      <c r="Q525" s="116"/>
      <c r="R525" s="50">
        <v>1</v>
      </c>
      <c r="S525" s="110">
        <v>210</v>
      </c>
    </row>
    <row r="526" spans="1:19" x14ac:dyDescent="0.25">
      <c r="A526" t="s">
        <v>2167</v>
      </c>
      <c r="B526" t="s">
        <v>2168</v>
      </c>
      <c r="C526" t="s">
        <v>2169</v>
      </c>
      <c r="D526" t="s">
        <v>2170</v>
      </c>
      <c r="E526" t="s">
        <v>2171</v>
      </c>
      <c r="F526"/>
      <c r="G526"/>
      <c r="H526"/>
      <c r="I526"/>
      <c r="J526"/>
      <c r="K526"/>
      <c r="L526" t="s">
        <v>2172</v>
      </c>
      <c r="M526">
        <f t="shared" si="13"/>
        <v>4</v>
      </c>
      <c r="O526" s="48" t="s">
        <v>2167</v>
      </c>
      <c r="P526" s="48" t="s">
        <v>3656</v>
      </c>
      <c r="Q526" s="116"/>
      <c r="R526" s="50">
        <v>3</v>
      </c>
      <c r="S526" s="110">
        <v>540</v>
      </c>
    </row>
    <row r="527" spans="1:19" x14ac:dyDescent="0.25">
      <c r="A527" t="s">
        <v>2173</v>
      </c>
      <c r="B527" t="s">
        <v>2174</v>
      </c>
      <c r="C527" t="s">
        <v>2175</v>
      </c>
      <c r="D527" t="s">
        <v>2176</v>
      </c>
      <c r="E527"/>
      <c r="F527"/>
      <c r="G527"/>
      <c r="H527"/>
      <c r="I527"/>
      <c r="J527"/>
      <c r="K527"/>
      <c r="L527" t="s">
        <v>2177</v>
      </c>
      <c r="M527">
        <f t="shared" si="13"/>
        <v>3</v>
      </c>
      <c r="O527" s="48" t="s">
        <v>2173</v>
      </c>
      <c r="P527" s="48" t="s">
        <v>3657</v>
      </c>
      <c r="Q527" s="116"/>
      <c r="R527" s="50">
        <v>1</v>
      </c>
      <c r="S527" s="110">
        <v>300</v>
      </c>
    </row>
    <row r="528" spans="1:19" x14ac:dyDescent="0.25">
      <c r="A528" t="s">
        <v>2178</v>
      </c>
      <c r="B528" t="s">
        <v>2171</v>
      </c>
      <c r="C528" t="s">
        <v>2179</v>
      </c>
      <c r="D528" t="s">
        <v>2180</v>
      </c>
      <c r="E528" t="s">
        <v>2181</v>
      </c>
      <c r="F528" t="s">
        <v>2182</v>
      </c>
      <c r="G528"/>
      <c r="H528"/>
      <c r="I528"/>
      <c r="J528"/>
      <c r="K528"/>
      <c r="L528" t="s">
        <v>2183</v>
      </c>
      <c r="M528">
        <f t="shared" si="13"/>
        <v>5</v>
      </c>
      <c r="O528" s="48" t="s">
        <v>2178</v>
      </c>
      <c r="P528" s="48" t="s">
        <v>3658</v>
      </c>
      <c r="Q528" s="116"/>
      <c r="R528" s="50">
        <v>3</v>
      </c>
      <c r="S528" s="110">
        <v>570</v>
      </c>
    </row>
    <row r="529" spans="1:19" x14ac:dyDescent="0.25">
      <c r="A529" t="s">
        <v>2184</v>
      </c>
      <c r="B529" t="s">
        <v>2185</v>
      </c>
      <c r="C529" t="s">
        <v>2186</v>
      </c>
      <c r="D529" t="s">
        <v>2187</v>
      </c>
      <c r="E529"/>
      <c r="F529"/>
      <c r="G529"/>
      <c r="H529"/>
      <c r="I529"/>
      <c r="J529"/>
      <c r="K529"/>
      <c r="L529" t="s">
        <v>2188</v>
      </c>
      <c r="M529">
        <f t="shared" si="13"/>
        <v>3</v>
      </c>
      <c r="O529" s="48" t="s">
        <v>2184</v>
      </c>
      <c r="P529" s="48" t="s">
        <v>3659</v>
      </c>
      <c r="Q529" s="116"/>
      <c r="R529" s="50">
        <v>3</v>
      </c>
      <c r="S529" s="110">
        <v>590</v>
      </c>
    </row>
    <row r="530" spans="1:19" x14ac:dyDescent="0.25">
      <c r="A530" t="s">
        <v>2189</v>
      </c>
      <c r="B530" t="s">
        <v>2190</v>
      </c>
      <c r="C530" t="s">
        <v>2191</v>
      </c>
      <c r="D530" t="s">
        <v>2175</v>
      </c>
      <c r="E530"/>
      <c r="F530"/>
      <c r="G530"/>
      <c r="H530"/>
      <c r="I530"/>
      <c r="J530"/>
      <c r="K530"/>
      <c r="L530" t="s">
        <v>2192</v>
      </c>
      <c r="M530">
        <f t="shared" si="13"/>
        <v>3</v>
      </c>
      <c r="O530" s="48" t="s">
        <v>2189</v>
      </c>
      <c r="P530" s="48" t="s">
        <v>3660</v>
      </c>
      <c r="Q530" s="116"/>
      <c r="R530" s="50">
        <v>2</v>
      </c>
      <c r="S530" s="110">
        <v>460</v>
      </c>
    </row>
    <row r="531" spans="1:19" x14ac:dyDescent="0.25">
      <c r="A531" t="s">
        <v>2193</v>
      </c>
      <c r="B531" t="s">
        <v>2194</v>
      </c>
      <c r="C531" t="s">
        <v>2158</v>
      </c>
      <c r="D531" t="s">
        <v>2195</v>
      </c>
      <c r="E531"/>
      <c r="F531"/>
      <c r="G531"/>
      <c r="H531"/>
      <c r="I531"/>
      <c r="J531"/>
      <c r="K531"/>
      <c r="L531" t="s">
        <v>2196</v>
      </c>
      <c r="M531">
        <f t="shared" si="13"/>
        <v>3</v>
      </c>
      <c r="O531" s="48" t="s">
        <v>2193</v>
      </c>
      <c r="P531" s="48" t="s">
        <v>3661</v>
      </c>
      <c r="Q531" s="116"/>
      <c r="R531" s="50">
        <v>2</v>
      </c>
      <c r="S531" s="110">
        <v>490</v>
      </c>
    </row>
    <row r="532" spans="1:19" x14ac:dyDescent="0.25">
      <c r="A532" t="s">
        <v>2197</v>
      </c>
      <c r="B532" t="s">
        <v>2198</v>
      </c>
      <c r="C532" t="s">
        <v>2199</v>
      </c>
      <c r="D532" t="s">
        <v>2174</v>
      </c>
      <c r="E532"/>
      <c r="F532"/>
      <c r="G532"/>
      <c r="H532"/>
      <c r="I532"/>
      <c r="J532"/>
      <c r="K532"/>
      <c r="L532" t="s">
        <v>2200</v>
      </c>
      <c r="M532">
        <f t="shared" si="13"/>
        <v>3</v>
      </c>
      <c r="O532" s="48" t="s">
        <v>2197</v>
      </c>
      <c r="P532" s="48" t="s">
        <v>3662</v>
      </c>
      <c r="Q532" s="116"/>
      <c r="R532" s="50">
        <v>2</v>
      </c>
      <c r="S532" s="110">
        <v>520</v>
      </c>
    </row>
    <row r="533" spans="1:19" x14ac:dyDescent="0.25">
      <c r="A533" t="s">
        <v>2201</v>
      </c>
      <c r="B533" t="s">
        <v>2202</v>
      </c>
      <c r="C533" t="s">
        <v>2203</v>
      </c>
      <c r="D533" t="s">
        <v>2204</v>
      </c>
      <c r="E533"/>
      <c r="F533"/>
      <c r="G533"/>
      <c r="H533"/>
      <c r="I533"/>
      <c r="J533"/>
      <c r="K533"/>
      <c r="L533" t="s">
        <v>2205</v>
      </c>
      <c r="M533">
        <f t="shared" si="13"/>
        <v>3</v>
      </c>
      <c r="O533" s="48" t="s">
        <v>2201</v>
      </c>
      <c r="P533" s="48" t="s">
        <v>3663</v>
      </c>
      <c r="Q533" s="116"/>
      <c r="R533" s="50">
        <v>2</v>
      </c>
      <c r="S533" s="110">
        <v>550</v>
      </c>
    </row>
    <row r="534" spans="1:19" x14ac:dyDescent="0.25">
      <c r="A534" t="s">
        <v>2206</v>
      </c>
      <c r="B534" t="s">
        <v>2207</v>
      </c>
      <c r="C534" t="s">
        <v>2208</v>
      </c>
      <c r="D534" t="s">
        <v>2209</v>
      </c>
      <c r="E534" t="s">
        <v>2210</v>
      </c>
      <c r="F534"/>
      <c r="G534"/>
      <c r="H534"/>
      <c r="I534"/>
      <c r="J534"/>
      <c r="K534"/>
      <c r="L534" t="s">
        <v>2211</v>
      </c>
      <c r="M534">
        <f t="shared" si="13"/>
        <v>4</v>
      </c>
      <c r="O534" s="48" t="s">
        <v>2206</v>
      </c>
      <c r="P534" s="48" t="s">
        <v>3664</v>
      </c>
      <c r="Q534" s="116"/>
      <c r="R534" s="50">
        <v>2</v>
      </c>
      <c r="S534" s="110">
        <v>500</v>
      </c>
    </row>
    <row r="535" spans="1:19" x14ac:dyDescent="0.25">
      <c r="A535" s="90" t="s">
        <v>5866</v>
      </c>
      <c r="B535" s="91">
        <v>179</v>
      </c>
      <c r="C535" s="91">
        <v>798</v>
      </c>
      <c r="D535" s="91">
        <v>799</v>
      </c>
      <c r="E535" s="91">
        <v>800</v>
      </c>
      <c r="F535" s="91">
        <v>802</v>
      </c>
      <c r="G535" s="91">
        <v>803</v>
      </c>
      <c r="H535" s="91" t="s">
        <v>5921</v>
      </c>
      <c r="M535">
        <v>6</v>
      </c>
      <c r="O535" s="108" t="s">
        <v>5866</v>
      </c>
      <c r="P535" s="48" t="s">
        <v>6023</v>
      </c>
      <c r="Q535" s="116"/>
      <c r="R535" s="50">
        <v>3</v>
      </c>
      <c r="S535" s="112">
        <v>1020</v>
      </c>
    </row>
    <row r="536" spans="1:19" x14ac:dyDescent="0.25">
      <c r="A536" s="90" t="s">
        <v>5903</v>
      </c>
      <c r="B536" s="91">
        <v>179</v>
      </c>
      <c r="C536" s="91">
        <v>800</v>
      </c>
      <c r="D536" s="91">
        <v>802</v>
      </c>
      <c r="E536" s="91">
        <v>805</v>
      </c>
      <c r="F536" s="91" t="s">
        <v>5921</v>
      </c>
      <c r="G536" s="91" t="s">
        <v>5921</v>
      </c>
      <c r="H536" s="91" t="s">
        <v>5921</v>
      </c>
      <c r="M536">
        <v>4</v>
      </c>
      <c r="O536" s="108" t="s">
        <v>5903</v>
      </c>
      <c r="P536" s="48" t="s">
        <v>6024</v>
      </c>
      <c r="Q536" s="116"/>
      <c r="R536" s="50">
        <v>3</v>
      </c>
      <c r="S536" s="112">
        <v>620</v>
      </c>
    </row>
    <row r="537" spans="1:19" x14ac:dyDescent="0.25">
      <c r="A537" s="90" t="s">
        <v>5904</v>
      </c>
      <c r="B537" s="91">
        <v>179</v>
      </c>
      <c r="C537" s="91">
        <v>800</v>
      </c>
      <c r="D537" s="91">
        <v>802</v>
      </c>
      <c r="E537" s="91">
        <v>1308</v>
      </c>
      <c r="F537" s="91" t="s">
        <v>5921</v>
      </c>
      <c r="G537" s="91" t="s">
        <v>5921</v>
      </c>
      <c r="H537" s="91" t="s">
        <v>5921</v>
      </c>
      <c r="M537">
        <v>4</v>
      </c>
      <c r="O537" s="108" t="s">
        <v>5904</v>
      </c>
      <c r="P537" s="48" t="s">
        <v>6025</v>
      </c>
      <c r="Q537" s="116"/>
      <c r="R537" s="50">
        <v>3</v>
      </c>
      <c r="S537" s="112">
        <v>630</v>
      </c>
    </row>
    <row r="538" spans="1:19" x14ac:dyDescent="0.25">
      <c r="A538" t="s">
        <v>2212</v>
      </c>
      <c r="B538" t="s">
        <v>2213</v>
      </c>
      <c r="C538" t="s">
        <v>2214</v>
      </c>
      <c r="D538" t="s">
        <v>2215</v>
      </c>
      <c r="E538"/>
      <c r="F538"/>
      <c r="G538"/>
      <c r="H538"/>
      <c r="I538"/>
      <c r="J538"/>
      <c r="K538"/>
      <c r="L538" t="s">
        <v>2216</v>
      </c>
      <c r="M538">
        <f t="shared" ref="M538:M569" si="14">10-COUNTBLANK(B538:K538)</f>
        <v>3</v>
      </c>
      <c r="O538" s="48" t="s">
        <v>2212</v>
      </c>
      <c r="P538" s="48" t="s">
        <v>3665</v>
      </c>
      <c r="Q538" s="116"/>
      <c r="R538" s="50">
        <v>1</v>
      </c>
      <c r="S538" s="110">
        <v>410</v>
      </c>
    </row>
    <row r="539" spans="1:19" x14ac:dyDescent="0.25">
      <c r="A539" t="s">
        <v>2217</v>
      </c>
      <c r="B539" t="s">
        <v>2218</v>
      </c>
      <c r="C539" t="s">
        <v>2219</v>
      </c>
      <c r="D539"/>
      <c r="E539"/>
      <c r="F539"/>
      <c r="G539"/>
      <c r="H539"/>
      <c r="I539"/>
      <c r="J539"/>
      <c r="K539"/>
      <c r="L539" t="s">
        <v>2220</v>
      </c>
      <c r="M539">
        <f t="shared" si="14"/>
        <v>2</v>
      </c>
      <c r="O539" s="48" t="s">
        <v>2217</v>
      </c>
      <c r="P539" s="48" t="s">
        <v>3666</v>
      </c>
      <c r="Q539" s="116"/>
      <c r="R539" s="50">
        <v>2</v>
      </c>
      <c r="S539" s="110">
        <v>330</v>
      </c>
    </row>
    <row r="540" spans="1:19" x14ac:dyDescent="0.25">
      <c r="A540" t="s">
        <v>2221</v>
      </c>
      <c r="B540" t="s">
        <v>2222</v>
      </c>
      <c r="C540" t="s">
        <v>2223</v>
      </c>
      <c r="D540" t="s">
        <v>2224</v>
      </c>
      <c r="E540"/>
      <c r="F540"/>
      <c r="G540"/>
      <c r="H540"/>
      <c r="I540"/>
      <c r="J540"/>
      <c r="K540"/>
      <c r="L540" t="s">
        <v>2225</v>
      </c>
      <c r="M540">
        <f t="shared" si="14"/>
        <v>3</v>
      </c>
      <c r="O540" s="48" t="s">
        <v>2221</v>
      </c>
      <c r="P540" s="48" t="s">
        <v>3667</v>
      </c>
      <c r="Q540" s="116"/>
      <c r="R540" s="50">
        <v>1</v>
      </c>
      <c r="S540" s="110">
        <v>220</v>
      </c>
    </row>
    <row r="541" spans="1:19" x14ac:dyDescent="0.25">
      <c r="A541" t="s">
        <v>2226</v>
      </c>
      <c r="B541" t="s">
        <v>2227</v>
      </c>
      <c r="C541" t="s">
        <v>2228</v>
      </c>
      <c r="D541" t="s">
        <v>2229</v>
      </c>
      <c r="E541" t="s">
        <v>2230</v>
      </c>
      <c r="F541"/>
      <c r="G541"/>
      <c r="H541"/>
      <c r="I541"/>
      <c r="J541"/>
      <c r="K541"/>
      <c r="L541" t="s">
        <v>2231</v>
      </c>
      <c r="M541">
        <f t="shared" si="14"/>
        <v>4</v>
      </c>
      <c r="O541" s="48" t="s">
        <v>2226</v>
      </c>
      <c r="P541" s="48" t="s">
        <v>3668</v>
      </c>
      <c r="Q541" s="116"/>
      <c r="R541" s="50">
        <v>1</v>
      </c>
      <c r="S541" s="110">
        <v>300</v>
      </c>
    </row>
    <row r="542" spans="1:19" x14ac:dyDescent="0.25">
      <c r="A542" t="s">
        <v>2232</v>
      </c>
      <c r="B542" t="s">
        <v>2233</v>
      </c>
      <c r="C542" t="s">
        <v>2234</v>
      </c>
      <c r="D542" t="s">
        <v>2235</v>
      </c>
      <c r="E542" t="s">
        <v>2236</v>
      </c>
      <c r="F542" t="s">
        <v>2237</v>
      </c>
      <c r="G542" t="s">
        <v>2238</v>
      </c>
      <c r="H542"/>
      <c r="I542"/>
      <c r="J542"/>
      <c r="K542"/>
      <c r="L542" t="s">
        <v>2239</v>
      </c>
      <c r="M542">
        <f t="shared" si="14"/>
        <v>6</v>
      </c>
      <c r="O542" s="48" t="s">
        <v>2232</v>
      </c>
      <c r="P542" s="48" t="s">
        <v>3669</v>
      </c>
      <c r="Q542" s="116"/>
      <c r="R542" s="50">
        <v>2</v>
      </c>
      <c r="S542" s="110">
        <v>390</v>
      </c>
    </row>
    <row r="543" spans="1:19" x14ac:dyDescent="0.25">
      <c r="A543" t="s">
        <v>2240</v>
      </c>
      <c r="B543" t="s">
        <v>2227</v>
      </c>
      <c r="C543" t="s">
        <v>2229</v>
      </c>
      <c r="D543" t="s">
        <v>2241</v>
      </c>
      <c r="E543"/>
      <c r="F543"/>
      <c r="G543"/>
      <c r="H543"/>
      <c r="I543"/>
      <c r="J543"/>
      <c r="K543"/>
      <c r="L543" t="s">
        <v>2242</v>
      </c>
      <c r="M543">
        <f t="shared" si="14"/>
        <v>3</v>
      </c>
      <c r="O543" s="48" t="s">
        <v>2240</v>
      </c>
      <c r="P543" s="48" t="s">
        <v>3670</v>
      </c>
      <c r="Q543" s="116"/>
      <c r="R543" s="50">
        <v>1</v>
      </c>
      <c r="S543" s="110">
        <v>200</v>
      </c>
    </row>
    <row r="544" spans="1:19" x14ac:dyDescent="0.25">
      <c r="A544" t="s">
        <v>2243</v>
      </c>
      <c r="B544" t="s">
        <v>2244</v>
      </c>
      <c r="C544" t="s">
        <v>2245</v>
      </c>
      <c r="D544" t="s">
        <v>2246</v>
      </c>
      <c r="E544"/>
      <c r="F544"/>
      <c r="G544"/>
      <c r="H544"/>
      <c r="I544"/>
      <c r="J544"/>
      <c r="K544"/>
      <c r="L544" t="s">
        <v>2247</v>
      </c>
      <c r="M544">
        <f t="shared" si="14"/>
        <v>3</v>
      </c>
      <c r="O544" s="48" t="s">
        <v>2243</v>
      </c>
      <c r="P544" s="48" t="s">
        <v>3671</v>
      </c>
      <c r="Q544" s="116"/>
      <c r="R544" s="50">
        <v>3</v>
      </c>
      <c r="S544" s="110">
        <v>460</v>
      </c>
    </row>
    <row r="545" spans="1:19" x14ac:dyDescent="0.25">
      <c r="A545" t="s">
        <v>2248</v>
      </c>
      <c r="B545" t="s">
        <v>2227</v>
      </c>
      <c r="C545" t="s">
        <v>2228</v>
      </c>
      <c r="D545" t="s">
        <v>2249</v>
      </c>
      <c r="E545" t="s">
        <v>2229</v>
      </c>
      <c r="F545"/>
      <c r="G545"/>
      <c r="H545"/>
      <c r="I545"/>
      <c r="J545"/>
      <c r="K545"/>
      <c r="L545" t="s">
        <v>2250</v>
      </c>
      <c r="M545">
        <f t="shared" si="14"/>
        <v>4</v>
      </c>
      <c r="O545" s="48" t="s">
        <v>2248</v>
      </c>
      <c r="P545" s="48" t="s">
        <v>3672</v>
      </c>
      <c r="Q545" s="116"/>
      <c r="R545" s="50">
        <v>1</v>
      </c>
      <c r="S545" s="110">
        <v>320</v>
      </c>
    </row>
    <row r="546" spans="1:19" x14ac:dyDescent="0.25">
      <c r="A546" t="s">
        <v>2251</v>
      </c>
      <c r="B546" t="s">
        <v>2227</v>
      </c>
      <c r="C546" t="s">
        <v>2229</v>
      </c>
      <c r="D546" t="s">
        <v>2252</v>
      </c>
      <c r="E546" t="s">
        <v>2253</v>
      </c>
      <c r="F546"/>
      <c r="G546"/>
      <c r="H546"/>
      <c r="I546"/>
      <c r="J546"/>
      <c r="K546"/>
      <c r="L546" t="s">
        <v>2254</v>
      </c>
      <c r="M546">
        <f t="shared" si="14"/>
        <v>4</v>
      </c>
      <c r="O546" s="48" t="s">
        <v>2251</v>
      </c>
      <c r="P546" s="48" t="s">
        <v>3673</v>
      </c>
      <c r="Q546" s="116"/>
      <c r="R546" s="50">
        <v>2</v>
      </c>
      <c r="S546" s="110">
        <v>320</v>
      </c>
    </row>
    <row r="547" spans="1:19" x14ac:dyDescent="0.25">
      <c r="A547" t="s">
        <v>2255</v>
      </c>
      <c r="B547" t="s">
        <v>2228</v>
      </c>
      <c r="C547" t="s">
        <v>2229</v>
      </c>
      <c r="D547" t="s">
        <v>2256</v>
      </c>
      <c r="E547" t="s">
        <v>2257</v>
      </c>
      <c r="F547" t="s">
        <v>2258</v>
      </c>
      <c r="G547"/>
      <c r="H547"/>
      <c r="I547"/>
      <c r="J547"/>
      <c r="K547"/>
      <c r="L547" t="s">
        <v>2259</v>
      </c>
      <c r="M547">
        <f t="shared" si="14"/>
        <v>5</v>
      </c>
      <c r="O547" s="48" t="s">
        <v>2255</v>
      </c>
      <c r="P547" s="48" t="s">
        <v>3674</v>
      </c>
      <c r="Q547" s="116"/>
      <c r="R547" s="50">
        <v>2</v>
      </c>
      <c r="S547" s="110">
        <v>440</v>
      </c>
    </row>
    <row r="548" spans="1:19" x14ac:dyDescent="0.25">
      <c r="A548" t="s">
        <v>2260</v>
      </c>
      <c r="B548" t="s">
        <v>2261</v>
      </c>
      <c r="C548" t="s">
        <v>2262</v>
      </c>
      <c r="D548" t="s">
        <v>2229</v>
      </c>
      <c r="E548"/>
      <c r="F548"/>
      <c r="G548"/>
      <c r="H548"/>
      <c r="I548"/>
      <c r="J548"/>
      <c r="K548"/>
      <c r="L548" t="s">
        <v>2263</v>
      </c>
      <c r="M548">
        <f t="shared" si="14"/>
        <v>3</v>
      </c>
      <c r="O548" s="48" t="s">
        <v>2260</v>
      </c>
      <c r="P548" s="48" t="s">
        <v>3675</v>
      </c>
      <c r="Q548" s="116"/>
      <c r="R548" s="50">
        <v>1</v>
      </c>
      <c r="S548" s="110">
        <v>210</v>
      </c>
    </row>
    <row r="549" spans="1:19" x14ac:dyDescent="0.25">
      <c r="A549" t="s">
        <v>2264</v>
      </c>
      <c r="B549" t="s">
        <v>2227</v>
      </c>
      <c r="C549" t="s">
        <v>2265</v>
      </c>
      <c r="D549" t="s">
        <v>2266</v>
      </c>
      <c r="E549" t="s">
        <v>2229</v>
      </c>
      <c r="F549"/>
      <c r="G549"/>
      <c r="H549"/>
      <c r="I549"/>
      <c r="J549"/>
      <c r="K549"/>
      <c r="L549" t="s">
        <v>2267</v>
      </c>
      <c r="M549">
        <f t="shared" si="14"/>
        <v>4</v>
      </c>
      <c r="O549" s="48" t="s">
        <v>2264</v>
      </c>
      <c r="P549" s="48" t="s">
        <v>3676</v>
      </c>
      <c r="Q549" s="116"/>
      <c r="R549" s="50">
        <v>2</v>
      </c>
      <c r="S549" s="110">
        <v>420</v>
      </c>
    </row>
    <row r="550" spans="1:19" x14ac:dyDescent="0.25">
      <c r="A550" t="s">
        <v>2268</v>
      </c>
      <c r="B550" t="s">
        <v>2269</v>
      </c>
      <c r="C550" t="s">
        <v>2270</v>
      </c>
      <c r="D550" t="s">
        <v>2271</v>
      </c>
      <c r="E550" t="s">
        <v>2272</v>
      </c>
      <c r="F550" t="s">
        <v>2273</v>
      </c>
      <c r="G550" t="s">
        <v>2274</v>
      </c>
      <c r="H550"/>
      <c r="I550"/>
      <c r="J550"/>
      <c r="K550"/>
      <c r="L550" t="s">
        <v>2275</v>
      </c>
      <c r="M550">
        <f t="shared" si="14"/>
        <v>6</v>
      </c>
      <c r="O550" s="48" t="s">
        <v>2268</v>
      </c>
      <c r="P550" s="48" t="s">
        <v>3677</v>
      </c>
      <c r="Q550" s="116"/>
      <c r="R550" s="50">
        <v>2</v>
      </c>
      <c r="S550" s="110">
        <v>630</v>
      </c>
    </row>
    <row r="551" spans="1:19" x14ac:dyDescent="0.25">
      <c r="A551" t="s">
        <v>2276</v>
      </c>
      <c r="B551" t="s">
        <v>2229</v>
      </c>
      <c r="C551" t="s">
        <v>2277</v>
      </c>
      <c r="D551"/>
      <c r="E551"/>
      <c r="F551"/>
      <c r="G551"/>
      <c r="H551"/>
      <c r="I551"/>
      <c r="J551"/>
      <c r="K551"/>
      <c r="L551" t="s">
        <v>2278</v>
      </c>
      <c r="M551">
        <f t="shared" si="14"/>
        <v>2</v>
      </c>
      <c r="O551" s="48" t="s">
        <v>2276</v>
      </c>
      <c r="P551" s="48" t="s">
        <v>3678</v>
      </c>
      <c r="Q551" s="116"/>
      <c r="R551" s="50">
        <v>2</v>
      </c>
      <c r="S551" s="110">
        <v>180</v>
      </c>
    </row>
    <row r="552" spans="1:19" x14ac:dyDescent="0.25">
      <c r="A552" t="s">
        <v>2279</v>
      </c>
      <c r="B552" t="s">
        <v>2269</v>
      </c>
      <c r="C552" t="s">
        <v>2270</v>
      </c>
      <c r="D552" t="s">
        <v>2271</v>
      </c>
      <c r="E552" t="s">
        <v>2272</v>
      </c>
      <c r="F552" t="s">
        <v>2273</v>
      </c>
      <c r="G552"/>
      <c r="H552"/>
      <c r="I552"/>
      <c r="J552"/>
      <c r="K552"/>
      <c r="L552" t="s">
        <v>2280</v>
      </c>
      <c r="M552">
        <f t="shared" si="14"/>
        <v>5</v>
      </c>
      <c r="O552" s="48" t="s">
        <v>2279</v>
      </c>
      <c r="P552" s="48" t="s">
        <v>3679</v>
      </c>
      <c r="Q552" s="116"/>
      <c r="R552" s="50">
        <v>2</v>
      </c>
      <c r="S552" s="110">
        <v>480</v>
      </c>
    </row>
    <row r="553" spans="1:19" x14ac:dyDescent="0.25">
      <c r="A553" t="s">
        <v>2281</v>
      </c>
      <c r="B553" t="s">
        <v>2282</v>
      </c>
      <c r="C553" t="s">
        <v>2283</v>
      </c>
      <c r="D553" t="s">
        <v>2229</v>
      </c>
      <c r="E553"/>
      <c r="F553"/>
      <c r="G553"/>
      <c r="H553"/>
      <c r="I553"/>
      <c r="J553"/>
      <c r="K553"/>
      <c r="L553" t="s">
        <v>2284</v>
      </c>
      <c r="M553">
        <f t="shared" si="14"/>
        <v>3</v>
      </c>
      <c r="O553" s="48" t="s">
        <v>2281</v>
      </c>
      <c r="P553" s="48" t="s">
        <v>3680</v>
      </c>
      <c r="Q553" s="116"/>
      <c r="R553" s="50">
        <v>1</v>
      </c>
      <c r="S553" s="110">
        <v>430</v>
      </c>
    </row>
    <row r="554" spans="1:19" x14ac:dyDescent="0.25">
      <c r="A554" t="s">
        <v>2285</v>
      </c>
      <c r="B554" t="s">
        <v>2227</v>
      </c>
      <c r="C554" t="s">
        <v>2229</v>
      </c>
      <c r="D554" t="s">
        <v>2286</v>
      </c>
      <c r="E554" t="s">
        <v>2287</v>
      </c>
      <c r="F554" t="s">
        <v>2288</v>
      </c>
      <c r="G554"/>
      <c r="H554"/>
      <c r="I554"/>
      <c r="J554"/>
      <c r="K554"/>
      <c r="L554" t="s">
        <v>2289</v>
      </c>
      <c r="M554">
        <f t="shared" si="14"/>
        <v>5</v>
      </c>
      <c r="O554" s="48" t="s">
        <v>2285</v>
      </c>
      <c r="P554" s="48" t="s">
        <v>3681</v>
      </c>
      <c r="Q554" s="116"/>
      <c r="R554" s="50">
        <v>3</v>
      </c>
      <c r="S554" s="110">
        <v>450</v>
      </c>
    </row>
    <row r="555" spans="1:19" x14ac:dyDescent="0.25">
      <c r="A555" t="s">
        <v>2290</v>
      </c>
      <c r="B555" t="s">
        <v>2227</v>
      </c>
      <c r="C555" t="s">
        <v>2229</v>
      </c>
      <c r="D555" t="s">
        <v>2291</v>
      </c>
      <c r="E555" t="s">
        <v>2292</v>
      </c>
      <c r="F555" t="s">
        <v>2293</v>
      </c>
      <c r="G555"/>
      <c r="H555"/>
      <c r="I555"/>
      <c r="J555"/>
      <c r="K555"/>
      <c r="L555" t="s">
        <v>2294</v>
      </c>
      <c r="M555">
        <f t="shared" si="14"/>
        <v>5</v>
      </c>
      <c r="O555" s="48" t="s">
        <v>2290</v>
      </c>
      <c r="P555" s="48" t="s">
        <v>3682</v>
      </c>
      <c r="Q555" s="116"/>
      <c r="R555" s="50">
        <v>2</v>
      </c>
      <c r="S555" s="110">
        <v>480</v>
      </c>
    </row>
    <row r="556" spans="1:19" x14ac:dyDescent="0.25">
      <c r="A556" t="s">
        <v>2295</v>
      </c>
      <c r="B556" t="s">
        <v>2227</v>
      </c>
      <c r="C556" t="s">
        <v>2229</v>
      </c>
      <c r="D556" t="s">
        <v>2296</v>
      </c>
      <c r="E556" t="s">
        <v>2297</v>
      </c>
      <c r="F556" t="s">
        <v>2298</v>
      </c>
      <c r="G556"/>
      <c r="H556"/>
      <c r="I556"/>
      <c r="J556"/>
      <c r="K556"/>
      <c r="L556" t="s">
        <v>2299</v>
      </c>
      <c r="M556">
        <f t="shared" si="14"/>
        <v>5</v>
      </c>
      <c r="O556" s="48" t="s">
        <v>2295</v>
      </c>
      <c r="P556" s="48" t="s">
        <v>3683</v>
      </c>
      <c r="Q556" s="116"/>
      <c r="R556" s="50">
        <v>3</v>
      </c>
      <c r="S556" s="110">
        <v>420</v>
      </c>
    </row>
    <row r="557" spans="1:19" x14ac:dyDescent="0.25">
      <c r="A557" t="s">
        <v>2300</v>
      </c>
      <c r="B557" t="s">
        <v>2301</v>
      </c>
      <c r="C557" t="s">
        <v>2302</v>
      </c>
      <c r="D557" t="s">
        <v>2303</v>
      </c>
      <c r="E557" t="s">
        <v>2304</v>
      </c>
      <c r="F557"/>
      <c r="G557"/>
      <c r="H557"/>
      <c r="I557"/>
      <c r="J557"/>
      <c r="K557"/>
      <c r="L557" t="s">
        <v>2305</v>
      </c>
      <c r="M557">
        <f t="shared" si="14"/>
        <v>4</v>
      </c>
      <c r="O557" s="48" t="s">
        <v>2300</v>
      </c>
      <c r="P557" s="48" t="s">
        <v>3684</v>
      </c>
      <c r="Q557" s="116"/>
      <c r="R557" s="50">
        <v>2</v>
      </c>
      <c r="S557" s="110">
        <v>530</v>
      </c>
    </row>
    <row r="558" spans="1:19" x14ac:dyDescent="0.25">
      <c r="A558" t="s">
        <v>2306</v>
      </c>
      <c r="B558" t="s">
        <v>2307</v>
      </c>
      <c r="C558" t="s">
        <v>2308</v>
      </c>
      <c r="D558"/>
      <c r="E558"/>
      <c r="F558"/>
      <c r="G558"/>
      <c r="H558"/>
      <c r="I558"/>
      <c r="J558"/>
      <c r="K558"/>
      <c r="L558" t="s">
        <v>2309</v>
      </c>
      <c r="M558">
        <f t="shared" si="14"/>
        <v>2</v>
      </c>
      <c r="O558" s="48" t="s">
        <v>2306</v>
      </c>
      <c r="P558" s="48" t="s">
        <v>3685</v>
      </c>
      <c r="Q558" s="116"/>
      <c r="R558" s="50">
        <v>2</v>
      </c>
      <c r="S558" s="110">
        <v>420</v>
      </c>
    </row>
    <row r="559" spans="1:19" x14ac:dyDescent="0.25">
      <c r="A559" t="s">
        <v>2310</v>
      </c>
      <c r="B559" t="s">
        <v>2311</v>
      </c>
      <c r="C559" t="s">
        <v>2312</v>
      </c>
      <c r="D559"/>
      <c r="E559"/>
      <c r="F559"/>
      <c r="G559"/>
      <c r="H559"/>
      <c r="I559"/>
      <c r="J559"/>
      <c r="K559"/>
      <c r="L559" t="s">
        <v>2313</v>
      </c>
      <c r="M559">
        <f t="shared" si="14"/>
        <v>2</v>
      </c>
      <c r="O559" s="48" t="s">
        <v>2310</v>
      </c>
      <c r="P559" s="48" t="s">
        <v>3686</v>
      </c>
      <c r="Q559" s="116"/>
      <c r="R559" s="50">
        <v>2</v>
      </c>
      <c r="S559" s="110">
        <v>420</v>
      </c>
    </row>
    <row r="560" spans="1:19" x14ac:dyDescent="0.25">
      <c r="A560" t="s">
        <v>2314</v>
      </c>
      <c r="B560" t="s">
        <v>2315</v>
      </c>
      <c r="C560" t="s">
        <v>2316</v>
      </c>
      <c r="D560" t="s">
        <v>2317</v>
      </c>
      <c r="E560"/>
      <c r="F560"/>
      <c r="G560"/>
      <c r="H560"/>
      <c r="I560"/>
      <c r="J560"/>
      <c r="K560"/>
      <c r="L560" t="s">
        <v>2318</v>
      </c>
      <c r="M560">
        <f t="shared" si="14"/>
        <v>3</v>
      </c>
      <c r="O560" s="48" t="s">
        <v>2314</v>
      </c>
      <c r="P560" s="48" t="s">
        <v>3687</v>
      </c>
      <c r="Q560" s="116"/>
      <c r="R560" s="50">
        <v>2</v>
      </c>
      <c r="S560" s="110">
        <v>610</v>
      </c>
    </row>
    <row r="561" spans="1:19" x14ac:dyDescent="0.25">
      <c r="A561" t="s">
        <v>2319</v>
      </c>
      <c r="B561" t="s">
        <v>2320</v>
      </c>
      <c r="C561" t="s">
        <v>2321</v>
      </c>
      <c r="D561" t="s">
        <v>2322</v>
      </c>
      <c r="E561"/>
      <c r="F561"/>
      <c r="G561"/>
      <c r="H561"/>
      <c r="I561"/>
      <c r="J561"/>
      <c r="K561"/>
      <c r="L561" t="s">
        <v>2323</v>
      </c>
      <c r="M561">
        <f t="shared" si="14"/>
        <v>3</v>
      </c>
      <c r="O561" s="48" t="s">
        <v>2319</v>
      </c>
      <c r="P561" s="48" t="s">
        <v>3688</v>
      </c>
      <c r="Q561" s="116"/>
      <c r="R561" s="50">
        <v>3</v>
      </c>
      <c r="S561" s="110">
        <v>480</v>
      </c>
    </row>
    <row r="562" spans="1:19" x14ac:dyDescent="0.25">
      <c r="A562" t="s">
        <v>2324</v>
      </c>
      <c r="B562" t="s">
        <v>2325</v>
      </c>
      <c r="C562" t="s">
        <v>2326</v>
      </c>
      <c r="D562" t="s">
        <v>2327</v>
      </c>
      <c r="E562"/>
      <c r="F562"/>
      <c r="G562"/>
      <c r="H562"/>
      <c r="I562"/>
      <c r="J562"/>
      <c r="K562"/>
      <c r="L562" t="s">
        <v>2328</v>
      </c>
      <c r="M562">
        <f t="shared" si="14"/>
        <v>3</v>
      </c>
      <c r="O562" s="48" t="s">
        <v>2324</v>
      </c>
      <c r="P562" s="48" t="s">
        <v>3689</v>
      </c>
      <c r="Q562" s="116"/>
      <c r="R562" s="50">
        <v>2</v>
      </c>
      <c r="S562" s="110">
        <v>410</v>
      </c>
    </row>
    <row r="563" spans="1:19" x14ac:dyDescent="0.25">
      <c r="A563" t="s">
        <v>2329</v>
      </c>
      <c r="B563" t="s">
        <v>2330</v>
      </c>
      <c r="C563" t="s">
        <v>2331</v>
      </c>
      <c r="D563" t="s">
        <v>2332</v>
      </c>
      <c r="E563"/>
      <c r="F563"/>
      <c r="G563"/>
      <c r="H563"/>
      <c r="I563"/>
      <c r="J563"/>
      <c r="K563"/>
      <c r="L563" t="s">
        <v>2333</v>
      </c>
      <c r="M563">
        <f t="shared" si="14"/>
        <v>3</v>
      </c>
      <c r="O563" s="48" t="s">
        <v>2329</v>
      </c>
      <c r="P563" s="48" t="s">
        <v>3690</v>
      </c>
      <c r="Q563" s="116"/>
      <c r="R563" s="50">
        <v>1</v>
      </c>
      <c r="S563" s="110">
        <v>320</v>
      </c>
    </row>
    <row r="564" spans="1:19" x14ac:dyDescent="0.25">
      <c r="A564" t="s">
        <v>2334</v>
      </c>
      <c r="B564" t="s">
        <v>2335</v>
      </c>
      <c r="C564" t="s">
        <v>2336</v>
      </c>
      <c r="D564" t="s">
        <v>2337</v>
      </c>
      <c r="E564"/>
      <c r="F564"/>
      <c r="G564"/>
      <c r="H564"/>
      <c r="I564"/>
      <c r="J564"/>
      <c r="K564"/>
      <c r="L564" t="s">
        <v>2338</v>
      </c>
      <c r="M564">
        <f t="shared" si="14"/>
        <v>3</v>
      </c>
      <c r="O564" s="48" t="s">
        <v>2334</v>
      </c>
      <c r="P564" s="48" t="s">
        <v>3691</v>
      </c>
      <c r="Q564" s="116"/>
      <c r="R564" s="50">
        <v>3</v>
      </c>
      <c r="S564" s="110">
        <v>480</v>
      </c>
    </row>
    <row r="565" spans="1:19" x14ac:dyDescent="0.25">
      <c r="A565" t="s">
        <v>2339</v>
      </c>
      <c r="B565" t="s">
        <v>2340</v>
      </c>
      <c r="C565" t="s">
        <v>2341</v>
      </c>
      <c r="D565" t="s">
        <v>2342</v>
      </c>
      <c r="E565"/>
      <c r="F565"/>
      <c r="G565"/>
      <c r="H565"/>
      <c r="I565"/>
      <c r="J565"/>
      <c r="K565"/>
      <c r="L565" t="s">
        <v>2343</v>
      </c>
      <c r="M565">
        <f t="shared" si="14"/>
        <v>3</v>
      </c>
      <c r="O565" s="48" t="s">
        <v>2339</v>
      </c>
      <c r="P565" s="48" t="s">
        <v>3692</v>
      </c>
      <c r="Q565" s="116"/>
      <c r="R565" s="50">
        <v>1</v>
      </c>
      <c r="S565" s="110">
        <v>350</v>
      </c>
    </row>
    <row r="566" spans="1:19" x14ac:dyDescent="0.25">
      <c r="A566" t="s">
        <v>2344</v>
      </c>
      <c r="B566" t="s">
        <v>2345</v>
      </c>
      <c r="C566" t="s">
        <v>2346</v>
      </c>
      <c r="D566"/>
      <c r="E566"/>
      <c r="F566"/>
      <c r="G566"/>
      <c r="H566"/>
      <c r="I566"/>
      <c r="J566"/>
      <c r="K566"/>
      <c r="L566" t="s">
        <v>2347</v>
      </c>
      <c r="M566">
        <f t="shared" si="14"/>
        <v>2</v>
      </c>
      <c r="O566" s="48" t="s">
        <v>2344</v>
      </c>
      <c r="P566" s="48" t="s">
        <v>3693</v>
      </c>
      <c r="Q566" s="116"/>
      <c r="R566" s="50">
        <v>2</v>
      </c>
      <c r="S566" s="110">
        <v>360</v>
      </c>
    </row>
    <row r="567" spans="1:19" x14ac:dyDescent="0.25">
      <c r="A567" t="s">
        <v>2348</v>
      </c>
      <c r="B567" t="s">
        <v>2349</v>
      </c>
      <c r="C567" t="s">
        <v>2350</v>
      </c>
      <c r="D567" t="s">
        <v>2351</v>
      </c>
      <c r="E567" t="s">
        <v>2352</v>
      </c>
      <c r="F567"/>
      <c r="G567"/>
      <c r="H567"/>
      <c r="I567"/>
      <c r="J567"/>
      <c r="K567"/>
      <c r="L567" t="s">
        <v>2353</v>
      </c>
      <c r="M567">
        <f t="shared" si="14"/>
        <v>4</v>
      </c>
      <c r="O567" s="48" t="s">
        <v>2348</v>
      </c>
      <c r="P567" s="48" t="s">
        <v>3694</v>
      </c>
      <c r="Q567" s="116"/>
      <c r="R567" s="50">
        <v>3</v>
      </c>
      <c r="S567" s="110">
        <v>500</v>
      </c>
    </row>
    <row r="568" spans="1:19" x14ac:dyDescent="0.25">
      <c r="A568" t="s">
        <v>2354</v>
      </c>
      <c r="B568" t="s">
        <v>2349</v>
      </c>
      <c r="C568" t="s">
        <v>2355</v>
      </c>
      <c r="D568" t="s">
        <v>2356</v>
      </c>
      <c r="E568" t="s">
        <v>2357</v>
      </c>
      <c r="F568" t="s">
        <v>2358</v>
      </c>
      <c r="G568" t="s">
        <v>2359</v>
      </c>
      <c r="H568" t="s">
        <v>2360</v>
      </c>
      <c r="I568"/>
      <c r="J568"/>
      <c r="K568"/>
      <c r="L568" t="s">
        <v>2361</v>
      </c>
      <c r="M568">
        <f t="shared" si="14"/>
        <v>7</v>
      </c>
      <c r="O568" s="48" t="s">
        <v>2354</v>
      </c>
      <c r="P568" s="48" t="s">
        <v>3695</v>
      </c>
      <c r="Q568" s="116"/>
      <c r="R568" s="50">
        <v>3</v>
      </c>
      <c r="S568" s="110">
        <v>880</v>
      </c>
    </row>
    <row r="569" spans="1:19" x14ac:dyDescent="0.25">
      <c r="A569" t="s">
        <v>2362</v>
      </c>
      <c r="B569" t="s">
        <v>2349</v>
      </c>
      <c r="C569" t="s">
        <v>2363</v>
      </c>
      <c r="D569" t="s">
        <v>2364</v>
      </c>
      <c r="E569" t="s">
        <v>2365</v>
      </c>
      <c r="F569" t="s">
        <v>2366</v>
      </c>
      <c r="G569" t="s">
        <v>2367</v>
      </c>
      <c r="H569"/>
      <c r="I569"/>
      <c r="J569"/>
      <c r="K569"/>
      <c r="L569" t="s">
        <v>2368</v>
      </c>
      <c r="M569">
        <f t="shared" si="14"/>
        <v>6</v>
      </c>
      <c r="O569" s="48" t="s">
        <v>2362</v>
      </c>
      <c r="P569" s="48" t="s">
        <v>3696</v>
      </c>
      <c r="Q569" s="116"/>
      <c r="R569" s="50">
        <v>3</v>
      </c>
      <c r="S569" s="110">
        <v>780</v>
      </c>
    </row>
    <row r="570" spans="1:19" x14ac:dyDescent="0.25">
      <c r="A570" t="s">
        <v>2369</v>
      </c>
      <c r="B570" t="s">
        <v>2349</v>
      </c>
      <c r="C570" t="s">
        <v>2370</v>
      </c>
      <c r="D570" t="s">
        <v>2371</v>
      </c>
      <c r="E570" t="s">
        <v>2372</v>
      </c>
      <c r="F570" t="s">
        <v>2373</v>
      </c>
      <c r="G570" t="s">
        <v>2374</v>
      </c>
      <c r="H570" t="s">
        <v>2375</v>
      </c>
      <c r="I570" t="s">
        <v>2376</v>
      </c>
      <c r="J570"/>
      <c r="K570"/>
      <c r="L570" t="s">
        <v>2377</v>
      </c>
      <c r="M570">
        <f t="shared" ref="M570:M597" si="15">10-COUNTBLANK(B570:K570)</f>
        <v>8</v>
      </c>
      <c r="O570" s="48" t="s">
        <v>2369</v>
      </c>
      <c r="P570" s="48" t="s">
        <v>3697</v>
      </c>
      <c r="Q570" s="116"/>
      <c r="R570" s="50">
        <v>3</v>
      </c>
      <c r="S570" s="110">
        <v>880</v>
      </c>
    </row>
    <row r="571" spans="1:19" x14ac:dyDescent="0.25">
      <c r="A571" t="s">
        <v>2378</v>
      </c>
      <c r="B571" t="s">
        <v>2349</v>
      </c>
      <c r="C571" t="s">
        <v>2350</v>
      </c>
      <c r="D571" t="s">
        <v>2379</v>
      </c>
      <c r="E571" t="s">
        <v>2380</v>
      </c>
      <c r="F571"/>
      <c r="G571"/>
      <c r="H571"/>
      <c r="I571"/>
      <c r="J571"/>
      <c r="K571"/>
      <c r="L571" t="s">
        <v>2381</v>
      </c>
      <c r="M571">
        <f t="shared" si="15"/>
        <v>4</v>
      </c>
      <c r="O571" s="48" t="s">
        <v>2378</v>
      </c>
      <c r="P571" s="48" t="s">
        <v>3698</v>
      </c>
      <c r="Q571" s="116"/>
      <c r="R571" s="50">
        <v>3</v>
      </c>
      <c r="S571" s="110">
        <v>520</v>
      </c>
    </row>
    <row r="572" spans="1:19" x14ac:dyDescent="0.25">
      <c r="A572" t="s">
        <v>2382</v>
      </c>
      <c r="B572" t="s">
        <v>2383</v>
      </c>
      <c r="C572" t="s">
        <v>2384</v>
      </c>
      <c r="D572" t="s">
        <v>2385</v>
      </c>
      <c r="E572" t="s">
        <v>2386</v>
      </c>
      <c r="F572" t="s">
        <v>2387</v>
      </c>
      <c r="G572"/>
      <c r="H572"/>
      <c r="I572"/>
      <c r="J572"/>
      <c r="K572"/>
      <c r="L572" t="s">
        <v>2388</v>
      </c>
      <c r="M572">
        <f t="shared" si="15"/>
        <v>5</v>
      </c>
      <c r="O572" s="48" t="s">
        <v>2382</v>
      </c>
      <c r="P572" s="48" t="s">
        <v>3699</v>
      </c>
      <c r="Q572" s="116"/>
      <c r="R572" s="50">
        <v>3</v>
      </c>
      <c r="S572" s="110">
        <v>840</v>
      </c>
    </row>
    <row r="573" spans="1:19" x14ac:dyDescent="0.25">
      <c r="A573" t="s">
        <v>2389</v>
      </c>
      <c r="B573" t="s">
        <v>2390</v>
      </c>
      <c r="C573" t="s">
        <v>2391</v>
      </c>
      <c r="D573" t="s">
        <v>2392</v>
      </c>
      <c r="E573" t="s">
        <v>2393</v>
      </c>
      <c r="F573"/>
      <c r="G573"/>
      <c r="H573"/>
      <c r="I573"/>
      <c r="J573"/>
      <c r="K573"/>
      <c r="L573" t="s">
        <v>2394</v>
      </c>
      <c r="M573">
        <f t="shared" si="15"/>
        <v>4</v>
      </c>
      <c r="O573" s="48" t="s">
        <v>2389</v>
      </c>
      <c r="P573" s="48" t="s">
        <v>3700</v>
      </c>
      <c r="Q573" s="116"/>
      <c r="R573" s="50">
        <v>2</v>
      </c>
      <c r="S573" s="110">
        <v>610</v>
      </c>
    </row>
    <row r="574" spans="1:19" x14ac:dyDescent="0.25">
      <c r="A574" t="s">
        <v>2395</v>
      </c>
      <c r="B574" t="s">
        <v>2383</v>
      </c>
      <c r="C574" t="s">
        <v>2386</v>
      </c>
      <c r="D574" t="s">
        <v>2396</v>
      </c>
      <c r="E574" t="s">
        <v>2397</v>
      </c>
      <c r="F574" t="s">
        <v>2398</v>
      </c>
      <c r="G574"/>
      <c r="H574"/>
      <c r="I574"/>
      <c r="J574"/>
      <c r="K574"/>
      <c r="L574" t="s">
        <v>2399</v>
      </c>
      <c r="M574">
        <f t="shared" si="15"/>
        <v>5</v>
      </c>
      <c r="O574" s="48" t="s">
        <v>2395</v>
      </c>
      <c r="P574" s="48" t="s">
        <v>3701</v>
      </c>
      <c r="Q574" s="116"/>
      <c r="R574" s="50">
        <v>3</v>
      </c>
      <c r="S574" s="110">
        <v>710</v>
      </c>
    </row>
    <row r="575" spans="1:19" x14ac:dyDescent="0.25">
      <c r="A575" t="s">
        <v>2400</v>
      </c>
      <c r="B575" t="s">
        <v>2386</v>
      </c>
      <c r="C575" t="s">
        <v>2387</v>
      </c>
      <c r="D575" t="s">
        <v>2363</v>
      </c>
      <c r="E575" t="s">
        <v>2367</v>
      </c>
      <c r="F575" t="s">
        <v>2401</v>
      </c>
      <c r="G575" t="s">
        <v>2402</v>
      </c>
      <c r="H575"/>
      <c r="I575"/>
      <c r="J575"/>
      <c r="K575"/>
      <c r="L575" t="s">
        <v>2403</v>
      </c>
      <c r="M575">
        <f t="shared" si="15"/>
        <v>6</v>
      </c>
      <c r="O575" s="48" t="s">
        <v>2400</v>
      </c>
      <c r="P575" s="48" t="s">
        <v>3702</v>
      </c>
      <c r="Q575" s="116"/>
      <c r="R575" s="50">
        <v>3</v>
      </c>
      <c r="S575" s="110">
        <v>720</v>
      </c>
    </row>
    <row r="576" spans="1:19" x14ac:dyDescent="0.25">
      <c r="A576" t="s">
        <v>2404</v>
      </c>
      <c r="B576" t="s">
        <v>2393</v>
      </c>
      <c r="C576" t="s">
        <v>2405</v>
      </c>
      <c r="D576" t="s">
        <v>2406</v>
      </c>
      <c r="E576" t="s">
        <v>2407</v>
      </c>
      <c r="F576"/>
      <c r="G576"/>
      <c r="H576"/>
      <c r="I576"/>
      <c r="J576"/>
      <c r="K576"/>
      <c r="L576" t="s">
        <v>2408</v>
      </c>
      <c r="M576">
        <f t="shared" si="15"/>
        <v>4</v>
      </c>
      <c r="O576" s="48" t="s">
        <v>2404</v>
      </c>
      <c r="P576" s="48" t="s">
        <v>3703</v>
      </c>
      <c r="Q576" s="116"/>
      <c r="R576" s="50">
        <v>2</v>
      </c>
      <c r="S576" s="110">
        <v>530</v>
      </c>
    </row>
    <row r="577" spans="1:19" x14ac:dyDescent="0.25">
      <c r="A577" t="s">
        <v>2409</v>
      </c>
      <c r="B577" t="s">
        <v>2410</v>
      </c>
      <c r="C577" t="s">
        <v>2411</v>
      </c>
      <c r="D577" t="s">
        <v>2412</v>
      </c>
      <c r="E577"/>
      <c r="F577"/>
      <c r="G577"/>
      <c r="H577"/>
      <c r="I577"/>
      <c r="J577"/>
      <c r="K577"/>
      <c r="L577" t="s">
        <v>2413</v>
      </c>
      <c r="M577">
        <f t="shared" si="15"/>
        <v>3</v>
      </c>
      <c r="O577" s="48" t="s">
        <v>2409</v>
      </c>
      <c r="P577" s="48" t="s">
        <v>3704</v>
      </c>
      <c r="Q577" s="116"/>
      <c r="R577" s="50">
        <v>1</v>
      </c>
      <c r="S577" s="110">
        <v>300</v>
      </c>
    </row>
    <row r="578" spans="1:19" x14ac:dyDescent="0.25">
      <c r="A578" t="s">
        <v>2414</v>
      </c>
      <c r="B578" t="s">
        <v>2393</v>
      </c>
      <c r="C578" t="s">
        <v>2415</v>
      </c>
      <c r="D578" t="s">
        <v>2416</v>
      </c>
      <c r="E578" t="s">
        <v>2417</v>
      </c>
      <c r="F578"/>
      <c r="G578"/>
      <c r="H578"/>
      <c r="I578"/>
      <c r="J578"/>
      <c r="K578"/>
      <c r="L578" t="s">
        <v>2418</v>
      </c>
      <c r="M578">
        <f t="shared" si="15"/>
        <v>4</v>
      </c>
      <c r="O578" s="48" t="s">
        <v>2414</v>
      </c>
      <c r="P578" s="48" t="s">
        <v>3705</v>
      </c>
      <c r="Q578" s="116"/>
      <c r="R578" s="50">
        <v>2</v>
      </c>
      <c r="S578" s="110">
        <v>460</v>
      </c>
    </row>
    <row r="579" spans="1:19" x14ac:dyDescent="0.25">
      <c r="A579" t="s">
        <v>2419</v>
      </c>
      <c r="B579" t="s">
        <v>2349</v>
      </c>
      <c r="C579" t="s">
        <v>2350</v>
      </c>
      <c r="D579" t="s">
        <v>2420</v>
      </c>
      <c r="E579" t="s">
        <v>2421</v>
      </c>
      <c r="F579"/>
      <c r="G579"/>
      <c r="H579"/>
      <c r="I579"/>
      <c r="J579"/>
      <c r="K579"/>
      <c r="L579" t="s">
        <v>2422</v>
      </c>
      <c r="M579">
        <f t="shared" si="15"/>
        <v>4</v>
      </c>
      <c r="O579" s="48" t="s">
        <v>2419</v>
      </c>
      <c r="P579" s="48" t="s">
        <v>3706</v>
      </c>
      <c r="Q579" s="116"/>
      <c r="R579" s="50">
        <v>3</v>
      </c>
      <c r="S579" s="110">
        <v>690</v>
      </c>
    </row>
    <row r="580" spans="1:19" x14ac:dyDescent="0.25">
      <c r="A580" t="s">
        <v>2423</v>
      </c>
      <c r="B580" t="s">
        <v>2424</v>
      </c>
      <c r="C580" t="s">
        <v>2425</v>
      </c>
      <c r="D580" t="s">
        <v>2426</v>
      </c>
      <c r="E580"/>
      <c r="F580"/>
      <c r="G580"/>
      <c r="H580"/>
      <c r="I580"/>
      <c r="J580"/>
      <c r="K580"/>
      <c r="L580" t="s">
        <v>2427</v>
      </c>
      <c r="M580">
        <f t="shared" si="15"/>
        <v>3</v>
      </c>
      <c r="O580" s="48" t="s">
        <v>2423</v>
      </c>
      <c r="P580" s="48" t="s">
        <v>3707</v>
      </c>
      <c r="Q580" s="116"/>
      <c r="R580" s="50">
        <v>2</v>
      </c>
      <c r="S580" s="110">
        <v>600</v>
      </c>
    </row>
    <row r="581" spans="1:19" x14ac:dyDescent="0.25">
      <c r="A581" t="s">
        <v>2428</v>
      </c>
      <c r="B581" t="s">
        <v>2429</v>
      </c>
      <c r="C581" t="s">
        <v>2430</v>
      </c>
      <c r="D581" t="s">
        <v>2431</v>
      </c>
      <c r="E581" t="s">
        <v>2432</v>
      </c>
      <c r="F581" t="s">
        <v>2433</v>
      </c>
      <c r="G581"/>
      <c r="H581"/>
      <c r="I581"/>
      <c r="J581"/>
      <c r="K581"/>
      <c r="L581" t="s">
        <v>2434</v>
      </c>
      <c r="M581">
        <f t="shared" si="15"/>
        <v>5</v>
      </c>
      <c r="O581" s="48" t="s">
        <v>2428</v>
      </c>
      <c r="P581" s="48" t="s">
        <v>3708</v>
      </c>
      <c r="Q581" s="116"/>
      <c r="R581" s="50">
        <v>3</v>
      </c>
      <c r="S581" s="110">
        <v>660</v>
      </c>
    </row>
    <row r="582" spans="1:19" x14ac:dyDescent="0.25">
      <c r="A582" t="s">
        <v>2435</v>
      </c>
      <c r="B582" t="s">
        <v>2429</v>
      </c>
      <c r="C582" t="s">
        <v>2430</v>
      </c>
      <c r="D582" t="s">
        <v>2436</v>
      </c>
      <c r="E582" t="s">
        <v>2437</v>
      </c>
      <c r="F582" t="s">
        <v>2431</v>
      </c>
      <c r="G582"/>
      <c r="H582"/>
      <c r="I582"/>
      <c r="J582"/>
      <c r="K582"/>
      <c r="L582" t="s">
        <v>2438</v>
      </c>
      <c r="M582">
        <f t="shared" si="15"/>
        <v>5</v>
      </c>
      <c r="O582" s="48" t="s">
        <v>2435</v>
      </c>
      <c r="P582" s="48" t="s">
        <v>3709</v>
      </c>
      <c r="Q582" s="116"/>
      <c r="R582" s="50">
        <v>3</v>
      </c>
      <c r="S582" s="110">
        <v>660</v>
      </c>
    </row>
    <row r="583" spans="1:19" x14ac:dyDescent="0.25">
      <c r="A583" t="s">
        <v>2439</v>
      </c>
      <c r="B583" t="s">
        <v>2425</v>
      </c>
      <c r="C583" t="s">
        <v>2440</v>
      </c>
      <c r="D583" t="s">
        <v>2441</v>
      </c>
      <c r="E583"/>
      <c r="F583"/>
      <c r="G583"/>
      <c r="H583"/>
      <c r="I583"/>
      <c r="J583"/>
      <c r="K583"/>
      <c r="L583" t="s">
        <v>2442</v>
      </c>
      <c r="M583">
        <f t="shared" si="15"/>
        <v>3</v>
      </c>
      <c r="O583" s="48" t="s">
        <v>2439</v>
      </c>
      <c r="P583" s="48" t="s">
        <v>3710</v>
      </c>
      <c r="Q583" s="116"/>
      <c r="R583" s="50">
        <v>2</v>
      </c>
      <c r="S583" s="110">
        <v>480</v>
      </c>
    </row>
    <row r="584" spans="1:19" x14ac:dyDescent="0.25">
      <c r="A584" t="s">
        <v>2443</v>
      </c>
      <c r="B584" t="s">
        <v>2444</v>
      </c>
      <c r="C584" t="s">
        <v>2445</v>
      </c>
      <c r="D584" t="s">
        <v>2446</v>
      </c>
      <c r="E584" t="s">
        <v>2447</v>
      </c>
      <c r="F584"/>
      <c r="G584"/>
      <c r="H584"/>
      <c r="I584"/>
      <c r="J584"/>
      <c r="K584"/>
      <c r="L584" t="s">
        <v>2448</v>
      </c>
      <c r="M584">
        <f t="shared" si="15"/>
        <v>4</v>
      </c>
      <c r="O584" s="48" t="s">
        <v>2443</v>
      </c>
      <c r="P584" s="48" t="s">
        <v>3711</v>
      </c>
      <c r="Q584" s="116"/>
      <c r="R584" s="50">
        <v>2</v>
      </c>
      <c r="S584" s="110">
        <v>540</v>
      </c>
    </row>
    <row r="585" spans="1:19" x14ac:dyDescent="0.25">
      <c r="A585" t="s">
        <v>2449</v>
      </c>
      <c r="B585" t="s">
        <v>2445</v>
      </c>
      <c r="C585" t="s">
        <v>2450</v>
      </c>
      <c r="D585" t="s">
        <v>2451</v>
      </c>
      <c r="E585" t="s">
        <v>2452</v>
      </c>
      <c r="F585"/>
      <c r="G585"/>
      <c r="H585"/>
      <c r="I585"/>
      <c r="J585"/>
      <c r="K585"/>
      <c r="L585" t="s">
        <v>2453</v>
      </c>
      <c r="M585">
        <f t="shared" si="15"/>
        <v>4</v>
      </c>
      <c r="O585" s="48" t="s">
        <v>2449</v>
      </c>
      <c r="P585" s="48" t="s">
        <v>3712</v>
      </c>
      <c r="Q585" s="116"/>
      <c r="R585" s="50">
        <v>2</v>
      </c>
      <c r="S585" s="110">
        <v>570</v>
      </c>
    </row>
    <row r="586" spans="1:19" x14ac:dyDescent="0.25">
      <c r="A586" t="s">
        <v>2454</v>
      </c>
      <c r="B586" t="s">
        <v>2445</v>
      </c>
      <c r="C586" t="s">
        <v>2455</v>
      </c>
      <c r="D586" t="s">
        <v>2456</v>
      </c>
      <c r="E586" t="s">
        <v>2450</v>
      </c>
      <c r="F586"/>
      <c r="G586"/>
      <c r="H586"/>
      <c r="I586"/>
      <c r="J586"/>
      <c r="K586"/>
      <c r="L586" t="s">
        <v>2457</v>
      </c>
      <c r="M586">
        <f t="shared" si="15"/>
        <v>4</v>
      </c>
      <c r="O586" s="48" t="s">
        <v>2454</v>
      </c>
      <c r="P586" s="48" t="s">
        <v>3713</v>
      </c>
      <c r="Q586" s="116"/>
      <c r="R586" s="50">
        <v>2</v>
      </c>
      <c r="S586" s="110">
        <v>680</v>
      </c>
    </row>
    <row r="587" spans="1:19" x14ac:dyDescent="0.25">
      <c r="A587" t="s">
        <v>2458</v>
      </c>
      <c r="B587" t="s">
        <v>2349</v>
      </c>
      <c r="C587" t="s">
        <v>2350</v>
      </c>
      <c r="D587" t="s">
        <v>2459</v>
      </c>
      <c r="E587" t="s">
        <v>2460</v>
      </c>
      <c r="F587" t="s">
        <v>2461</v>
      </c>
      <c r="G587"/>
      <c r="H587"/>
      <c r="I587"/>
      <c r="J587"/>
      <c r="K587"/>
      <c r="L587" t="s">
        <v>2462</v>
      </c>
      <c r="M587">
        <f t="shared" si="15"/>
        <v>5</v>
      </c>
      <c r="O587" s="48" t="s">
        <v>2458</v>
      </c>
      <c r="P587" s="48" t="s">
        <v>3714</v>
      </c>
      <c r="Q587" s="116"/>
      <c r="R587" s="50">
        <v>3</v>
      </c>
      <c r="S587" s="110">
        <v>570</v>
      </c>
    </row>
    <row r="588" spans="1:19" x14ac:dyDescent="0.25">
      <c r="A588" t="s">
        <v>2463</v>
      </c>
      <c r="B588" t="s">
        <v>2464</v>
      </c>
      <c r="C588" t="s">
        <v>2465</v>
      </c>
      <c r="D588" t="s">
        <v>2466</v>
      </c>
      <c r="E588" t="s">
        <v>2467</v>
      </c>
      <c r="F588"/>
      <c r="G588"/>
      <c r="H588"/>
      <c r="I588"/>
      <c r="J588"/>
      <c r="K588"/>
      <c r="L588" t="s">
        <v>2468</v>
      </c>
      <c r="M588">
        <f t="shared" si="15"/>
        <v>4</v>
      </c>
      <c r="O588" s="48" t="s">
        <v>2463</v>
      </c>
      <c r="P588" s="48" t="s">
        <v>3715</v>
      </c>
      <c r="Q588" s="116"/>
      <c r="R588" s="50">
        <v>2</v>
      </c>
      <c r="S588" s="110">
        <v>510</v>
      </c>
    </row>
    <row r="589" spans="1:19" x14ac:dyDescent="0.25">
      <c r="A589" t="s">
        <v>2469</v>
      </c>
      <c r="B589" t="s">
        <v>2470</v>
      </c>
      <c r="C589" t="s">
        <v>2471</v>
      </c>
      <c r="D589" t="s">
        <v>2472</v>
      </c>
      <c r="E589" t="s">
        <v>2473</v>
      </c>
      <c r="F589" t="s">
        <v>2474</v>
      </c>
      <c r="G589"/>
      <c r="H589"/>
      <c r="I589"/>
      <c r="J589"/>
      <c r="K589"/>
      <c r="L589" t="s">
        <v>2475</v>
      </c>
      <c r="M589">
        <f t="shared" si="15"/>
        <v>5</v>
      </c>
      <c r="O589" s="48" t="s">
        <v>2469</v>
      </c>
      <c r="P589" s="48" t="s">
        <v>3716</v>
      </c>
      <c r="Q589" s="116"/>
      <c r="R589" s="50">
        <v>3</v>
      </c>
      <c r="S589" s="110">
        <v>660</v>
      </c>
    </row>
    <row r="590" spans="1:19" x14ac:dyDescent="0.25">
      <c r="A590" t="s">
        <v>2476</v>
      </c>
      <c r="B590" t="s">
        <v>2464</v>
      </c>
      <c r="C590" t="s">
        <v>2477</v>
      </c>
      <c r="D590" t="s">
        <v>2478</v>
      </c>
      <c r="E590" t="s">
        <v>2465</v>
      </c>
      <c r="F590"/>
      <c r="G590"/>
      <c r="H590"/>
      <c r="I590"/>
      <c r="J590"/>
      <c r="K590"/>
      <c r="L590" t="s">
        <v>2479</v>
      </c>
      <c r="M590">
        <f t="shared" si="15"/>
        <v>4</v>
      </c>
      <c r="O590" s="48" t="s">
        <v>2476</v>
      </c>
      <c r="P590" s="48" t="s">
        <v>3717</v>
      </c>
      <c r="Q590" s="116"/>
      <c r="R590" s="50">
        <v>2</v>
      </c>
      <c r="S590" s="110">
        <v>530</v>
      </c>
    </row>
    <row r="591" spans="1:19" x14ac:dyDescent="0.25">
      <c r="A591" t="s">
        <v>2480</v>
      </c>
      <c r="B591" t="s">
        <v>2481</v>
      </c>
      <c r="C591" t="s">
        <v>2464</v>
      </c>
      <c r="D591" t="s">
        <v>2482</v>
      </c>
      <c r="E591" t="s">
        <v>2483</v>
      </c>
      <c r="F591"/>
      <c r="G591"/>
      <c r="H591"/>
      <c r="I591"/>
      <c r="J591"/>
      <c r="K591"/>
      <c r="L591" t="s">
        <v>2484</v>
      </c>
      <c r="M591">
        <f t="shared" si="15"/>
        <v>4</v>
      </c>
      <c r="O591" s="48" t="s">
        <v>2480</v>
      </c>
      <c r="P591" s="48" t="s">
        <v>3718</v>
      </c>
      <c r="Q591" s="116"/>
      <c r="R591" s="50">
        <v>2</v>
      </c>
      <c r="S591" s="110">
        <v>570</v>
      </c>
    </row>
    <row r="592" spans="1:19" x14ac:dyDescent="0.25">
      <c r="A592" t="s">
        <v>2485</v>
      </c>
      <c r="B592" t="s">
        <v>2470</v>
      </c>
      <c r="C592" t="s">
        <v>2486</v>
      </c>
      <c r="D592" t="s">
        <v>2487</v>
      </c>
      <c r="E592" t="s">
        <v>2471</v>
      </c>
      <c r="F592" t="s">
        <v>2488</v>
      </c>
      <c r="G592"/>
      <c r="H592"/>
      <c r="I592"/>
      <c r="J592"/>
      <c r="K592"/>
      <c r="L592" t="s">
        <v>2489</v>
      </c>
      <c r="M592">
        <f t="shared" si="15"/>
        <v>5</v>
      </c>
      <c r="O592" s="48" t="s">
        <v>2485</v>
      </c>
      <c r="P592" s="48" t="s">
        <v>3719</v>
      </c>
      <c r="Q592" s="116"/>
      <c r="R592" s="50">
        <v>3</v>
      </c>
      <c r="S592" s="110">
        <v>660</v>
      </c>
    </row>
    <row r="593" spans="1:25" x14ac:dyDescent="0.25">
      <c r="A593" t="s">
        <v>2490</v>
      </c>
      <c r="B593" t="s">
        <v>2470</v>
      </c>
      <c r="C593" t="s">
        <v>2487</v>
      </c>
      <c r="D593" t="s">
        <v>2471</v>
      </c>
      <c r="E593" t="s">
        <v>2474</v>
      </c>
      <c r="F593" t="s">
        <v>2491</v>
      </c>
      <c r="G593"/>
      <c r="H593"/>
      <c r="I593"/>
      <c r="J593"/>
      <c r="K593"/>
      <c r="L593" t="s">
        <v>2492</v>
      </c>
      <c r="M593">
        <f t="shared" si="15"/>
        <v>5</v>
      </c>
      <c r="O593" s="48" t="s">
        <v>2490</v>
      </c>
      <c r="P593" s="48" t="s">
        <v>3720</v>
      </c>
      <c r="Q593" s="116"/>
      <c r="R593" s="50">
        <v>3</v>
      </c>
      <c r="S593" s="110">
        <v>660</v>
      </c>
    </row>
    <row r="594" spans="1:25" x14ac:dyDescent="0.25">
      <c r="A594" t="s">
        <v>2493</v>
      </c>
      <c r="B594" t="s">
        <v>2494</v>
      </c>
      <c r="C594" t="s">
        <v>2495</v>
      </c>
      <c r="D594" t="s">
        <v>2496</v>
      </c>
      <c r="E594" t="s">
        <v>2497</v>
      </c>
      <c r="F594" t="s">
        <v>2498</v>
      </c>
      <c r="G594"/>
      <c r="H594"/>
      <c r="I594"/>
      <c r="J594"/>
      <c r="K594"/>
      <c r="L594" t="s">
        <v>2499</v>
      </c>
      <c r="M594">
        <f t="shared" si="15"/>
        <v>5</v>
      </c>
      <c r="O594" s="48" t="s">
        <v>2493</v>
      </c>
      <c r="P594" s="48" t="s">
        <v>3721</v>
      </c>
      <c r="Q594" s="116"/>
      <c r="R594" s="50">
        <v>3</v>
      </c>
      <c r="S594" s="110">
        <v>520</v>
      </c>
    </row>
    <row r="595" spans="1:25" x14ac:dyDescent="0.25">
      <c r="A595" t="s">
        <v>2500</v>
      </c>
      <c r="B595" t="s">
        <v>2501</v>
      </c>
      <c r="C595" t="s">
        <v>2502</v>
      </c>
      <c r="D595" t="s">
        <v>2503</v>
      </c>
      <c r="E595" t="s">
        <v>2504</v>
      </c>
      <c r="F595"/>
      <c r="G595"/>
      <c r="H595"/>
      <c r="I595"/>
      <c r="J595"/>
      <c r="K595"/>
      <c r="L595" t="s">
        <v>2505</v>
      </c>
      <c r="M595">
        <f t="shared" si="15"/>
        <v>4</v>
      </c>
      <c r="O595" s="48" t="s">
        <v>2500</v>
      </c>
      <c r="P595" s="48" t="s">
        <v>3722</v>
      </c>
      <c r="Q595" s="116"/>
      <c r="R595" s="50">
        <v>2</v>
      </c>
      <c r="S595" s="110">
        <v>460</v>
      </c>
    </row>
    <row r="596" spans="1:25" x14ac:dyDescent="0.25">
      <c r="A596" t="s">
        <v>2506</v>
      </c>
      <c r="B596" t="s">
        <v>2507</v>
      </c>
      <c r="C596" t="s">
        <v>2508</v>
      </c>
      <c r="D596" t="s">
        <v>2509</v>
      </c>
      <c r="E596" t="s">
        <v>2501</v>
      </c>
      <c r="F596"/>
      <c r="G596"/>
      <c r="H596"/>
      <c r="I596"/>
      <c r="J596"/>
      <c r="K596"/>
      <c r="L596" t="s">
        <v>2510</v>
      </c>
      <c r="M596">
        <f t="shared" si="15"/>
        <v>4</v>
      </c>
      <c r="O596" s="48" t="s">
        <v>2506</v>
      </c>
      <c r="P596" s="48" t="s">
        <v>3723</v>
      </c>
      <c r="Q596" s="116"/>
      <c r="R596" s="50">
        <v>2</v>
      </c>
      <c r="S596" s="110">
        <v>560</v>
      </c>
    </row>
    <row r="597" spans="1:25" x14ac:dyDescent="0.25">
      <c r="A597" s="65" t="s">
        <v>3243</v>
      </c>
      <c r="B597" s="96">
        <v>1697</v>
      </c>
      <c r="C597" s="97">
        <v>1698</v>
      </c>
      <c r="D597" s="96">
        <v>1732</v>
      </c>
      <c r="L597" s="80"/>
      <c r="M597">
        <f t="shared" si="15"/>
        <v>3</v>
      </c>
      <c r="O597" s="115" t="s">
        <v>3243</v>
      </c>
      <c r="P597" s="48" t="s">
        <v>3724</v>
      </c>
      <c r="Q597" s="116"/>
      <c r="R597" s="50">
        <v>2</v>
      </c>
      <c r="S597" s="110">
        <v>450</v>
      </c>
    </row>
    <row r="598" spans="1:25" x14ac:dyDescent="0.25">
      <c r="A598" s="90" t="s">
        <v>5890</v>
      </c>
      <c r="B598" s="91">
        <v>785</v>
      </c>
      <c r="C598" s="91">
        <v>790</v>
      </c>
      <c r="D598" s="91">
        <v>791</v>
      </c>
      <c r="E598" s="91" t="s">
        <v>5921</v>
      </c>
      <c r="F598" s="91" t="s">
        <v>5921</v>
      </c>
      <c r="G598" s="91" t="s">
        <v>5921</v>
      </c>
      <c r="H598" s="91" t="s">
        <v>5921</v>
      </c>
      <c r="M598">
        <f t="shared" ref="M598:M611" si="16">10-COUNTBLANK(B598:K598)</f>
        <v>3</v>
      </c>
      <c r="O598" s="108" t="s">
        <v>5890</v>
      </c>
      <c r="P598" s="48" t="s">
        <v>6026</v>
      </c>
      <c r="Q598" s="116"/>
      <c r="R598" s="50">
        <v>3</v>
      </c>
      <c r="S598" s="112">
        <v>650</v>
      </c>
    </row>
    <row r="599" spans="1:25" x14ac:dyDescent="0.25">
      <c r="A599" s="65" t="s">
        <v>3245</v>
      </c>
      <c r="B599" s="96">
        <v>1697</v>
      </c>
      <c r="C599" s="98">
        <v>1700</v>
      </c>
      <c r="D599" s="96">
        <v>1732</v>
      </c>
      <c r="L599" s="80"/>
      <c r="M599">
        <f t="shared" si="16"/>
        <v>3</v>
      </c>
      <c r="O599" s="115" t="s">
        <v>3245</v>
      </c>
      <c r="P599" s="115" t="s">
        <v>3725</v>
      </c>
      <c r="Q599" s="116"/>
      <c r="R599" s="50">
        <v>2</v>
      </c>
      <c r="S599" s="110">
        <v>370</v>
      </c>
    </row>
    <row r="600" spans="1:25" x14ac:dyDescent="0.25">
      <c r="A600" s="90" t="s">
        <v>5899</v>
      </c>
      <c r="B600" s="91">
        <v>786</v>
      </c>
      <c r="C600" s="91">
        <v>792</v>
      </c>
      <c r="D600" s="91">
        <v>793</v>
      </c>
      <c r="E600" s="91" t="s">
        <v>5921</v>
      </c>
      <c r="F600" s="91" t="s">
        <v>5921</v>
      </c>
      <c r="G600" s="91" t="s">
        <v>5921</v>
      </c>
      <c r="H600" s="91" t="s">
        <v>5921</v>
      </c>
      <c r="M600">
        <f t="shared" si="16"/>
        <v>3</v>
      </c>
      <c r="O600" s="108" t="s">
        <v>5899</v>
      </c>
      <c r="P600" s="48" t="s">
        <v>6027</v>
      </c>
      <c r="Q600" s="116"/>
      <c r="R600" s="50">
        <v>3</v>
      </c>
      <c r="S600" s="112">
        <v>640</v>
      </c>
    </row>
    <row r="601" spans="1:25" x14ac:dyDescent="0.25">
      <c r="A601" s="65" t="s">
        <v>3244</v>
      </c>
      <c r="B601" s="96">
        <v>1697</v>
      </c>
      <c r="C601" s="98">
        <v>1703</v>
      </c>
      <c r="D601" s="96">
        <v>1732</v>
      </c>
      <c r="L601" s="80"/>
      <c r="M601">
        <f t="shared" si="16"/>
        <v>3</v>
      </c>
      <c r="O601" s="115" t="s">
        <v>3244</v>
      </c>
      <c r="P601" s="115" t="s">
        <v>6425</v>
      </c>
      <c r="Q601" s="116"/>
      <c r="R601" s="50">
        <v>2</v>
      </c>
      <c r="S601" s="110">
        <v>320</v>
      </c>
      <c r="V601" s="4"/>
      <c r="W601" s="4"/>
      <c r="X601" s="4"/>
      <c r="Y601" s="4"/>
    </row>
    <row r="602" spans="1:25" x14ac:dyDescent="0.25">
      <c r="A602" s="90" t="s">
        <v>5898</v>
      </c>
      <c r="B602" s="91">
        <v>785</v>
      </c>
      <c r="C602" s="91">
        <v>787</v>
      </c>
      <c r="D602" s="91" t="s">
        <v>5921</v>
      </c>
      <c r="E602" s="91" t="s">
        <v>5921</v>
      </c>
      <c r="F602" s="91" t="s">
        <v>5921</v>
      </c>
      <c r="G602" s="91" t="s">
        <v>5921</v>
      </c>
      <c r="H602" s="91" t="s">
        <v>5921</v>
      </c>
      <c r="M602">
        <f t="shared" si="16"/>
        <v>2</v>
      </c>
      <c r="O602" s="108" t="s">
        <v>5898</v>
      </c>
      <c r="P602" s="48" t="s">
        <v>6028</v>
      </c>
      <c r="Q602" s="116"/>
      <c r="R602" s="50">
        <v>3</v>
      </c>
      <c r="S602" s="112">
        <v>470</v>
      </c>
      <c r="V602" s="4"/>
      <c r="W602" s="4"/>
      <c r="X602" s="4"/>
    </row>
    <row r="603" spans="1:25" x14ac:dyDescent="0.25">
      <c r="A603" s="65" t="s">
        <v>3256</v>
      </c>
      <c r="B603" s="96">
        <v>1697</v>
      </c>
      <c r="C603" s="98">
        <v>1702</v>
      </c>
      <c r="D603" s="96">
        <v>1732</v>
      </c>
      <c r="L603" s="80"/>
      <c r="M603">
        <f t="shared" si="16"/>
        <v>3</v>
      </c>
      <c r="O603" s="108" t="s">
        <v>3256</v>
      </c>
      <c r="P603" s="115" t="s">
        <v>6426</v>
      </c>
      <c r="Q603" s="116"/>
      <c r="R603" s="50">
        <v>2</v>
      </c>
      <c r="S603" s="110">
        <v>350</v>
      </c>
      <c r="V603" s="4"/>
      <c r="W603" s="4"/>
      <c r="X603" s="4"/>
    </row>
    <row r="604" spans="1:25" x14ac:dyDescent="0.25">
      <c r="A604" s="90" t="s">
        <v>5868</v>
      </c>
      <c r="B604" s="91">
        <v>1501</v>
      </c>
      <c r="C604" s="91">
        <v>1504</v>
      </c>
      <c r="D604" s="91">
        <v>1505</v>
      </c>
      <c r="E604" s="91">
        <v>1506</v>
      </c>
      <c r="F604" s="91">
        <v>1507</v>
      </c>
      <c r="G604" s="91">
        <v>1510</v>
      </c>
      <c r="H604" s="91" t="s">
        <v>5921</v>
      </c>
      <c r="M604">
        <f t="shared" si="16"/>
        <v>6</v>
      </c>
      <c r="O604" s="108" t="s">
        <v>5868</v>
      </c>
      <c r="P604" s="48" t="s">
        <v>6029</v>
      </c>
      <c r="Q604" s="116"/>
      <c r="R604" s="50">
        <v>3</v>
      </c>
      <c r="S604" s="112">
        <v>920</v>
      </c>
      <c r="V604" s="4"/>
      <c r="W604" s="4"/>
      <c r="X604" s="4"/>
    </row>
    <row r="605" spans="1:25" x14ac:dyDescent="0.25">
      <c r="A605" s="65" t="s">
        <v>6424</v>
      </c>
      <c r="B605" s="96">
        <v>1697</v>
      </c>
      <c r="C605" s="98">
        <v>1699</v>
      </c>
      <c r="D605" s="96">
        <v>1732</v>
      </c>
      <c r="L605" s="80"/>
      <c r="M605">
        <f t="shared" si="16"/>
        <v>3</v>
      </c>
      <c r="O605" s="115" t="s">
        <v>6424</v>
      </c>
      <c r="P605" s="115" t="s">
        <v>6427</v>
      </c>
      <c r="Q605" s="116"/>
      <c r="R605" s="50">
        <v>2</v>
      </c>
      <c r="S605" s="110">
        <v>350</v>
      </c>
      <c r="V605" s="4"/>
      <c r="W605" s="4"/>
      <c r="X605" s="4"/>
    </row>
    <row r="606" spans="1:25" x14ac:dyDescent="0.25">
      <c r="A606" s="90" t="s">
        <v>5858</v>
      </c>
      <c r="B606" s="91">
        <v>1501</v>
      </c>
      <c r="C606" s="91">
        <v>1508</v>
      </c>
      <c r="D606" s="91">
        <v>1509</v>
      </c>
      <c r="E606" s="91">
        <v>1510</v>
      </c>
      <c r="F606" s="91" t="s">
        <v>5921</v>
      </c>
      <c r="G606" s="91" t="s">
        <v>5921</v>
      </c>
      <c r="H606" s="91" t="s">
        <v>5921</v>
      </c>
      <c r="M606">
        <f t="shared" si="16"/>
        <v>4</v>
      </c>
      <c r="O606" s="108" t="s">
        <v>5858</v>
      </c>
      <c r="P606" s="48" t="s">
        <v>6030</v>
      </c>
      <c r="Q606" s="116"/>
      <c r="R606" s="50">
        <v>3</v>
      </c>
      <c r="S606" s="112">
        <v>700</v>
      </c>
      <c r="V606" s="4"/>
      <c r="W606" s="4"/>
      <c r="X606" s="4"/>
    </row>
    <row r="607" spans="1:25" x14ac:dyDescent="0.25">
      <c r="A607" s="65" t="s">
        <v>3250</v>
      </c>
      <c r="B607" s="96">
        <v>1697</v>
      </c>
      <c r="C607" s="98">
        <v>1701</v>
      </c>
      <c r="D607" s="96">
        <v>1732</v>
      </c>
      <c r="L607" s="80"/>
      <c r="M607">
        <f t="shared" si="16"/>
        <v>3</v>
      </c>
      <c r="O607" s="115" t="s">
        <v>3250</v>
      </c>
      <c r="P607" s="115" t="s">
        <v>6428</v>
      </c>
      <c r="Q607" s="116"/>
      <c r="R607" s="50">
        <v>2</v>
      </c>
      <c r="S607" s="110">
        <v>350</v>
      </c>
      <c r="V607" s="4"/>
      <c r="W607" s="4"/>
      <c r="X607" s="4"/>
    </row>
    <row r="608" spans="1:25" x14ac:dyDescent="0.25">
      <c r="A608" s="90" t="s">
        <v>5874</v>
      </c>
      <c r="B608" s="91">
        <v>1501</v>
      </c>
      <c r="C608" s="91">
        <v>1502</v>
      </c>
      <c r="D608" s="91">
        <v>1503</v>
      </c>
      <c r="E608" s="91" t="s">
        <v>5921</v>
      </c>
      <c r="F608" s="91" t="s">
        <v>5921</v>
      </c>
      <c r="G608" s="91" t="s">
        <v>5921</v>
      </c>
      <c r="H608" s="91" t="s">
        <v>5921</v>
      </c>
      <c r="M608">
        <f t="shared" si="16"/>
        <v>3</v>
      </c>
      <c r="O608" s="108" t="s">
        <v>5874</v>
      </c>
      <c r="P608" s="48" t="s">
        <v>6031</v>
      </c>
      <c r="Q608" s="116"/>
      <c r="R608" s="50">
        <v>3</v>
      </c>
      <c r="S608" s="112">
        <v>510</v>
      </c>
      <c r="V608" s="4"/>
      <c r="W608" s="4"/>
      <c r="X608" s="4"/>
    </row>
    <row r="609" spans="1:26" x14ac:dyDescent="0.25">
      <c r="A609" s="90" t="s">
        <v>5919</v>
      </c>
      <c r="B609" s="91">
        <v>1548</v>
      </c>
      <c r="C609" s="91">
        <v>1551</v>
      </c>
      <c r="D609" s="91">
        <v>1553</v>
      </c>
      <c r="E609" s="91" t="s">
        <v>5921</v>
      </c>
      <c r="F609" s="91" t="s">
        <v>5921</v>
      </c>
      <c r="G609" s="91" t="s">
        <v>5921</v>
      </c>
      <c r="H609" s="91" t="s">
        <v>5921</v>
      </c>
      <c r="M609">
        <f t="shared" si="16"/>
        <v>3</v>
      </c>
      <c r="O609" s="108" t="s">
        <v>5919</v>
      </c>
      <c r="P609" s="48" t="s">
        <v>6032</v>
      </c>
      <c r="Q609" s="116"/>
      <c r="R609" s="50">
        <v>3</v>
      </c>
      <c r="S609" s="112">
        <v>900</v>
      </c>
      <c r="V609" s="4"/>
      <c r="W609" s="4"/>
      <c r="X609" s="4"/>
    </row>
    <row r="610" spans="1:26" x14ac:dyDescent="0.25">
      <c r="A610" s="90" t="s">
        <v>5908</v>
      </c>
      <c r="B610" s="91">
        <v>1548</v>
      </c>
      <c r="C610" s="91">
        <v>1549</v>
      </c>
      <c r="D610" s="91">
        <v>1552</v>
      </c>
      <c r="E610" s="91" t="s">
        <v>5921</v>
      </c>
      <c r="F610" s="91" t="s">
        <v>5921</v>
      </c>
      <c r="G610" s="91" t="s">
        <v>5921</v>
      </c>
      <c r="H610" s="91" t="s">
        <v>5921</v>
      </c>
      <c r="M610">
        <f t="shared" si="16"/>
        <v>3</v>
      </c>
      <c r="O610" s="108" t="s">
        <v>5908</v>
      </c>
      <c r="P610" s="48" t="s">
        <v>6033</v>
      </c>
      <c r="Q610" s="116"/>
      <c r="R610" s="50">
        <v>3</v>
      </c>
      <c r="S610" s="112">
        <v>590</v>
      </c>
      <c r="V610" s="4"/>
      <c r="W610" s="4"/>
      <c r="X610" s="4"/>
    </row>
    <row r="611" spans="1:26" x14ac:dyDescent="0.25">
      <c r="A611" s="90" t="s">
        <v>5875</v>
      </c>
      <c r="B611" s="91">
        <v>1546</v>
      </c>
      <c r="C611" s="91">
        <v>1547</v>
      </c>
      <c r="D611" s="91">
        <v>1549</v>
      </c>
      <c r="E611" s="91">
        <v>1550</v>
      </c>
      <c r="F611" s="91">
        <v>1554</v>
      </c>
      <c r="G611" s="91" t="s">
        <v>5921</v>
      </c>
      <c r="H611" s="91" t="s">
        <v>5921</v>
      </c>
      <c r="M611">
        <f t="shared" si="16"/>
        <v>5</v>
      </c>
      <c r="O611" s="108" t="s">
        <v>5875</v>
      </c>
      <c r="P611" s="48" t="s">
        <v>6034</v>
      </c>
      <c r="Q611" s="116"/>
      <c r="R611" s="50">
        <v>3</v>
      </c>
      <c r="S611" s="112">
        <v>560</v>
      </c>
      <c r="V611" s="4"/>
      <c r="W611" s="4"/>
      <c r="X611" s="4"/>
    </row>
    <row r="612" spans="1:26" x14ac:dyDescent="0.25">
      <c r="A612" t="s">
        <v>2511</v>
      </c>
      <c r="B612" t="s">
        <v>2512</v>
      </c>
      <c r="C612" t="s">
        <v>2513</v>
      </c>
      <c r="D612" t="s">
        <v>2514</v>
      </c>
      <c r="E612" t="s">
        <v>2515</v>
      </c>
      <c r="F612"/>
      <c r="G612"/>
      <c r="H612"/>
      <c r="I612"/>
      <c r="J612"/>
      <c r="K612"/>
      <c r="L612" t="s">
        <v>2516</v>
      </c>
      <c r="M612">
        <f t="shared" ref="M612:M632" si="17">10-COUNTBLANK(B612:K612)</f>
        <v>4</v>
      </c>
      <c r="O612" s="48" t="s">
        <v>2511</v>
      </c>
      <c r="P612" s="48" t="s">
        <v>3726</v>
      </c>
      <c r="Q612" s="116"/>
      <c r="R612" s="50">
        <v>2</v>
      </c>
      <c r="S612" s="110">
        <v>650</v>
      </c>
      <c r="V612" s="4"/>
      <c r="W612" s="4"/>
      <c r="X612" s="4"/>
      <c r="Y612" s="4"/>
    </row>
    <row r="613" spans="1:26" x14ac:dyDescent="0.25">
      <c r="A613" t="s">
        <v>2517</v>
      </c>
      <c r="B613" t="s">
        <v>2518</v>
      </c>
      <c r="C613" t="s">
        <v>2519</v>
      </c>
      <c r="D613"/>
      <c r="E613"/>
      <c r="F613"/>
      <c r="G613"/>
      <c r="H613"/>
      <c r="I613"/>
      <c r="J613"/>
      <c r="K613"/>
      <c r="L613" t="s">
        <v>2520</v>
      </c>
      <c r="M613">
        <f t="shared" si="17"/>
        <v>2</v>
      </c>
      <c r="O613" s="48" t="s">
        <v>2517</v>
      </c>
      <c r="P613" s="48" t="s">
        <v>3727</v>
      </c>
      <c r="Q613" s="116"/>
      <c r="R613" s="50">
        <v>2</v>
      </c>
      <c r="S613" s="110">
        <v>330</v>
      </c>
      <c r="V613" s="4"/>
      <c r="W613" s="4"/>
      <c r="X613" s="4"/>
      <c r="Y613" s="4"/>
    </row>
    <row r="614" spans="1:26" x14ac:dyDescent="0.25">
      <c r="A614" t="s">
        <v>2521</v>
      </c>
      <c r="B614" t="s">
        <v>153</v>
      </c>
      <c r="C614" t="s">
        <v>2522</v>
      </c>
      <c r="D614" t="s">
        <v>2523</v>
      </c>
      <c r="E614" t="s">
        <v>2524</v>
      </c>
      <c r="F614"/>
      <c r="G614"/>
      <c r="H614"/>
      <c r="I614"/>
      <c r="J614"/>
      <c r="K614"/>
      <c r="L614" t="s">
        <v>2525</v>
      </c>
      <c r="M614">
        <f t="shared" si="17"/>
        <v>4</v>
      </c>
      <c r="O614" s="48" t="s">
        <v>2521</v>
      </c>
      <c r="P614" s="48" t="s">
        <v>3728</v>
      </c>
      <c r="Q614" s="116"/>
      <c r="R614" s="50">
        <v>2</v>
      </c>
      <c r="S614" s="110">
        <v>380</v>
      </c>
      <c r="V614" s="4"/>
      <c r="W614" s="4"/>
      <c r="X614" s="4"/>
      <c r="Y614" s="4"/>
    </row>
    <row r="615" spans="1:26" x14ac:dyDescent="0.25">
      <c r="A615" t="s">
        <v>2526</v>
      </c>
      <c r="B615" t="s">
        <v>2518</v>
      </c>
      <c r="C615" t="s">
        <v>2527</v>
      </c>
      <c r="D615"/>
      <c r="E615"/>
      <c r="F615"/>
      <c r="G615"/>
      <c r="H615"/>
      <c r="I615"/>
      <c r="J615"/>
      <c r="K615"/>
      <c r="L615" t="s">
        <v>2528</v>
      </c>
      <c r="M615">
        <f t="shared" si="17"/>
        <v>2</v>
      </c>
      <c r="O615" s="48" t="s">
        <v>2526</v>
      </c>
      <c r="P615" s="48" t="s">
        <v>3729</v>
      </c>
      <c r="Q615" s="116"/>
      <c r="R615" s="50">
        <v>2</v>
      </c>
      <c r="S615" s="110">
        <v>350</v>
      </c>
      <c r="V615" s="4"/>
      <c r="W615" s="4"/>
      <c r="X615" s="4"/>
      <c r="Y615" s="4"/>
    </row>
    <row r="616" spans="1:26" x14ac:dyDescent="0.25">
      <c r="A616" t="s">
        <v>2529</v>
      </c>
      <c r="B616" t="s">
        <v>2530</v>
      </c>
      <c r="C616" t="s">
        <v>2531</v>
      </c>
      <c r="D616" t="s">
        <v>2532</v>
      </c>
      <c r="E616" t="s">
        <v>2533</v>
      </c>
      <c r="F616" t="s">
        <v>2534</v>
      </c>
      <c r="G616"/>
      <c r="H616"/>
      <c r="I616"/>
      <c r="J616"/>
      <c r="K616"/>
      <c r="L616" t="s">
        <v>2535</v>
      </c>
      <c r="M616">
        <f t="shared" si="17"/>
        <v>5</v>
      </c>
      <c r="O616" s="48" t="s">
        <v>2529</v>
      </c>
      <c r="P616" s="48" t="s">
        <v>3730</v>
      </c>
      <c r="Q616" s="116"/>
      <c r="R616" s="50">
        <v>3</v>
      </c>
      <c r="S616" s="110">
        <v>620</v>
      </c>
      <c r="V616" s="4"/>
      <c r="W616" s="4"/>
      <c r="X616" s="4"/>
      <c r="Y616" s="4"/>
    </row>
    <row r="617" spans="1:26" x14ac:dyDescent="0.25">
      <c r="A617" t="s">
        <v>2536</v>
      </c>
      <c r="B617" t="s">
        <v>2537</v>
      </c>
      <c r="C617" t="s">
        <v>2538</v>
      </c>
      <c r="D617" t="s">
        <v>2539</v>
      </c>
      <c r="E617" t="s">
        <v>2540</v>
      </c>
      <c r="F617" t="s">
        <v>2541</v>
      </c>
      <c r="G617"/>
      <c r="H617"/>
      <c r="I617"/>
      <c r="J617"/>
      <c r="K617"/>
      <c r="L617" t="s">
        <v>2542</v>
      </c>
      <c r="M617">
        <f t="shared" si="17"/>
        <v>5</v>
      </c>
      <c r="O617" s="48" t="s">
        <v>2536</v>
      </c>
      <c r="P617" s="48" t="s">
        <v>3731</v>
      </c>
      <c r="Q617" s="116"/>
      <c r="R617" s="50">
        <v>3</v>
      </c>
      <c r="S617" s="110">
        <v>730</v>
      </c>
      <c r="V617" s="4"/>
      <c r="W617" s="4"/>
      <c r="X617" s="4"/>
      <c r="Y617" s="4"/>
      <c r="Z617" s="4"/>
    </row>
    <row r="618" spans="1:26" x14ac:dyDescent="0.25">
      <c r="A618" t="s">
        <v>2543</v>
      </c>
      <c r="B618" t="s">
        <v>153</v>
      </c>
      <c r="C618" t="s">
        <v>2544</v>
      </c>
      <c r="D618" t="s">
        <v>2545</v>
      </c>
      <c r="E618" t="s">
        <v>2546</v>
      </c>
      <c r="F618"/>
      <c r="G618"/>
      <c r="H618"/>
      <c r="I618"/>
      <c r="J618"/>
      <c r="K618"/>
      <c r="L618" t="s">
        <v>2547</v>
      </c>
      <c r="M618">
        <f t="shared" si="17"/>
        <v>4</v>
      </c>
      <c r="O618" s="48" t="s">
        <v>2543</v>
      </c>
      <c r="P618" s="48" t="s">
        <v>3732</v>
      </c>
      <c r="Q618" s="116"/>
      <c r="R618" s="50">
        <v>2</v>
      </c>
      <c r="S618" s="110">
        <v>450</v>
      </c>
      <c r="V618" s="4"/>
      <c r="W618" s="4"/>
      <c r="X618" s="4"/>
      <c r="Y618" s="4"/>
      <c r="Z618" s="4"/>
    </row>
    <row r="619" spans="1:26" x14ac:dyDescent="0.25">
      <c r="A619" t="s">
        <v>2548</v>
      </c>
      <c r="B619" t="s">
        <v>2549</v>
      </c>
      <c r="C619" t="s">
        <v>2550</v>
      </c>
      <c r="D619" t="s">
        <v>2551</v>
      </c>
      <c r="E619" t="s">
        <v>2552</v>
      </c>
      <c r="F619"/>
      <c r="G619"/>
      <c r="H619"/>
      <c r="I619"/>
      <c r="J619"/>
      <c r="K619"/>
      <c r="L619" t="s">
        <v>2553</v>
      </c>
      <c r="M619">
        <f t="shared" si="17"/>
        <v>4</v>
      </c>
      <c r="O619" s="48" t="s">
        <v>2548</v>
      </c>
      <c r="P619" s="48" t="s">
        <v>3733</v>
      </c>
      <c r="Q619" s="116"/>
      <c r="R619" s="50">
        <v>2</v>
      </c>
      <c r="S619" s="110">
        <v>380</v>
      </c>
      <c r="V619" s="4"/>
      <c r="W619" s="4"/>
      <c r="X619" s="4"/>
      <c r="Y619" s="4"/>
      <c r="Z619" s="4"/>
    </row>
    <row r="620" spans="1:26" x14ac:dyDescent="0.25">
      <c r="A620" t="s">
        <v>2554</v>
      </c>
      <c r="B620" t="s">
        <v>153</v>
      </c>
      <c r="C620" t="s">
        <v>2555</v>
      </c>
      <c r="D620" t="s">
        <v>2556</v>
      </c>
      <c r="E620" t="s">
        <v>2557</v>
      </c>
      <c r="F620" t="s">
        <v>2558</v>
      </c>
      <c r="G620"/>
      <c r="H620"/>
      <c r="I620"/>
      <c r="J620"/>
      <c r="K620"/>
      <c r="L620" t="s">
        <v>2559</v>
      </c>
      <c r="M620">
        <f t="shared" si="17"/>
        <v>5</v>
      </c>
      <c r="O620" s="48" t="s">
        <v>2554</v>
      </c>
      <c r="P620" s="48" t="s">
        <v>3734</v>
      </c>
      <c r="Q620" s="116"/>
      <c r="R620" s="50">
        <v>3</v>
      </c>
      <c r="S620" s="110">
        <v>600</v>
      </c>
      <c r="V620" s="4"/>
      <c r="W620" s="4"/>
      <c r="X620" s="4"/>
      <c r="Y620" s="4"/>
      <c r="Z620" s="4"/>
    </row>
    <row r="621" spans="1:26" x14ac:dyDescent="0.25">
      <c r="A621" t="s">
        <v>2560</v>
      </c>
      <c r="B621" t="s">
        <v>2549</v>
      </c>
      <c r="C621" t="s">
        <v>2551</v>
      </c>
      <c r="D621" t="s">
        <v>2552</v>
      </c>
      <c r="E621" t="s">
        <v>2561</v>
      </c>
      <c r="F621" t="s">
        <v>2562</v>
      </c>
      <c r="G621" t="s">
        <v>2563</v>
      </c>
      <c r="H621"/>
      <c r="I621"/>
      <c r="J621"/>
      <c r="K621"/>
      <c r="L621" t="s">
        <v>2564</v>
      </c>
      <c r="M621">
        <f t="shared" si="17"/>
        <v>6</v>
      </c>
      <c r="O621" s="48" t="s">
        <v>2560</v>
      </c>
      <c r="P621" s="48" t="s">
        <v>3735</v>
      </c>
      <c r="Q621" s="116"/>
      <c r="R621" s="50">
        <v>3</v>
      </c>
      <c r="S621" s="110">
        <v>670</v>
      </c>
      <c r="V621" s="4"/>
      <c r="W621" s="4"/>
      <c r="X621" s="4"/>
      <c r="Y621" s="4"/>
      <c r="Z621" s="4"/>
    </row>
    <row r="622" spans="1:26" x14ac:dyDescent="0.25">
      <c r="A622" t="s">
        <v>2565</v>
      </c>
      <c r="B622" t="s">
        <v>2566</v>
      </c>
      <c r="C622" t="s">
        <v>2567</v>
      </c>
      <c r="D622" t="s">
        <v>2568</v>
      </c>
      <c r="E622"/>
      <c r="F622"/>
      <c r="G622"/>
      <c r="H622"/>
      <c r="I622"/>
      <c r="J622"/>
      <c r="K622"/>
      <c r="L622" t="s">
        <v>2569</v>
      </c>
      <c r="M622">
        <f t="shared" si="17"/>
        <v>3</v>
      </c>
      <c r="O622" s="48" t="s">
        <v>2565</v>
      </c>
      <c r="P622" s="48" t="s">
        <v>3736</v>
      </c>
      <c r="Q622" s="116"/>
      <c r="R622" s="50">
        <v>2</v>
      </c>
      <c r="S622" s="110">
        <v>390</v>
      </c>
      <c r="V622" s="4"/>
      <c r="W622" s="4"/>
      <c r="X622" s="4"/>
      <c r="Y622" s="4"/>
      <c r="Z622" s="4"/>
    </row>
    <row r="623" spans="1:26" x14ac:dyDescent="0.25">
      <c r="A623" t="s">
        <v>2570</v>
      </c>
      <c r="B623" t="s">
        <v>2571</v>
      </c>
      <c r="C623" t="s">
        <v>2572</v>
      </c>
      <c r="D623" t="s">
        <v>2573</v>
      </c>
      <c r="E623" t="s">
        <v>2574</v>
      </c>
      <c r="F623"/>
      <c r="G623"/>
      <c r="H623"/>
      <c r="I623"/>
      <c r="J623"/>
      <c r="K623"/>
      <c r="L623" t="s">
        <v>2575</v>
      </c>
      <c r="M623">
        <f t="shared" si="17"/>
        <v>4</v>
      </c>
      <c r="O623" s="48" t="s">
        <v>2570</v>
      </c>
      <c r="P623" s="48" t="s">
        <v>3737</v>
      </c>
      <c r="Q623" s="116"/>
      <c r="R623" s="50">
        <v>3</v>
      </c>
      <c r="S623" s="110">
        <v>500</v>
      </c>
      <c r="V623" s="4"/>
      <c r="W623" s="4"/>
      <c r="X623" s="4"/>
      <c r="Y623" s="4"/>
      <c r="Z623" s="4"/>
    </row>
    <row r="624" spans="1:26" x14ac:dyDescent="0.25">
      <c r="A624" t="s">
        <v>2576</v>
      </c>
      <c r="B624" t="s">
        <v>2566</v>
      </c>
      <c r="C624" t="s">
        <v>2577</v>
      </c>
      <c r="D624" t="s">
        <v>2578</v>
      </c>
      <c r="E624"/>
      <c r="F624"/>
      <c r="G624"/>
      <c r="H624"/>
      <c r="I624"/>
      <c r="J624"/>
      <c r="K624"/>
      <c r="L624" t="s">
        <v>2579</v>
      </c>
      <c r="M624">
        <f t="shared" si="17"/>
        <v>3</v>
      </c>
      <c r="O624" s="48" t="s">
        <v>2576</v>
      </c>
      <c r="P624" s="48" t="s">
        <v>3738</v>
      </c>
      <c r="Q624" s="116"/>
      <c r="R624" s="50">
        <v>2</v>
      </c>
      <c r="S624" s="110">
        <v>370</v>
      </c>
      <c r="V624" s="4"/>
      <c r="W624" s="4"/>
      <c r="X624" s="4"/>
      <c r="Y624" s="4"/>
      <c r="Z624" s="4"/>
    </row>
    <row r="625" spans="1:26" x14ac:dyDescent="0.25">
      <c r="A625" t="s">
        <v>2580</v>
      </c>
      <c r="B625" t="s">
        <v>2581</v>
      </c>
      <c r="C625" t="s">
        <v>2582</v>
      </c>
      <c r="D625" t="s">
        <v>2583</v>
      </c>
      <c r="E625" t="s">
        <v>2584</v>
      </c>
      <c r="F625"/>
      <c r="G625"/>
      <c r="H625"/>
      <c r="I625"/>
      <c r="J625"/>
      <c r="K625"/>
      <c r="L625" t="s">
        <v>2585</v>
      </c>
      <c r="M625">
        <f t="shared" si="17"/>
        <v>4</v>
      </c>
      <c r="O625" s="48" t="s">
        <v>2580</v>
      </c>
      <c r="P625" s="48" t="s">
        <v>3739</v>
      </c>
      <c r="Q625" s="116"/>
      <c r="R625" s="50">
        <v>3</v>
      </c>
      <c r="S625" s="110">
        <v>570</v>
      </c>
      <c r="V625" s="4"/>
      <c r="W625" s="4"/>
      <c r="X625" s="4"/>
      <c r="Y625" s="4"/>
      <c r="Z625" s="4"/>
    </row>
    <row r="626" spans="1:26" x14ac:dyDescent="0.25">
      <c r="A626" t="s">
        <v>2586</v>
      </c>
      <c r="B626" t="s">
        <v>2587</v>
      </c>
      <c r="C626" t="s">
        <v>2588</v>
      </c>
      <c r="D626" t="s">
        <v>2589</v>
      </c>
      <c r="E626"/>
      <c r="F626"/>
      <c r="G626"/>
      <c r="H626"/>
      <c r="I626"/>
      <c r="J626"/>
      <c r="K626"/>
      <c r="L626" t="s">
        <v>2590</v>
      </c>
      <c r="M626">
        <f t="shared" si="17"/>
        <v>3</v>
      </c>
      <c r="O626" s="48" t="s">
        <v>2586</v>
      </c>
      <c r="P626" s="48" t="s">
        <v>3740</v>
      </c>
      <c r="Q626" s="116"/>
      <c r="R626" s="50">
        <v>3</v>
      </c>
      <c r="S626" s="110">
        <v>420</v>
      </c>
      <c r="V626" s="4"/>
      <c r="W626" s="4"/>
      <c r="X626" s="4"/>
      <c r="Y626" s="4"/>
      <c r="Z626" s="4"/>
    </row>
    <row r="627" spans="1:26" x14ac:dyDescent="0.25">
      <c r="A627" t="s">
        <v>2591</v>
      </c>
      <c r="B627" t="s">
        <v>2592</v>
      </c>
      <c r="C627" t="s">
        <v>2593</v>
      </c>
      <c r="D627"/>
      <c r="E627"/>
      <c r="F627"/>
      <c r="G627"/>
      <c r="H627"/>
      <c r="I627"/>
      <c r="J627"/>
      <c r="K627"/>
      <c r="L627" t="s">
        <v>2594</v>
      </c>
      <c r="M627">
        <f t="shared" si="17"/>
        <v>2</v>
      </c>
      <c r="O627" s="48" t="s">
        <v>2591</v>
      </c>
      <c r="P627" s="48" t="s">
        <v>3741</v>
      </c>
      <c r="Q627" s="116"/>
      <c r="R627" s="50">
        <v>1</v>
      </c>
      <c r="S627" s="110">
        <v>210</v>
      </c>
      <c r="V627" s="4"/>
      <c r="W627" s="4"/>
      <c r="X627" s="4"/>
      <c r="Y627" s="4"/>
      <c r="Z627" s="4"/>
    </row>
    <row r="628" spans="1:26" x14ac:dyDescent="0.25">
      <c r="A628" t="s">
        <v>2595</v>
      </c>
      <c r="B628" t="s">
        <v>2596</v>
      </c>
      <c r="C628" t="s">
        <v>2597</v>
      </c>
      <c r="D628" t="s">
        <v>2566</v>
      </c>
      <c r="E628"/>
      <c r="F628"/>
      <c r="G628"/>
      <c r="H628"/>
      <c r="I628"/>
      <c r="J628"/>
      <c r="K628"/>
      <c r="L628" t="s">
        <v>2598</v>
      </c>
      <c r="M628">
        <f t="shared" si="17"/>
        <v>3</v>
      </c>
      <c r="O628" s="48" t="s">
        <v>2595</v>
      </c>
      <c r="P628" s="48" t="s">
        <v>3742</v>
      </c>
      <c r="Q628" s="116"/>
      <c r="R628" s="50">
        <v>2</v>
      </c>
      <c r="S628" s="110">
        <v>540</v>
      </c>
      <c r="V628" s="4"/>
      <c r="W628" s="4"/>
      <c r="X628" s="4"/>
      <c r="Y628" s="4"/>
      <c r="Z628" s="4"/>
    </row>
    <row r="629" spans="1:26" x14ac:dyDescent="0.25">
      <c r="A629" t="s">
        <v>2599</v>
      </c>
      <c r="B629" t="s">
        <v>2600</v>
      </c>
      <c r="C629" t="s">
        <v>2601</v>
      </c>
      <c r="D629" t="s">
        <v>2602</v>
      </c>
      <c r="E629" t="s">
        <v>2603</v>
      </c>
      <c r="F629"/>
      <c r="G629"/>
      <c r="H629"/>
      <c r="I629"/>
      <c r="J629"/>
      <c r="K629"/>
      <c r="L629" t="s">
        <v>2604</v>
      </c>
      <c r="M629">
        <f t="shared" si="17"/>
        <v>4</v>
      </c>
      <c r="O629" s="48" t="s">
        <v>2599</v>
      </c>
      <c r="P629" s="48" t="s">
        <v>3743</v>
      </c>
      <c r="Q629" s="116"/>
      <c r="R629" s="50">
        <v>3</v>
      </c>
      <c r="S629" s="110">
        <v>500</v>
      </c>
      <c r="V629" s="4"/>
      <c r="W629" s="4"/>
      <c r="X629" s="4"/>
      <c r="Y629" s="4"/>
      <c r="Z629" s="4"/>
    </row>
    <row r="630" spans="1:26" x14ac:dyDescent="0.25">
      <c r="A630" t="s">
        <v>2605</v>
      </c>
      <c r="B630" t="s">
        <v>2606</v>
      </c>
      <c r="C630" t="s">
        <v>2607</v>
      </c>
      <c r="D630" t="s">
        <v>2608</v>
      </c>
      <c r="E630"/>
      <c r="F630"/>
      <c r="G630"/>
      <c r="H630"/>
      <c r="I630"/>
      <c r="J630"/>
      <c r="K630"/>
      <c r="L630" t="s">
        <v>2609</v>
      </c>
      <c r="M630">
        <f t="shared" si="17"/>
        <v>3</v>
      </c>
      <c r="O630" s="48" t="s">
        <v>2605</v>
      </c>
      <c r="P630" s="48" t="s">
        <v>3744</v>
      </c>
      <c r="Q630" s="116"/>
      <c r="R630" s="50">
        <v>2</v>
      </c>
      <c r="S630" s="110">
        <v>330</v>
      </c>
      <c r="V630" s="4"/>
      <c r="W630" s="4"/>
      <c r="X630" s="4"/>
      <c r="Y630" s="4"/>
      <c r="Z630" s="4"/>
    </row>
    <row r="631" spans="1:26" x14ac:dyDescent="0.25">
      <c r="A631" t="s">
        <v>2610</v>
      </c>
      <c r="B631" t="s">
        <v>2611</v>
      </c>
      <c r="C631" t="s">
        <v>2612</v>
      </c>
      <c r="D631" t="s">
        <v>2613</v>
      </c>
      <c r="E631" t="s">
        <v>2614</v>
      </c>
      <c r="F631"/>
      <c r="G631"/>
      <c r="H631"/>
      <c r="I631"/>
      <c r="J631"/>
      <c r="K631"/>
      <c r="L631" t="s">
        <v>2615</v>
      </c>
      <c r="M631">
        <f t="shared" si="17"/>
        <v>4</v>
      </c>
      <c r="O631" s="48" t="s">
        <v>2610</v>
      </c>
      <c r="P631" s="48" t="s">
        <v>3745</v>
      </c>
      <c r="Q631" s="116"/>
      <c r="R631" s="50">
        <v>3</v>
      </c>
      <c r="S631" s="110">
        <v>590</v>
      </c>
      <c r="V631" s="4"/>
      <c r="W631" s="4"/>
      <c r="X631" s="4"/>
      <c r="Y631" s="4"/>
      <c r="Z631" s="4"/>
    </row>
    <row r="632" spans="1:26" x14ac:dyDescent="0.25">
      <c r="A632" t="s">
        <v>2616</v>
      </c>
      <c r="B632" t="s">
        <v>2617</v>
      </c>
      <c r="C632" t="s">
        <v>2618</v>
      </c>
      <c r="D632" t="s">
        <v>2619</v>
      </c>
      <c r="E632" t="s">
        <v>2620</v>
      </c>
      <c r="F632"/>
      <c r="G632"/>
      <c r="H632"/>
      <c r="I632"/>
      <c r="J632"/>
      <c r="K632"/>
      <c r="L632" t="s">
        <v>2621</v>
      </c>
      <c r="M632">
        <f t="shared" si="17"/>
        <v>4</v>
      </c>
      <c r="O632" s="48" t="s">
        <v>2616</v>
      </c>
      <c r="P632" s="48" t="s">
        <v>3746</v>
      </c>
      <c r="Q632" s="116"/>
      <c r="R632" s="50">
        <v>3</v>
      </c>
      <c r="S632" s="110">
        <v>510</v>
      </c>
      <c r="V632" s="4"/>
      <c r="W632" s="4"/>
      <c r="X632" s="4"/>
      <c r="Y632" s="4"/>
      <c r="Z632" s="4"/>
    </row>
    <row r="633" spans="1:26" x14ac:dyDescent="0.25">
      <c r="A633" s="87" t="s">
        <v>5780</v>
      </c>
      <c r="B633" s="91">
        <v>3098</v>
      </c>
      <c r="C633" s="91">
        <v>3104</v>
      </c>
      <c r="D633" s="91" t="s">
        <v>5921</v>
      </c>
      <c r="E633" s="91" t="s">
        <v>5921</v>
      </c>
      <c r="F633" s="91"/>
      <c r="G633" s="91"/>
      <c r="H633" s="91"/>
      <c r="M633">
        <v>2</v>
      </c>
      <c r="O633" s="105" t="s">
        <v>5780</v>
      </c>
      <c r="P633" s="106" t="s">
        <v>6035</v>
      </c>
      <c r="Q633" s="116"/>
      <c r="R633" s="107">
        <v>1</v>
      </c>
      <c r="S633" s="111">
        <v>740</v>
      </c>
      <c r="V633" s="4"/>
      <c r="W633" s="4"/>
      <c r="X633" s="4"/>
      <c r="Y633" s="4"/>
      <c r="Z633" s="4"/>
    </row>
    <row r="634" spans="1:26" x14ac:dyDescent="0.25">
      <c r="A634" s="90" t="s">
        <v>5876</v>
      </c>
      <c r="B634" s="91">
        <v>12</v>
      </c>
      <c r="C634" s="91">
        <v>16</v>
      </c>
      <c r="D634" s="91">
        <v>17</v>
      </c>
      <c r="E634" s="91">
        <v>18</v>
      </c>
      <c r="F634" s="91" t="s">
        <v>5921</v>
      </c>
      <c r="G634" s="91" t="s">
        <v>5921</v>
      </c>
      <c r="H634" s="91" t="s">
        <v>5921</v>
      </c>
      <c r="M634">
        <v>4</v>
      </c>
      <c r="O634" s="108" t="s">
        <v>5876</v>
      </c>
      <c r="P634" s="48" t="s">
        <v>6036</v>
      </c>
      <c r="Q634" s="116"/>
      <c r="R634" s="50">
        <v>3</v>
      </c>
      <c r="S634" s="112">
        <v>610</v>
      </c>
      <c r="V634" s="4"/>
      <c r="W634" s="4"/>
      <c r="X634" s="4"/>
      <c r="Y634" s="4"/>
      <c r="Z634" s="4"/>
    </row>
    <row r="635" spans="1:26" x14ac:dyDescent="0.25">
      <c r="A635" s="87" t="s">
        <v>5788</v>
      </c>
      <c r="B635" s="91">
        <v>3102</v>
      </c>
      <c r="C635" s="91" t="s">
        <v>5921</v>
      </c>
      <c r="D635" s="91" t="s">
        <v>5921</v>
      </c>
      <c r="E635" s="91" t="s">
        <v>5921</v>
      </c>
      <c r="F635" s="91" t="s">
        <v>5921</v>
      </c>
      <c r="G635" s="91"/>
      <c r="H635" s="91"/>
      <c r="M635">
        <v>2</v>
      </c>
      <c r="O635" s="105" t="s">
        <v>5788</v>
      </c>
      <c r="P635" s="106" t="s">
        <v>6037</v>
      </c>
      <c r="Q635" s="116"/>
      <c r="R635" s="107">
        <v>1</v>
      </c>
      <c r="S635" s="111">
        <v>420</v>
      </c>
      <c r="V635" s="4"/>
      <c r="W635" s="4"/>
      <c r="X635" s="4"/>
      <c r="Y635" s="4"/>
      <c r="Z635" s="4"/>
    </row>
    <row r="636" spans="1:26" x14ac:dyDescent="0.25">
      <c r="A636" s="90" t="s">
        <v>5900</v>
      </c>
      <c r="B636" s="91">
        <v>13</v>
      </c>
      <c r="C636" s="91">
        <v>14</v>
      </c>
      <c r="D636" s="91">
        <v>17</v>
      </c>
      <c r="E636" s="91" t="s">
        <v>5921</v>
      </c>
      <c r="F636" s="91" t="s">
        <v>5921</v>
      </c>
      <c r="G636" s="91" t="s">
        <v>5921</v>
      </c>
      <c r="H636" s="91" t="s">
        <v>5921</v>
      </c>
      <c r="M636">
        <v>3</v>
      </c>
      <c r="O636" s="108" t="s">
        <v>5900</v>
      </c>
      <c r="P636" s="48" t="s">
        <v>6038</v>
      </c>
      <c r="Q636" s="116"/>
      <c r="R636" s="50">
        <v>3</v>
      </c>
      <c r="S636" s="112">
        <v>620</v>
      </c>
      <c r="V636" s="4"/>
      <c r="W636" s="4"/>
      <c r="X636" s="4"/>
      <c r="Y636" s="4"/>
      <c r="Z636" s="4"/>
    </row>
    <row r="637" spans="1:26" x14ac:dyDescent="0.25">
      <c r="A637" s="87" t="s">
        <v>5792</v>
      </c>
      <c r="B637" s="91">
        <v>3104</v>
      </c>
      <c r="C637" s="91">
        <v>3116</v>
      </c>
      <c r="D637" s="91" t="s">
        <v>5921</v>
      </c>
      <c r="E637" s="91" t="s">
        <v>5921</v>
      </c>
      <c r="F637" s="91" t="s">
        <v>5921</v>
      </c>
      <c r="G637" s="91"/>
      <c r="H637" s="91"/>
      <c r="M637">
        <v>2</v>
      </c>
      <c r="O637" s="105" t="s">
        <v>5792</v>
      </c>
      <c r="P637" s="106" t="s">
        <v>6039</v>
      </c>
      <c r="Q637" s="116"/>
      <c r="R637" s="107">
        <v>1</v>
      </c>
      <c r="S637" s="111">
        <v>455</v>
      </c>
      <c r="V637" s="4"/>
      <c r="W637" s="4"/>
      <c r="X637" s="4"/>
      <c r="Y637" s="4"/>
      <c r="Z637" s="4"/>
    </row>
    <row r="638" spans="1:26" x14ac:dyDescent="0.25">
      <c r="A638" s="90" t="s">
        <v>5909</v>
      </c>
      <c r="B638" s="91">
        <v>1124</v>
      </c>
      <c r="C638" s="91">
        <v>1126</v>
      </c>
      <c r="D638" s="91" t="s">
        <v>5921</v>
      </c>
      <c r="E638" s="91" t="s">
        <v>5921</v>
      </c>
      <c r="F638" s="91" t="s">
        <v>5921</v>
      </c>
      <c r="G638" s="91" t="s">
        <v>5921</v>
      </c>
      <c r="H638" s="91" t="s">
        <v>5921</v>
      </c>
      <c r="M638">
        <v>2</v>
      </c>
      <c r="O638" s="108" t="s">
        <v>5909</v>
      </c>
      <c r="P638" s="48" t="s">
        <v>6040</v>
      </c>
      <c r="Q638" s="116"/>
      <c r="R638" s="50">
        <v>3</v>
      </c>
      <c r="S638" s="112">
        <v>520</v>
      </c>
      <c r="V638" s="4"/>
      <c r="W638" s="4"/>
      <c r="X638" s="4"/>
      <c r="Y638" s="4"/>
      <c r="Z638" s="4"/>
    </row>
    <row r="639" spans="1:26" x14ac:dyDescent="0.25">
      <c r="A639" s="90" t="s">
        <v>5910</v>
      </c>
      <c r="B639" s="91">
        <v>344</v>
      </c>
      <c r="C639" s="91">
        <v>1124</v>
      </c>
      <c r="D639" s="91">
        <v>1125</v>
      </c>
      <c r="E639" s="91">
        <v>1128</v>
      </c>
      <c r="F639" s="91">
        <v>1129</v>
      </c>
      <c r="G639" s="91">
        <v>1130</v>
      </c>
      <c r="H639" s="91" t="s">
        <v>5921</v>
      </c>
      <c r="M639">
        <v>6</v>
      </c>
      <c r="O639" s="108" t="s">
        <v>5910</v>
      </c>
      <c r="P639" s="48" t="s">
        <v>6041</v>
      </c>
      <c r="Q639" s="116"/>
      <c r="R639" s="50">
        <v>3</v>
      </c>
      <c r="S639" s="112">
        <v>1010</v>
      </c>
      <c r="V639" s="4"/>
      <c r="W639" s="4"/>
      <c r="X639" s="4"/>
      <c r="Y639" s="4"/>
      <c r="Z639" s="4"/>
    </row>
    <row r="640" spans="1:26" x14ac:dyDescent="0.25">
      <c r="A640" s="90" t="s">
        <v>5869</v>
      </c>
      <c r="B640" s="91">
        <v>17</v>
      </c>
      <c r="C640" s="91">
        <v>20</v>
      </c>
      <c r="D640" s="91">
        <v>337</v>
      </c>
      <c r="E640" s="91">
        <v>339</v>
      </c>
      <c r="F640" s="91">
        <v>340</v>
      </c>
      <c r="G640" s="91">
        <v>343</v>
      </c>
      <c r="H640" s="91">
        <v>344</v>
      </c>
      <c r="M640">
        <v>7</v>
      </c>
      <c r="O640" s="108" t="s">
        <v>5869</v>
      </c>
      <c r="P640" s="48" t="s">
        <v>6042</v>
      </c>
      <c r="Q640" s="116"/>
      <c r="R640" s="50">
        <v>3</v>
      </c>
      <c r="S640" s="112">
        <v>1000</v>
      </c>
      <c r="V640" s="4"/>
      <c r="W640" s="4"/>
      <c r="X640" s="4"/>
      <c r="Y640" s="4"/>
      <c r="Z640" s="4"/>
    </row>
    <row r="641" spans="1:28" x14ac:dyDescent="0.25">
      <c r="A641" s="90" t="s">
        <v>5851</v>
      </c>
      <c r="B641" s="91">
        <v>337</v>
      </c>
      <c r="C641" s="91">
        <v>342</v>
      </c>
      <c r="D641" s="91">
        <v>343</v>
      </c>
      <c r="E641" s="91">
        <v>344</v>
      </c>
      <c r="F641" s="91" t="s">
        <v>5921</v>
      </c>
      <c r="G641" s="91" t="s">
        <v>5921</v>
      </c>
      <c r="H641" s="91" t="s">
        <v>5921</v>
      </c>
      <c r="M641">
        <v>4</v>
      </c>
      <c r="O641" s="108" t="s">
        <v>5851</v>
      </c>
      <c r="P641" s="48" t="s">
        <v>6043</v>
      </c>
      <c r="Q641" s="116"/>
      <c r="R641" s="50">
        <v>3</v>
      </c>
      <c r="S641" s="112">
        <v>790</v>
      </c>
      <c r="V641" s="4"/>
      <c r="W641" s="4"/>
      <c r="X641" s="4"/>
      <c r="Y641" s="4"/>
      <c r="Z641" s="4"/>
    </row>
    <row r="642" spans="1:28" x14ac:dyDescent="0.25">
      <c r="A642" s="90" t="s">
        <v>5852</v>
      </c>
      <c r="B642" s="91">
        <v>337</v>
      </c>
      <c r="C642" s="91">
        <v>338</v>
      </c>
      <c r="D642" s="91">
        <v>343</v>
      </c>
      <c r="E642" s="91">
        <v>344</v>
      </c>
      <c r="F642" s="91" t="s">
        <v>5921</v>
      </c>
      <c r="G642" s="91" t="s">
        <v>5921</v>
      </c>
      <c r="H642" s="91" t="s">
        <v>5921</v>
      </c>
      <c r="M642">
        <v>4</v>
      </c>
      <c r="O642" s="108" t="s">
        <v>5852</v>
      </c>
      <c r="P642" s="48" t="s">
        <v>6044</v>
      </c>
      <c r="Q642" s="116"/>
      <c r="R642" s="50">
        <v>3</v>
      </c>
      <c r="S642" s="112">
        <v>690</v>
      </c>
      <c r="V642" s="4"/>
      <c r="W642" s="4"/>
      <c r="X642" s="4"/>
      <c r="Y642" s="4"/>
      <c r="Z642" s="4"/>
    </row>
    <row r="643" spans="1:28" x14ac:dyDescent="0.25">
      <c r="A643" s="90" t="s">
        <v>5901</v>
      </c>
      <c r="B643" s="91">
        <v>341</v>
      </c>
      <c r="C643" s="91">
        <v>342</v>
      </c>
      <c r="D643" s="91">
        <v>343</v>
      </c>
      <c r="E643" s="91" t="s">
        <v>5921</v>
      </c>
      <c r="F643" s="91" t="s">
        <v>5921</v>
      </c>
      <c r="G643" s="91" t="s">
        <v>5921</v>
      </c>
      <c r="H643" s="91" t="s">
        <v>5921</v>
      </c>
      <c r="M643">
        <v>3</v>
      </c>
      <c r="O643" s="108" t="s">
        <v>5901</v>
      </c>
      <c r="P643" s="48" t="s">
        <v>6045</v>
      </c>
      <c r="Q643" s="116"/>
      <c r="R643" s="50">
        <v>3</v>
      </c>
      <c r="S643" s="112">
        <v>690</v>
      </c>
      <c r="V643" s="4"/>
      <c r="W643" s="4"/>
      <c r="X643" s="4"/>
      <c r="Y643" s="4"/>
      <c r="Z643" s="4"/>
    </row>
    <row r="644" spans="1:28" x14ac:dyDescent="0.25">
      <c r="A644" s="90" t="s">
        <v>5877</v>
      </c>
      <c r="B644" s="91">
        <v>1128</v>
      </c>
      <c r="C644" s="91">
        <v>1401</v>
      </c>
      <c r="D644" s="91">
        <v>1403</v>
      </c>
      <c r="E644" s="91">
        <v>1404</v>
      </c>
      <c r="F644" s="91">
        <v>1405</v>
      </c>
      <c r="G644" s="91" t="s">
        <v>5921</v>
      </c>
      <c r="H644" s="91" t="s">
        <v>5921</v>
      </c>
      <c r="M644">
        <v>5</v>
      </c>
      <c r="O644" s="108" t="s">
        <v>5877</v>
      </c>
      <c r="P644" s="48" t="s">
        <v>6046</v>
      </c>
      <c r="Q644" s="116"/>
      <c r="R644" s="50">
        <v>3</v>
      </c>
      <c r="S644" s="112">
        <v>870</v>
      </c>
      <c r="V644" s="4"/>
      <c r="W644" s="4"/>
      <c r="X644" s="4"/>
      <c r="Y644" s="4"/>
      <c r="Z644" s="4"/>
    </row>
    <row r="645" spans="1:28" x14ac:dyDescent="0.25">
      <c r="A645" s="90" t="s">
        <v>5902</v>
      </c>
      <c r="B645" s="91">
        <v>344</v>
      </c>
      <c r="C645" s="91">
        <v>1402</v>
      </c>
      <c r="D645" s="91" t="s">
        <v>5921</v>
      </c>
      <c r="E645" s="91" t="s">
        <v>5921</v>
      </c>
      <c r="F645" s="91" t="s">
        <v>5921</v>
      </c>
      <c r="G645" s="91" t="s">
        <v>5921</v>
      </c>
      <c r="H645" s="91" t="s">
        <v>5921</v>
      </c>
      <c r="M645">
        <v>2</v>
      </c>
      <c r="O645" s="108" t="s">
        <v>5902</v>
      </c>
      <c r="P645" s="48" t="s">
        <v>6047</v>
      </c>
      <c r="Q645" s="116"/>
      <c r="R645" s="50">
        <v>3</v>
      </c>
      <c r="S645" s="112">
        <v>720</v>
      </c>
      <c r="V645" s="4"/>
      <c r="W645" s="4"/>
      <c r="X645" s="4"/>
      <c r="Y645" s="4"/>
      <c r="Z645" s="4"/>
    </row>
    <row r="646" spans="1:28" x14ac:dyDescent="0.25">
      <c r="A646" s="90" t="s">
        <v>5891</v>
      </c>
      <c r="B646" s="91">
        <v>1111</v>
      </c>
      <c r="C646" s="91">
        <v>1112</v>
      </c>
      <c r="D646" s="91">
        <v>1115</v>
      </c>
      <c r="E646" s="91">
        <v>1116</v>
      </c>
      <c r="F646" s="91" t="s">
        <v>5921</v>
      </c>
      <c r="G646" s="91" t="s">
        <v>5921</v>
      </c>
      <c r="H646" s="91" t="s">
        <v>5921</v>
      </c>
      <c r="M646">
        <v>4</v>
      </c>
      <c r="O646" s="108" t="s">
        <v>5891</v>
      </c>
      <c r="P646" s="48" t="s">
        <v>6048</v>
      </c>
      <c r="Q646" s="116"/>
      <c r="R646" s="50">
        <v>3</v>
      </c>
      <c r="S646" s="112">
        <v>620</v>
      </c>
      <c r="V646" s="4"/>
      <c r="W646" s="4"/>
      <c r="X646" s="4"/>
      <c r="Y646" s="4"/>
      <c r="Z646" s="4"/>
    </row>
    <row r="647" spans="1:28" x14ac:dyDescent="0.25">
      <c r="A647" t="s">
        <v>3246</v>
      </c>
      <c r="B647" s="97">
        <v>1705</v>
      </c>
      <c r="C647" s="98">
        <v>1706</v>
      </c>
      <c r="D647" s="98">
        <v>1707</v>
      </c>
      <c r="E647" s="98">
        <v>1783</v>
      </c>
      <c r="F647" s="98">
        <v>1784</v>
      </c>
      <c r="G647" s="98">
        <v>1785</v>
      </c>
      <c r="H647" s="98">
        <v>1786</v>
      </c>
      <c r="I647" s="98">
        <v>1782</v>
      </c>
      <c r="L647" s="80"/>
      <c r="M647">
        <f t="shared" ref="M647:M678" si="18">10-COUNTBLANK(B647:K647)</f>
        <v>8</v>
      </c>
      <c r="O647" s="115" t="s">
        <v>3246</v>
      </c>
      <c r="P647" s="115" t="s">
        <v>3747</v>
      </c>
      <c r="Q647" s="116"/>
      <c r="R647" s="50">
        <v>2</v>
      </c>
      <c r="S647" s="110">
        <v>510</v>
      </c>
      <c r="V647" s="4"/>
      <c r="W647" s="4"/>
      <c r="X647" s="4"/>
      <c r="Y647" s="4"/>
      <c r="Z647" s="4"/>
    </row>
    <row r="648" spans="1:28" x14ac:dyDescent="0.25">
      <c r="A648" t="s">
        <v>2622</v>
      </c>
      <c r="B648" t="s">
        <v>2623</v>
      </c>
      <c r="C648" t="s">
        <v>2624</v>
      </c>
      <c r="D648" t="s">
        <v>2625</v>
      </c>
      <c r="E648" t="s">
        <v>2626</v>
      </c>
      <c r="F648" t="s">
        <v>2627</v>
      </c>
      <c r="G648" t="s">
        <v>2628</v>
      </c>
      <c r="H648" t="s">
        <v>2629</v>
      </c>
      <c r="I648"/>
      <c r="J648"/>
      <c r="K648"/>
      <c r="L648" t="s">
        <v>2630</v>
      </c>
      <c r="M648">
        <f t="shared" si="18"/>
        <v>7</v>
      </c>
      <c r="O648" s="48" t="s">
        <v>2622</v>
      </c>
      <c r="P648" s="48" t="s">
        <v>3748</v>
      </c>
      <c r="Q648" s="116"/>
      <c r="R648" s="50">
        <v>3</v>
      </c>
      <c r="S648" s="110">
        <v>610</v>
      </c>
      <c r="V648" s="4"/>
      <c r="W648" s="4"/>
      <c r="X648" s="4"/>
      <c r="Y648" s="4"/>
      <c r="Z648" s="4"/>
    </row>
    <row r="649" spans="1:28" x14ac:dyDescent="0.25">
      <c r="A649" t="s">
        <v>2631</v>
      </c>
      <c r="B649" t="s">
        <v>2632</v>
      </c>
      <c r="C649" t="s">
        <v>2633</v>
      </c>
      <c r="D649" t="s">
        <v>2634</v>
      </c>
      <c r="E649"/>
      <c r="F649"/>
      <c r="G649"/>
      <c r="H649"/>
      <c r="I649"/>
      <c r="J649"/>
      <c r="K649"/>
      <c r="L649" t="s">
        <v>2635</v>
      </c>
      <c r="M649">
        <f t="shared" si="18"/>
        <v>3</v>
      </c>
      <c r="O649" s="48" t="s">
        <v>2631</v>
      </c>
      <c r="P649" s="48" t="s">
        <v>3749</v>
      </c>
      <c r="Q649" s="116"/>
      <c r="R649" s="50">
        <v>3</v>
      </c>
      <c r="S649" s="110">
        <v>480</v>
      </c>
      <c r="V649" s="4"/>
      <c r="W649" s="4"/>
      <c r="X649" s="4"/>
      <c r="Y649" s="4"/>
      <c r="Z649" s="4"/>
    </row>
    <row r="650" spans="1:28" x14ac:dyDescent="0.25">
      <c r="A650" t="s">
        <v>2636</v>
      </c>
      <c r="B650" t="s">
        <v>2637</v>
      </c>
      <c r="C650" t="s">
        <v>2638</v>
      </c>
      <c r="D650" t="s">
        <v>2639</v>
      </c>
      <c r="E650" t="s">
        <v>2640</v>
      </c>
      <c r="F650"/>
      <c r="G650"/>
      <c r="H650"/>
      <c r="I650"/>
      <c r="J650"/>
      <c r="K650"/>
      <c r="L650" t="s">
        <v>2641</v>
      </c>
      <c r="M650">
        <f t="shared" si="18"/>
        <v>4</v>
      </c>
      <c r="O650" s="48" t="s">
        <v>2636</v>
      </c>
      <c r="P650" s="48" t="s">
        <v>3750</v>
      </c>
      <c r="Q650" s="116"/>
      <c r="R650" s="50">
        <v>3</v>
      </c>
      <c r="S650" s="110">
        <v>540</v>
      </c>
      <c r="V650" s="4"/>
      <c r="W650" s="4"/>
      <c r="X650" s="4"/>
      <c r="Y650" s="4"/>
      <c r="Z650" s="4"/>
    </row>
    <row r="651" spans="1:28" x14ac:dyDescent="0.25">
      <c r="A651" t="s">
        <v>2642</v>
      </c>
      <c r="B651" t="s">
        <v>2643</v>
      </c>
      <c r="C651" t="s">
        <v>2644</v>
      </c>
      <c r="D651" t="s">
        <v>2645</v>
      </c>
      <c r="E651"/>
      <c r="F651"/>
      <c r="G651"/>
      <c r="H651"/>
      <c r="I651"/>
      <c r="J651"/>
      <c r="K651"/>
      <c r="L651" t="s">
        <v>2646</v>
      </c>
      <c r="M651">
        <f t="shared" si="18"/>
        <v>3</v>
      </c>
      <c r="O651" s="48" t="s">
        <v>2642</v>
      </c>
      <c r="P651" s="48" t="s">
        <v>3751</v>
      </c>
      <c r="Q651" s="116"/>
      <c r="R651" s="50">
        <v>2</v>
      </c>
      <c r="S651" s="110">
        <v>310</v>
      </c>
      <c r="V651" s="4"/>
      <c r="W651" s="4"/>
      <c r="X651" s="4"/>
      <c r="Y651" s="4"/>
      <c r="Z651" s="4"/>
      <c r="AA651" s="4" t="str">
        <f t="shared" ref="AA651" si="19">MID(G651,7,80)</f>
        <v/>
      </c>
      <c r="AB651" s="4" t="str">
        <f t="shared" ref="AB651" si="20">MID(H651,7,80)</f>
        <v/>
      </c>
    </row>
    <row r="652" spans="1:28" x14ac:dyDescent="0.25">
      <c r="A652" t="s">
        <v>2647</v>
      </c>
      <c r="B652" t="s">
        <v>2644</v>
      </c>
      <c r="C652" t="s">
        <v>2645</v>
      </c>
      <c r="D652" t="s">
        <v>2648</v>
      </c>
      <c r="E652" t="s">
        <v>2649</v>
      </c>
      <c r="F652"/>
      <c r="G652"/>
      <c r="H652"/>
      <c r="I652"/>
      <c r="J652"/>
      <c r="K652"/>
      <c r="L652" t="s">
        <v>2650</v>
      </c>
      <c r="M652">
        <f t="shared" si="18"/>
        <v>4</v>
      </c>
      <c r="O652" s="48" t="s">
        <v>2647</v>
      </c>
      <c r="P652" s="48" t="s">
        <v>3752</v>
      </c>
      <c r="Q652" s="116"/>
      <c r="R652" s="50">
        <v>3</v>
      </c>
      <c r="S652" s="110">
        <v>410</v>
      </c>
      <c r="V652" s="4"/>
      <c r="W652" s="4"/>
      <c r="X652" s="4"/>
      <c r="Y652" s="4"/>
      <c r="Z652" s="4"/>
      <c r="AA652" s="4" t="str">
        <f t="shared" ref="AA652:AA715" si="21">MID(G652,7,80)</f>
        <v/>
      </c>
      <c r="AB652" s="4" t="str">
        <f t="shared" ref="AB652:AB715" si="22">MID(H652,7,80)</f>
        <v/>
      </c>
    </row>
    <row r="653" spans="1:28" x14ac:dyDescent="0.25">
      <c r="A653" t="s">
        <v>2651</v>
      </c>
      <c r="B653" t="s">
        <v>2626</v>
      </c>
      <c r="C653" t="s">
        <v>2652</v>
      </c>
      <c r="D653" t="s">
        <v>2653</v>
      </c>
      <c r="E653" t="s">
        <v>2654</v>
      </c>
      <c r="F653"/>
      <c r="G653"/>
      <c r="H653"/>
      <c r="I653"/>
      <c r="J653"/>
      <c r="K653"/>
      <c r="L653" t="s">
        <v>2655</v>
      </c>
      <c r="M653">
        <f t="shared" si="18"/>
        <v>4</v>
      </c>
      <c r="O653" s="48" t="s">
        <v>2651</v>
      </c>
      <c r="P653" s="48" t="s">
        <v>3753</v>
      </c>
      <c r="Q653" s="116"/>
      <c r="R653" s="50">
        <v>3</v>
      </c>
      <c r="S653" s="110">
        <v>480</v>
      </c>
      <c r="V653" s="4"/>
      <c r="W653" s="4"/>
      <c r="X653" s="4"/>
      <c r="Y653" s="4"/>
      <c r="Z653" s="4"/>
      <c r="AA653" s="4" t="str">
        <f t="shared" si="21"/>
        <v/>
      </c>
      <c r="AB653" s="4" t="str">
        <f t="shared" si="22"/>
        <v/>
      </c>
    </row>
    <row r="654" spans="1:28" x14ac:dyDescent="0.25">
      <c r="A654" t="s">
        <v>2656</v>
      </c>
      <c r="B654" t="s">
        <v>2657</v>
      </c>
      <c r="C654" t="s">
        <v>2658</v>
      </c>
      <c r="D654" t="s">
        <v>2659</v>
      </c>
      <c r="E654" t="s">
        <v>2660</v>
      </c>
      <c r="F654" t="s">
        <v>2661</v>
      </c>
      <c r="G654"/>
      <c r="H654"/>
      <c r="I654"/>
      <c r="J654"/>
      <c r="K654"/>
      <c r="L654" t="s">
        <v>2662</v>
      </c>
      <c r="M654">
        <f t="shared" si="18"/>
        <v>5</v>
      </c>
      <c r="O654" s="48" t="s">
        <v>2656</v>
      </c>
      <c r="P654" s="48" t="s">
        <v>3754</v>
      </c>
      <c r="Q654" s="116"/>
      <c r="R654" s="50">
        <v>3</v>
      </c>
      <c r="S654" s="110">
        <v>380</v>
      </c>
      <c r="V654" s="4"/>
      <c r="W654" s="4"/>
      <c r="X654" s="4"/>
      <c r="Y654" s="4"/>
      <c r="Z654" s="4"/>
      <c r="AA654" s="4" t="str">
        <f t="shared" si="21"/>
        <v/>
      </c>
      <c r="AB654" s="4" t="str">
        <f t="shared" si="22"/>
        <v/>
      </c>
    </row>
    <row r="655" spans="1:28" x14ac:dyDescent="0.25">
      <c r="A655" t="s">
        <v>2663</v>
      </c>
      <c r="B655" t="s">
        <v>2664</v>
      </c>
      <c r="C655" t="s">
        <v>2665</v>
      </c>
      <c r="D655" t="s">
        <v>2666</v>
      </c>
      <c r="E655" t="s">
        <v>2667</v>
      </c>
      <c r="F655" t="s">
        <v>2668</v>
      </c>
      <c r="G655"/>
      <c r="H655"/>
      <c r="I655"/>
      <c r="J655"/>
      <c r="K655"/>
      <c r="L655" t="s">
        <v>2669</v>
      </c>
      <c r="M655">
        <f t="shared" si="18"/>
        <v>5</v>
      </c>
      <c r="O655" s="48" t="s">
        <v>2663</v>
      </c>
      <c r="P655" s="48" t="s">
        <v>3755</v>
      </c>
      <c r="Q655" s="116"/>
      <c r="R655" s="50">
        <v>3</v>
      </c>
      <c r="S655" s="110">
        <v>450</v>
      </c>
      <c r="V655" s="4"/>
      <c r="W655" s="4"/>
      <c r="X655" s="4"/>
      <c r="Y655" s="4"/>
      <c r="Z655" s="4"/>
      <c r="AA655" s="4" t="str">
        <f t="shared" si="21"/>
        <v/>
      </c>
      <c r="AB655" s="4" t="str">
        <f t="shared" si="22"/>
        <v/>
      </c>
    </row>
    <row r="656" spans="1:28" x14ac:dyDescent="0.25">
      <c r="A656" t="s">
        <v>2670</v>
      </c>
      <c r="B656" t="s">
        <v>2671</v>
      </c>
      <c r="C656" t="s">
        <v>2672</v>
      </c>
      <c r="D656" t="s">
        <v>2673</v>
      </c>
      <c r="E656" t="s">
        <v>2674</v>
      </c>
      <c r="F656" t="s">
        <v>2675</v>
      </c>
      <c r="G656"/>
      <c r="H656"/>
      <c r="I656"/>
      <c r="J656"/>
      <c r="K656"/>
      <c r="L656" t="s">
        <v>2676</v>
      </c>
      <c r="M656">
        <f t="shared" si="18"/>
        <v>5</v>
      </c>
      <c r="O656" s="48" t="s">
        <v>2670</v>
      </c>
      <c r="P656" s="48" t="s">
        <v>3756</v>
      </c>
      <c r="Q656" s="116"/>
      <c r="R656" s="50">
        <v>3</v>
      </c>
      <c r="S656" s="110">
        <v>550</v>
      </c>
      <c r="V656" s="4"/>
      <c r="W656" s="4"/>
      <c r="X656" s="4"/>
      <c r="Y656" s="4"/>
      <c r="Z656" s="4"/>
      <c r="AA656" s="4" t="str">
        <f t="shared" si="21"/>
        <v/>
      </c>
      <c r="AB656" s="4" t="str">
        <f t="shared" si="22"/>
        <v/>
      </c>
    </row>
    <row r="657" spans="1:28" x14ac:dyDescent="0.25">
      <c r="A657" t="s">
        <v>2677</v>
      </c>
      <c r="B657" t="s">
        <v>2678</v>
      </c>
      <c r="C657" t="s">
        <v>2679</v>
      </c>
      <c r="D657" t="s">
        <v>2680</v>
      </c>
      <c r="E657" t="s">
        <v>2681</v>
      </c>
      <c r="F657" t="s">
        <v>2682</v>
      </c>
      <c r="G657"/>
      <c r="H657"/>
      <c r="I657"/>
      <c r="J657"/>
      <c r="K657"/>
      <c r="L657" t="s">
        <v>2683</v>
      </c>
      <c r="M657">
        <f t="shared" si="18"/>
        <v>5</v>
      </c>
      <c r="O657" s="48" t="s">
        <v>2677</v>
      </c>
      <c r="P657" s="48" t="s">
        <v>3757</v>
      </c>
      <c r="Q657" s="116"/>
      <c r="R657" s="50">
        <v>3</v>
      </c>
      <c r="S657" s="110">
        <v>570</v>
      </c>
      <c r="V657" s="4"/>
      <c r="W657" s="4"/>
      <c r="X657" s="4"/>
      <c r="Y657" s="4"/>
      <c r="Z657" s="4"/>
      <c r="AA657" s="4" t="str">
        <f t="shared" si="21"/>
        <v/>
      </c>
      <c r="AB657" s="4" t="str">
        <f t="shared" si="22"/>
        <v/>
      </c>
    </row>
    <row r="658" spans="1:28" x14ac:dyDescent="0.25">
      <c r="A658" t="s">
        <v>2684</v>
      </c>
      <c r="B658" t="s">
        <v>2685</v>
      </c>
      <c r="C658" t="s">
        <v>2686</v>
      </c>
      <c r="D658" t="s">
        <v>2687</v>
      </c>
      <c r="E658" t="s">
        <v>2688</v>
      </c>
      <c r="F658"/>
      <c r="G658"/>
      <c r="H658"/>
      <c r="I658"/>
      <c r="J658"/>
      <c r="K658"/>
      <c r="L658" t="s">
        <v>2689</v>
      </c>
      <c r="M658">
        <f t="shared" si="18"/>
        <v>4</v>
      </c>
      <c r="O658" s="48" t="s">
        <v>2684</v>
      </c>
      <c r="P658" s="48" t="s">
        <v>3758</v>
      </c>
      <c r="Q658" s="116"/>
      <c r="R658" s="50">
        <v>3</v>
      </c>
      <c r="S658" s="110">
        <v>470</v>
      </c>
      <c r="V658" s="4"/>
      <c r="W658" s="4"/>
      <c r="X658" s="4"/>
      <c r="Y658" s="4"/>
      <c r="Z658" s="4"/>
      <c r="AA658" s="4" t="str">
        <f t="shared" si="21"/>
        <v/>
      </c>
      <c r="AB658" s="4" t="str">
        <f t="shared" si="22"/>
        <v/>
      </c>
    </row>
    <row r="659" spans="1:28" x14ac:dyDescent="0.25">
      <c r="A659" t="s">
        <v>2690</v>
      </c>
      <c r="B659" t="s">
        <v>2691</v>
      </c>
      <c r="C659" t="s">
        <v>2692</v>
      </c>
      <c r="D659" t="s">
        <v>2693</v>
      </c>
      <c r="E659"/>
      <c r="F659"/>
      <c r="G659"/>
      <c r="H659"/>
      <c r="I659"/>
      <c r="J659"/>
      <c r="K659"/>
      <c r="L659" t="s">
        <v>2694</v>
      </c>
      <c r="M659">
        <f t="shared" si="18"/>
        <v>3</v>
      </c>
      <c r="O659" s="48" t="s">
        <v>2690</v>
      </c>
      <c r="P659" s="48" t="s">
        <v>3759</v>
      </c>
      <c r="Q659" s="116"/>
      <c r="R659" s="50">
        <v>2</v>
      </c>
      <c r="S659" s="110">
        <v>310</v>
      </c>
      <c r="V659" s="4"/>
      <c r="W659" s="4"/>
      <c r="X659" s="4"/>
      <c r="Y659" s="4"/>
      <c r="Z659" s="4"/>
      <c r="AA659" s="4" t="str">
        <f t="shared" si="21"/>
        <v/>
      </c>
      <c r="AB659" s="4" t="str">
        <f t="shared" si="22"/>
        <v/>
      </c>
    </row>
    <row r="660" spans="1:28" x14ac:dyDescent="0.25">
      <c r="A660" t="s">
        <v>2695</v>
      </c>
      <c r="B660" t="s">
        <v>2626</v>
      </c>
      <c r="C660" t="s">
        <v>2696</v>
      </c>
      <c r="D660" t="s">
        <v>2697</v>
      </c>
      <c r="E660"/>
      <c r="F660"/>
      <c r="G660"/>
      <c r="H660"/>
      <c r="I660"/>
      <c r="J660"/>
      <c r="K660"/>
      <c r="L660" t="s">
        <v>2698</v>
      </c>
      <c r="M660">
        <f t="shared" si="18"/>
        <v>3</v>
      </c>
      <c r="O660" s="48" t="s">
        <v>2695</v>
      </c>
      <c r="P660" s="48" t="s">
        <v>3760</v>
      </c>
      <c r="Q660" s="116"/>
      <c r="R660" s="50">
        <v>3</v>
      </c>
      <c r="S660" s="110">
        <v>660</v>
      </c>
      <c r="V660" s="4"/>
      <c r="W660" s="4"/>
      <c r="X660" s="4"/>
      <c r="Y660" s="4"/>
      <c r="Z660" s="4"/>
      <c r="AA660" s="4" t="str">
        <f t="shared" si="21"/>
        <v/>
      </c>
      <c r="AB660" s="4" t="str">
        <f t="shared" si="22"/>
        <v/>
      </c>
    </row>
    <row r="661" spans="1:28" x14ac:dyDescent="0.25">
      <c r="A661" t="s">
        <v>2699</v>
      </c>
      <c r="B661" t="s">
        <v>2629</v>
      </c>
      <c r="C661" t="s">
        <v>2700</v>
      </c>
      <c r="D661" t="s">
        <v>2701</v>
      </c>
      <c r="E661" t="s">
        <v>2702</v>
      </c>
      <c r="F661" t="s">
        <v>2703</v>
      </c>
      <c r="G661"/>
      <c r="H661"/>
      <c r="I661"/>
      <c r="J661"/>
      <c r="K661"/>
      <c r="L661" t="s">
        <v>2704</v>
      </c>
      <c r="M661">
        <f t="shared" si="18"/>
        <v>5</v>
      </c>
      <c r="O661" s="48" t="s">
        <v>2699</v>
      </c>
      <c r="P661" s="48" t="s">
        <v>3761</v>
      </c>
      <c r="Q661" s="116"/>
      <c r="R661" s="50">
        <v>3</v>
      </c>
      <c r="S661" s="110">
        <v>420</v>
      </c>
      <c r="V661" s="4"/>
      <c r="W661" s="4"/>
      <c r="X661" s="4"/>
      <c r="Y661" s="4"/>
      <c r="Z661" s="4"/>
      <c r="AA661" s="4" t="str">
        <f t="shared" si="21"/>
        <v/>
      </c>
      <c r="AB661" s="4" t="str">
        <f t="shared" si="22"/>
        <v/>
      </c>
    </row>
    <row r="662" spans="1:28" x14ac:dyDescent="0.25">
      <c r="A662" t="s">
        <v>2705</v>
      </c>
      <c r="B662" t="s">
        <v>2696</v>
      </c>
      <c r="C662" t="s">
        <v>2706</v>
      </c>
      <c r="D662" t="s">
        <v>2707</v>
      </c>
      <c r="E662" t="s">
        <v>2708</v>
      </c>
      <c r="F662" t="s">
        <v>2709</v>
      </c>
      <c r="G662"/>
      <c r="H662"/>
      <c r="I662"/>
      <c r="J662"/>
      <c r="K662"/>
      <c r="L662" t="s">
        <v>2710</v>
      </c>
      <c r="M662">
        <f t="shared" si="18"/>
        <v>5</v>
      </c>
      <c r="O662" s="48" t="s">
        <v>2705</v>
      </c>
      <c r="P662" s="48" t="s">
        <v>3762</v>
      </c>
      <c r="Q662" s="116"/>
      <c r="R662" s="50">
        <v>3</v>
      </c>
      <c r="S662" s="110">
        <v>830</v>
      </c>
      <c r="V662" s="4"/>
      <c r="W662" s="4"/>
      <c r="X662" s="4"/>
      <c r="Y662" s="4"/>
      <c r="Z662" s="4"/>
      <c r="AA662" s="4" t="str">
        <f t="shared" si="21"/>
        <v/>
      </c>
      <c r="AB662" s="4" t="str">
        <f t="shared" si="22"/>
        <v/>
      </c>
    </row>
    <row r="663" spans="1:28" x14ac:dyDescent="0.25">
      <c r="A663" t="s">
        <v>2711</v>
      </c>
      <c r="B663" t="s">
        <v>2712</v>
      </c>
      <c r="C663" t="s">
        <v>2713</v>
      </c>
      <c r="D663" t="s">
        <v>2714</v>
      </c>
      <c r="E663"/>
      <c r="F663"/>
      <c r="G663"/>
      <c r="H663"/>
      <c r="I663"/>
      <c r="J663"/>
      <c r="K663"/>
      <c r="L663" t="s">
        <v>2715</v>
      </c>
      <c r="M663">
        <f t="shared" si="18"/>
        <v>3</v>
      </c>
      <c r="O663" s="48" t="s">
        <v>2711</v>
      </c>
      <c r="P663" s="48" t="s">
        <v>3763</v>
      </c>
      <c r="Q663" s="116"/>
      <c r="R663" s="50">
        <v>1</v>
      </c>
      <c r="S663" s="110">
        <v>200</v>
      </c>
      <c r="V663" s="4"/>
      <c r="W663" s="4"/>
      <c r="X663" s="4"/>
      <c r="Y663" s="4"/>
      <c r="Z663" s="4"/>
      <c r="AA663" s="4" t="str">
        <f t="shared" si="21"/>
        <v/>
      </c>
      <c r="AB663" s="4" t="str">
        <f t="shared" si="22"/>
        <v/>
      </c>
    </row>
    <row r="664" spans="1:28" x14ac:dyDescent="0.25">
      <c r="A664" t="s">
        <v>2716</v>
      </c>
      <c r="B664" t="s">
        <v>2549</v>
      </c>
      <c r="C664" t="s">
        <v>2717</v>
      </c>
      <c r="D664" t="s">
        <v>2718</v>
      </c>
      <c r="E664" t="s">
        <v>2719</v>
      </c>
      <c r="F664" t="s">
        <v>2720</v>
      </c>
      <c r="G664" t="s">
        <v>2721</v>
      </c>
      <c r="H664" t="s">
        <v>2722</v>
      </c>
      <c r="I664"/>
      <c r="J664"/>
      <c r="K664"/>
      <c r="L664" t="s">
        <v>2723</v>
      </c>
      <c r="M664">
        <f t="shared" si="18"/>
        <v>7</v>
      </c>
      <c r="O664" s="48" t="s">
        <v>2716</v>
      </c>
      <c r="P664" s="48" t="s">
        <v>3764</v>
      </c>
      <c r="Q664" s="116"/>
      <c r="R664" s="50">
        <v>3</v>
      </c>
      <c r="S664" s="110">
        <v>840</v>
      </c>
      <c r="V664" s="4"/>
      <c r="W664" s="4"/>
      <c r="X664" s="4"/>
      <c r="Y664" s="4"/>
      <c r="Z664" s="4"/>
      <c r="AA664" s="4" t="str">
        <f t="shared" si="21"/>
        <v>_3</v>
      </c>
      <c r="AB664" s="4" t="str">
        <f t="shared" si="22"/>
        <v>_3</v>
      </c>
    </row>
    <row r="665" spans="1:28" x14ac:dyDescent="0.25">
      <c r="A665" t="s">
        <v>2724</v>
      </c>
      <c r="B665" t="s">
        <v>2725</v>
      </c>
      <c r="C665" t="s">
        <v>2726</v>
      </c>
      <c r="D665" t="s">
        <v>2727</v>
      </c>
      <c r="E665"/>
      <c r="F665"/>
      <c r="G665"/>
      <c r="H665"/>
      <c r="I665"/>
      <c r="J665"/>
      <c r="K665"/>
      <c r="L665" t="s">
        <v>2728</v>
      </c>
      <c r="M665">
        <f t="shared" si="18"/>
        <v>3</v>
      </c>
      <c r="O665" s="48" t="s">
        <v>2724</v>
      </c>
      <c r="P665" s="48" t="s">
        <v>3765</v>
      </c>
      <c r="Q665" s="116"/>
      <c r="R665" s="50">
        <v>3</v>
      </c>
      <c r="S665" s="110">
        <v>380</v>
      </c>
      <c r="V665" s="4"/>
      <c r="W665" s="4"/>
      <c r="X665" s="4"/>
      <c r="Y665" s="4"/>
      <c r="Z665" s="4"/>
      <c r="AA665" s="4" t="str">
        <f t="shared" si="21"/>
        <v/>
      </c>
      <c r="AB665" s="4" t="str">
        <f t="shared" si="22"/>
        <v/>
      </c>
    </row>
    <row r="666" spans="1:28" x14ac:dyDescent="0.25">
      <c r="A666" t="s">
        <v>2729</v>
      </c>
      <c r="B666" t="s">
        <v>371</v>
      </c>
      <c r="C666" t="s">
        <v>2730</v>
      </c>
      <c r="D666" t="s">
        <v>2731</v>
      </c>
      <c r="E666"/>
      <c r="F666"/>
      <c r="G666"/>
      <c r="H666"/>
      <c r="I666"/>
      <c r="J666"/>
      <c r="K666"/>
      <c r="L666" t="s">
        <v>2732</v>
      </c>
      <c r="M666">
        <f t="shared" si="18"/>
        <v>3</v>
      </c>
      <c r="O666" s="48" t="s">
        <v>2729</v>
      </c>
      <c r="P666" s="48" t="s">
        <v>3766</v>
      </c>
      <c r="Q666" s="116"/>
      <c r="R666" s="50">
        <v>1</v>
      </c>
      <c r="S666" s="110">
        <v>250</v>
      </c>
      <c r="V666" s="4"/>
      <c r="W666" s="4"/>
      <c r="X666" s="4"/>
      <c r="Y666" s="4"/>
      <c r="Z666" s="4"/>
      <c r="AA666" s="4" t="str">
        <f t="shared" si="21"/>
        <v/>
      </c>
      <c r="AB666" s="4" t="str">
        <f t="shared" si="22"/>
        <v/>
      </c>
    </row>
    <row r="667" spans="1:28" x14ac:dyDescent="0.25">
      <c r="A667" t="s">
        <v>2733</v>
      </c>
      <c r="B667" t="s">
        <v>2734</v>
      </c>
      <c r="C667" t="s">
        <v>2735</v>
      </c>
      <c r="D667" t="s">
        <v>2736</v>
      </c>
      <c r="E667"/>
      <c r="F667"/>
      <c r="G667"/>
      <c r="H667"/>
      <c r="I667"/>
      <c r="J667"/>
      <c r="K667"/>
      <c r="L667" t="s">
        <v>2737</v>
      </c>
      <c r="M667">
        <f t="shared" si="18"/>
        <v>3</v>
      </c>
      <c r="O667" s="48" t="s">
        <v>2733</v>
      </c>
      <c r="P667" s="48" t="s">
        <v>3767</v>
      </c>
      <c r="Q667" s="116"/>
      <c r="R667" s="50">
        <v>2</v>
      </c>
      <c r="S667" s="110">
        <v>280</v>
      </c>
      <c r="V667" s="4"/>
      <c r="W667" s="4"/>
      <c r="X667" s="4"/>
      <c r="Y667" s="4"/>
      <c r="Z667" s="4"/>
      <c r="AA667" s="4" t="str">
        <f t="shared" si="21"/>
        <v/>
      </c>
      <c r="AB667" s="4" t="str">
        <f t="shared" si="22"/>
        <v/>
      </c>
    </row>
    <row r="668" spans="1:28" x14ac:dyDescent="0.25">
      <c r="A668" t="s">
        <v>2738</v>
      </c>
      <c r="B668" t="s">
        <v>2496</v>
      </c>
      <c r="C668" t="s">
        <v>2739</v>
      </c>
      <c r="D668" t="s">
        <v>2740</v>
      </c>
      <c r="E668" t="s">
        <v>2741</v>
      </c>
      <c r="F668" t="s">
        <v>2742</v>
      </c>
      <c r="G668" t="s">
        <v>2743</v>
      </c>
      <c r="H668"/>
      <c r="I668"/>
      <c r="J668"/>
      <c r="K668"/>
      <c r="L668" t="s">
        <v>2744</v>
      </c>
      <c r="M668">
        <f t="shared" si="18"/>
        <v>6</v>
      </c>
      <c r="O668" s="48" t="s">
        <v>2738</v>
      </c>
      <c r="P668" s="48" t="s">
        <v>3768</v>
      </c>
      <c r="Q668" s="116"/>
      <c r="R668" s="50">
        <v>2</v>
      </c>
      <c r="S668" s="110">
        <v>450</v>
      </c>
      <c r="V668" s="4"/>
      <c r="W668" s="4"/>
      <c r="X668" s="4"/>
      <c r="Y668" s="4"/>
      <c r="Z668" s="4"/>
      <c r="AA668" s="4" t="str">
        <f t="shared" si="21"/>
        <v>_2</v>
      </c>
      <c r="AB668" s="4" t="str">
        <f t="shared" si="22"/>
        <v/>
      </c>
    </row>
    <row r="669" spans="1:28" x14ac:dyDescent="0.25">
      <c r="A669" t="s">
        <v>2745</v>
      </c>
      <c r="B669" t="s">
        <v>2746</v>
      </c>
      <c r="C669" t="s">
        <v>2747</v>
      </c>
      <c r="D669" t="s">
        <v>2748</v>
      </c>
      <c r="E669" t="s">
        <v>2749</v>
      </c>
      <c r="F669"/>
      <c r="G669"/>
      <c r="H669"/>
      <c r="I669"/>
      <c r="J669"/>
      <c r="K669"/>
      <c r="L669" t="s">
        <v>2750</v>
      </c>
      <c r="M669">
        <f t="shared" si="18"/>
        <v>4</v>
      </c>
      <c r="O669" s="48" t="s">
        <v>2745</v>
      </c>
      <c r="P669" s="48" t="s">
        <v>3769</v>
      </c>
      <c r="Q669" s="116"/>
      <c r="R669" s="50">
        <v>1</v>
      </c>
      <c r="S669" s="110">
        <v>230</v>
      </c>
      <c r="V669" s="4"/>
      <c r="W669" s="4"/>
      <c r="X669" s="4"/>
      <c r="Y669" s="4"/>
      <c r="Z669" s="4"/>
      <c r="AA669" s="4" t="str">
        <f t="shared" si="21"/>
        <v/>
      </c>
      <c r="AB669" s="4" t="str">
        <f t="shared" si="22"/>
        <v/>
      </c>
    </row>
    <row r="670" spans="1:28" x14ac:dyDescent="0.25">
      <c r="A670" t="s">
        <v>2751</v>
      </c>
      <c r="B670" t="s">
        <v>2752</v>
      </c>
      <c r="C670" t="s">
        <v>2753</v>
      </c>
      <c r="D670" t="s">
        <v>2754</v>
      </c>
      <c r="E670"/>
      <c r="F670"/>
      <c r="G670"/>
      <c r="H670"/>
      <c r="I670"/>
      <c r="J670"/>
      <c r="K670"/>
      <c r="L670" t="s">
        <v>2755</v>
      </c>
      <c r="M670">
        <f t="shared" si="18"/>
        <v>3</v>
      </c>
      <c r="O670" s="48" t="s">
        <v>2751</v>
      </c>
      <c r="P670" s="48" t="s">
        <v>3770</v>
      </c>
      <c r="Q670" s="116"/>
      <c r="R670" s="50">
        <v>2</v>
      </c>
      <c r="S670" s="110">
        <v>600</v>
      </c>
      <c r="V670" s="4"/>
      <c r="W670" s="4"/>
      <c r="X670" s="4"/>
      <c r="Y670" s="4"/>
      <c r="Z670" s="4"/>
      <c r="AA670" s="4" t="str">
        <f t="shared" si="21"/>
        <v/>
      </c>
      <c r="AB670" s="4" t="str">
        <f t="shared" si="22"/>
        <v/>
      </c>
    </row>
    <row r="671" spans="1:28" x14ac:dyDescent="0.25">
      <c r="A671" t="s">
        <v>2756</v>
      </c>
      <c r="B671" t="s">
        <v>2757</v>
      </c>
      <c r="C671" t="s">
        <v>2758</v>
      </c>
      <c r="D671" t="s">
        <v>2759</v>
      </c>
      <c r="E671" t="s">
        <v>2760</v>
      </c>
      <c r="F671"/>
      <c r="G671"/>
      <c r="H671"/>
      <c r="I671"/>
      <c r="J671"/>
      <c r="K671"/>
      <c r="L671" t="s">
        <v>2761</v>
      </c>
      <c r="M671">
        <f t="shared" si="18"/>
        <v>4</v>
      </c>
      <c r="O671" s="48" t="s">
        <v>2756</v>
      </c>
      <c r="P671" s="48" t="s">
        <v>3771</v>
      </c>
      <c r="Q671" s="116"/>
      <c r="R671" s="50">
        <v>2</v>
      </c>
      <c r="S671" s="110">
        <v>450</v>
      </c>
      <c r="V671" s="4"/>
      <c r="W671" s="4"/>
      <c r="X671" s="4"/>
      <c r="Y671" s="4"/>
      <c r="Z671" s="4"/>
      <c r="AA671" s="4" t="str">
        <f t="shared" si="21"/>
        <v/>
      </c>
      <c r="AB671" s="4" t="str">
        <f t="shared" si="22"/>
        <v/>
      </c>
    </row>
    <row r="672" spans="1:28" x14ac:dyDescent="0.25">
      <c r="A672" t="s">
        <v>2762</v>
      </c>
      <c r="B672" t="s">
        <v>2763</v>
      </c>
      <c r="C672" t="s">
        <v>2764</v>
      </c>
      <c r="D672" t="s">
        <v>2765</v>
      </c>
      <c r="E672"/>
      <c r="F672"/>
      <c r="G672"/>
      <c r="H672"/>
      <c r="I672"/>
      <c r="J672"/>
      <c r="K672"/>
      <c r="L672" t="s">
        <v>2766</v>
      </c>
      <c r="M672">
        <f t="shared" si="18"/>
        <v>3</v>
      </c>
      <c r="O672" s="48" t="s">
        <v>2762</v>
      </c>
      <c r="P672" s="48" t="s">
        <v>3772</v>
      </c>
      <c r="Q672" s="116"/>
      <c r="R672" s="50">
        <v>1</v>
      </c>
      <c r="S672" s="110">
        <v>360</v>
      </c>
      <c r="V672" s="4"/>
      <c r="W672" s="4"/>
      <c r="X672" s="4"/>
      <c r="Y672" s="4"/>
      <c r="Z672" s="4"/>
      <c r="AA672" s="4" t="str">
        <f t="shared" si="21"/>
        <v/>
      </c>
      <c r="AB672" s="4" t="str">
        <f t="shared" si="22"/>
        <v/>
      </c>
    </row>
    <row r="673" spans="1:28" x14ac:dyDescent="0.25">
      <c r="A673" t="s">
        <v>2767</v>
      </c>
      <c r="B673" t="s">
        <v>2768</v>
      </c>
      <c r="C673" t="s">
        <v>2769</v>
      </c>
      <c r="D673" t="s">
        <v>2770</v>
      </c>
      <c r="E673" t="s">
        <v>2771</v>
      </c>
      <c r="F673" t="s">
        <v>2772</v>
      </c>
      <c r="G673"/>
      <c r="H673"/>
      <c r="I673"/>
      <c r="J673"/>
      <c r="K673"/>
      <c r="L673" t="s">
        <v>2773</v>
      </c>
      <c r="M673">
        <f t="shared" si="18"/>
        <v>5</v>
      </c>
      <c r="O673" s="48" t="s">
        <v>2767</v>
      </c>
      <c r="P673" s="48" t="s">
        <v>3773</v>
      </c>
      <c r="Q673" s="116"/>
      <c r="R673" s="50">
        <v>3</v>
      </c>
      <c r="S673" s="110">
        <v>750</v>
      </c>
      <c r="V673" s="4"/>
      <c r="W673" s="4"/>
      <c r="X673" s="4"/>
      <c r="Y673" s="4"/>
      <c r="Z673" s="4"/>
      <c r="AA673" s="4" t="str">
        <f t="shared" si="21"/>
        <v/>
      </c>
      <c r="AB673" s="4" t="str">
        <f t="shared" si="22"/>
        <v/>
      </c>
    </row>
    <row r="674" spans="1:28" x14ac:dyDescent="0.25">
      <c r="A674" t="s">
        <v>2774</v>
      </c>
      <c r="B674" t="s">
        <v>2775</v>
      </c>
      <c r="C674" t="s">
        <v>2776</v>
      </c>
      <c r="D674" t="s">
        <v>2777</v>
      </c>
      <c r="E674" t="s">
        <v>2778</v>
      </c>
      <c r="F674"/>
      <c r="G674"/>
      <c r="H674"/>
      <c r="I674"/>
      <c r="J674"/>
      <c r="K674"/>
      <c r="L674" t="s">
        <v>2779</v>
      </c>
      <c r="M674">
        <f t="shared" si="18"/>
        <v>4</v>
      </c>
      <c r="O674" s="48" t="s">
        <v>2774</v>
      </c>
      <c r="P674" s="48" t="s">
        <v>3774</v>
      </c>
      <c r="Q674" s="116"/>
      <c r="R674" s="50">
        <v>2</v>
      </c>
      <c r="S674" s="110">
        <v>690</v>
      </c>
      <c r="V674" s="4"/>
      <c r="W674" s="4"/>
      <c r="X674" s="4"/>
      <c r="Y674" s="4"/>
      <c r="Z674" s="4"/>
      <c r="AA674" s="4" t="str">
        <f t="shared" si="21"/>
        <v/>
      </c>
      <c r="AB674" s="4" t="str">
        <f t="shared" si="22"/>
        <v/>
      </c>
    </row>
    <row r="675" spans="1:28" x14ac:dyDescent="0.25">
      <c r="A675" t="s">
        <v>2780</v>
      </c>
      <c r="B675" t="s">
        <v>2781</v>
      </c>
      <c r="C675" t="s">
        <v>2782</v>
      </c>
      <c r="D675" t="s">
        <v>2783</v>
      </c>
      <c r="E675" t="s">
        <v>2784</v>
      </c>
      <c r="F675"/>
      <c r="G675"/>
      <c r="H675"/>
      <c r="I675"/>
      <c r="J675"/>
      <c r="K675"/>
      <c r="L675" t="s">
        <v>2785</v>
      </c>
      <c r="M675">
        <f t="shared" si="18"/>
        <v>4</v>
      </c>
      <c r="O675" s="48" t="s">
        <v>2780</v>
      </c>
      <c r="P675" s="48" t="s">
        <v>3775</v>
      </c>
      <c r="Q675" s="116"/>
      <c r="R675" s="50">
        <v>1</v>
      </c>
      <c r="S675" s="110">
        <v>390</v>
      </c>
      <c r="V675" s="4"/>
      <c r="W675" s="4"/>
      <c r="X675" s="4"/>
      <c r="Y675" s="4"/>
      <c r="Z675" s="4"/>
      <c r="AA675" s="4" t="str">
        <f t="shared" si="21"/>
        <v/>
      </c>
      <c r="AB675" s="4" t="str">
        <f t="shared" si="22"/>
        <v/>
      </c>
    </row>
    <row r="676" spans="1:28" x14ac:dyDescent="0.25">
      <c r="A676" t="s">
        <v>2786</v>
      </c>
      <c r="B676" t="s">
        <v>2787</v>
      </c>
      <c r="C676" t="s">
        <v>2788</v>
      </c>
      <c r="D676"/>
      <c r="E676"/>
      <c r="F676"/>
      <c r="G676"/>
      <c r="H676"/>
      <c r="I676"/>
      <c r="J676"/>
      <c r="K676"/>
      <c r="L676" t="s">
        <v>2789</v>
      </c>
      <c r="M676">
        <f t="shared" si="18"/>
        <v>2</v>
      </c>
      <c r="O676" s="48" t="s">
        <v>2786</v>
      </c>
      <c r="P676" s="48" t="s">
        <v>3776</v>
      </c>
      <c r="Q676" s="116"/>
      <c r="R676" s="50">
        <v>1</v>
      </c>
      <c r="S676" s="110">
        <v>360</v>
      </c>
      <c r="V676" s="4"/>
      <c r="W676" s="4"/>
      <c r="X676" s="4"/>
      <c r="Y676" s="4"/>
      <c r="Z676" s="4"/>
      <c r="AA676" s="4" t="str">
        <f t="shared" si="21"/>
        <v/>
      </c>
      <c r="AB676" s="4" t="str">
        <f t="shared" si="22"/>
        <v/>
      </c>
    </row>
    <row r="677" spans="1:28" x14ac:dyDescent="0.25">
      <c r="A677" t="s">
        <v>2790</v>
      </c>
      <c r="B677" t="s">
        <v>631</v>
      </c>
      <c r="C677" t="s">
        <v>2791</v>
      </c>
      <c r="D677" t="s">
        <v>2792</v>
      </c>
      <c r="E677"/>
      <c r="F677"/>
      <c r="G677"/>
      <c r="H677"/>
      <c r="I677"/>
      <c r="J677"/>
      <c r="K677"/>
      <c r="L677" t="s">
        <v>2793</v>
      </c>
      <c r="M677">
        <f t="shared" si="18"/>
        <v>3</v>
      </c>
      <c r="O677" s="48" t="s">
        <v>2790</v>
      </c>
      <c r="P677" s="48" t="s">
        <v>3777</v>
      </c>
      <c r="Q677" s="116"/>
      <c r="R677" s="50">
        <v>1</v>
      </c>
      <c r="S677" s="110">
        <v>330</v>
      </c>
      <c r="V677" s="4"/>
      <c r="W677" s="4"/>
      <c r="X677" s="4"/>
      <c r="Y677" s="4"/>
      <c r="Z677" s="4"/>
      <c r="AA677" s="4" t="str">
        <f t="shared" si="21"/>
        <v/>
      </c>
      <c r="AB677" s="4" t="str">
        <f t="shared" si="22"/>
        <v/>
      </c>
    </row>
    <row r="678" spans="1:28" x14ac:dyDescent="0.25">
      <c r="A678" t="s">
        <v>2794</v>
      </c>
      <c r="B678" t="s">
        <v>2795</v>
      </c>
      <c r="C678" t="s">
        <v>2796</v>
      </c>
      <c r="D678" t="s">
        <v>2797</v>
      </c>
      <c r="E678" t="s">
        <v>2798</v>
      </c>
      <c r="F678"/>
      <c r="G678"/>
      <c r="H678"/>
      <c r="I678"/>
      <c r="J678"/>
      <c r="K678"/>
      <c r="L678" t="s">
        <v>2799</v>
      </c>
      <c r="M678">
        <f t="shared" si="18"/>
        <v>4</v>
      </c>
      <c r="O678" s="48" t="s">
        <v>2794</v>
      </c>
      <c r="P678" s="48" t="s">
        <v>3778</v>
      </c>
      <c r="Q678" s="116"/>
      <c r="R678" s="50">
        <v>2</v>
      </c>
      <c r="S678" s="110">
        <v>690</v>
      </c>
      <c r="V678" s="4"/>
      <c r="W678" s="4"/>
      <c r="X678" s="4"/>
      <c r="Y678" s="4"/>
      <c r="Z678" s="4"/>
      <c r="AA678" s="4" t="str">
        <f t="shared" si="21"/>
        <v/>
      </c>
      <c r="AB678" s="4" t="str">
        <f t="shared" si="22"/>
        <v/>
      </c>
    </row>
    <row r="679" spans="1:28" x14ac:dyDescent="0.25">
      <c r="A679" t="s">
        <v>2800</v>
      </c>
      <c r="B679" t="s">
        <v>2801</v>
      </c>
      <c r="C679" t="s">
        <v>2802</v>
      </c>
      <c r="D679" t="s">
        <v>2803</v>
      </c>
      <c r="E679"/>
      <c r="F679"/>
      <c r="G679"/>
      <c r="H679"/>
      <c r="I679"/>
      <c r="J679"/>
      <c r="K679"/>
      <c r="L679" t="s">
        <v>2804</v>
      </c>
      <c r="M679">
        <f t="shared" ref="M679:M704" si="23">10-COUNTBLANK(B679:K679)</f>
        <v>3</v>
      </c>
      <c r="O679" s="48" t="s">
        <v>2800</v>
      </c>
      <c r="P679" s="48" t="s">
        <v>3779</v>
      </c>
      <c r="Q679" s="116"/>
      <c r="R679" s="50">
        <v>1</v>
      </c>
      <c r="S679" s="110">
        <v>320</v>
      </c>
      <c r="V679" s="4"/>
      <c r="W679" s="4"/>
      <c r="X679" s="4"/>
      <c r="Y679" s="4"/>
      <c r="Z679" s="4"/>
      <c r="AA679" s="4" t="str">
        <f t="shared" si="21"/>
        <v/>
      </c>
      <c r="AB679" s="4" t="str">
        <f t="shared" si="22"/>
        <v/>
      </c>
    </row>
    <row r="680" spans="1:28" x14ac:dyDescent="0.25">
      <c r="A680" t="s">
        <v>2805</v>
      </c>
      <c r="B680" t="s">
        <v>2782</v>
      </c>
      <c r="C680" t="s">
        <v>2806</v>
      </c>
      <c r="D680" t="s">
        <v>2807</v>
      </c>
      <c r="E680" t="s">
        <v>2808</v>
      </c>
      <c r="F680" t="s">
        <v>2809</v>
      </c>
      <c r="G680"/>
      <c r="H680"/>
      <c r="I680"/>
      <c r="J680"/>
      <c r="K680"/>
      <c r="L680" t="s">
        <v>2810</v>
      </c>
      <c r="M680">
        <f t="shared" si="23"/>
        <v>5</v>
      </c>
      <c r="O680" s="48" t="s">
        <v>2805</v>
      </c>
      <c r="P680" s="48" t="s">
        <v>3780</v>
      </c>
      <c r="Q680" s="116"/>
      <c r="R680" s="50">
        <v>2</v>
      </c>
      <c r="S680" s="110">
        <v>660</v>
      </c>
      <c r="V680" s="4"/>
      <c r="W680" s="4"/>
      <c r="X680" s="4"/>
      <c r="Y680" s="4"/>
      <c r="Z680" s="4"/>
      <c r="AA680" s="4" t="str">
        <f t="shared" si="21"/>
        <v/>
      </c>
      <c r="AB680" s="4" t="str">
        <f t="shared" si="22"/>
        <v/>
      </c>
    </row>
    <row r="681" spans="1:28" x14ac:dyDescent="0.25">
      <c r="A681" t="s">
        <v>2811</v>
      </c>
      <c r="B681" t="s">
        <v>2812</v>
      </c>
      <c r="C681" t="s">
        <v>2813</v>
      </c>
      <c r="D681" t="s">
        <v>2814</v>
      </c>
      <c r="E681"/>
      <c r="F681"/>
      <c r="G681"/>
      <c r="H681"/>
      <c r="I681"/>
      <c r="J681"/>
      <c r="K681"/>
      <c r="L681" t="s">
        <v>2815</v>
      </c>
      <c r="M681">
        <f t="shared" si="23"/>
        <v>3</v>
      </c>
      <c r="O681" s="48" t="s">
        <v>2811</v>
      </c>
      <c r="P681" s="48" t="s">
        <v>3781</v>
      </c>
      <c r="Q681" s="116"/>
      <c r="R681" s="50">
        <v>1</v>
      </c>
      <c r="S681" s="110">
        <v>360</v>
      </c>
      <c r="V681" s="4"/>
      <c r="W681" s="4"/>
      <c r="X681" s="4"/>
      <c r="Y681" s="4"/>
      <c r="Z681" s="4"/>
      <c r="AA681" s="4" t="str">
        <f t="shared" si="21"/>
        <v/>
      </c>
      <c r="AB681" s="4" t="str">
        <f t="shared" si="22"/>
        <v/>
      </c>
    </row>
    <row r="682" spans="1:28" x14ac:dyDescent="0.25">
      <c r="A682" t="s">
        <v>2816</v>
      </c>
      <c r="B682" t="s">
        <v>2817</v>
      </c>
      <c r="C682" t="s">
        <v>2818</v>
      </c>
      <c r="D682" t="s">
        <v>2819</v>
      </c>
      <c r="E682"/>
      <c r="F682"/>
      <c r="G682"/>
      <c r="H682"/>
      <c r="I682"/>
      <c r="J682"/>
      <c r="K682"/>
      <c r="L682" t="s">
        <v>2820</v>
      </c>
      <c r="M682">
        <f t="shared" si="23"/>
        <v>3</v>
      </c>
      <c r="O682" s="48" t="s">
        <v>2816</v>
      </c>
      <c r="P682" s="48" t="s">
        <v>3782</v>
      </c>
      <c r="Q682" s="116"/>
      <c r="R682" s="50">
        <v>3</v>
      </c>
      <c r="S682" s="110">
        <v>620</v>
      </c>
      <c r="V682" s="4"/>
      <c r="W682" s="4"/>
      <c r="X682" s="4"/>
      <c r="Y682" s="4"/>
      <c r="Z682" s="4"/>
      <c r="AA682" s="4" t="str">
        <f t="shared" si="21"/>
        <v/>
      </c>
      <c r="AB682" s="4" t="str">
        <f t="shared" si="22"/>
        <v/>
      </c>
    </row>
    <row r="683" spans="1:28" x14ac:dyDescent="0.25">
      <c r="A683" t="s">
        <v>2821</v>
      </c>
      <c r="B683" t="s">
        <v>2768</v>
      </c>
      <c r="C683" t="s">
        <v>786</v>
      </c>
      <c r="D683" t="s">
        <v>2822</v>
      </c>
      <c r="E683" t="s">
        <v>2823</v>
      </c>
      <c r="F683" t="s">
        <v>2824</v>
      </c>
      <c r="G683" t="s">
        <v>2825</v>
      </c>
      <c r="H683"/>
      <c r="I683"/>
      <c r="J683"/>
      <c r="K683"/>
      <c r="L683" t="s">
        <v>2826</v>
      </c>
      <c r="M683">
        <f t="shared" si="23"/>
        <v>6</v>
      </c>
      <c r="O683" s="48" t="s">
        <v>2821</v>
      </c>
      <c r="P683" s="48" t="s">
        <v>3783</v>
      </c>
      <c r="Q683" s="116"/>
      <c r="R683" s="50">
        <v>3</v>
      </c>
      <c r="S683" s="110">
        <v>780</v>
      </c>
      <c r="V683" s="4"/>
      <c r="W683" s="4"/>
      <c r="X683" s="4"/>
      <c r="Y683" s="4"/>
      <c r="Z683" s="4"/>
      <c r="AA683" s="4" t="str">
        <f t="shared" si="21"/>
        <v>_2</v>
      </c>
      <c r="AB683" s="4" t="str">
        <f t="shared" si="22"/>
        <v/>
      </c>
    </row>
    <row r="684" spans="1:28" x14ac:dyDescent="0.25">
      <c r="A684" t="s">
        <v>2827</v>
      </c>
      <c r="B684" t="s">
        <v>2828</v>
      </c>
      <c r="C684" t="s">
        <v>2829</v>
      </c>
      <c r="D684" t="s">
        <v>2830</v>
      </c>
      <c r="E684"/>
      <c r="F684"/>
      <c r="G684"/>
      <c r="H684"/>
      <c r="I684"/>
      <c r="J684"/>
      <c r="K684"/>
      <c r="L684" t="s">
        <v>2831</v>
      </c>
      <c r="M684">
        <f t="shared" si="23"/>
        <v>3</v>
      </c>
      <c r="O684" s="48" t="s">
        <v>2827</v>
      </c>
      <c r="P684" s="48" t="s">
        <v>3784</v>
      </c>
      <c r="Q684" s="116"/>
      <c r="R684" s="50">
        <v>2</v>
      </c>
      <c r="S684" s="110">
        <v>370</v>
      </c>
      <c r="V684" s="4"/>
      <c r="W684" s="4"/>
      <c r="X684" s="4"/>
      <c r="Y684" s="4"/>
      <c r="Z684" s="4"/>
      <c r="AA684" s="4" t="str">
        <f t="shared" si="21"/>
        <v/>
      </c>
      <c r="AB684" s="4" t="str">
        <f t="shared" si="22"/>
        <v/>
      </c>
    </row>
    <row r="685" spans="1:28" x14ac:dyDescent="0.25">
      <c r="A685" t="s">
        <v>2832</v>
      </c>
      <c r="B685" t="s">
        <v>2828</v>
      </c>
      <c r="C685" t="s">
        <v>2833</v>
      </c>
      <c r="D685" t="s">
        <v>2834</v>
      </c>
      <c r="E685"/>
      <c r="F685"/>
      <c r="G685"/>
      <c r="H685"/>
      <c r="I685"/>
      <c r="J685"/>
      <c r="K685"/>
      <c r="L685" t="s">
        <v>2835</v>
      </c>
      <c r="M685">
        <f t="shared" si="23"/>
        <v>3</v>
      </c>
      <c r="O685" s="48" t="s">
        <v>2832</v>
      </c>
      <c r="P685" s="48" t="s">
        <v>3785</v>
      </c>
      <c r="Q685" s="116"/>
      <c r="R685" s="50">
        <v>2</v>
      </c>
      <c r="S685" s="110">
        <v>550</v>
      </c>
      <c r="V685" s="4"/>
      <c r="W685" s="4"/>
      <c r="X685" s="4"/>
      <c r="Y685" s="4"/>
      <c r="Z685" s="4"/>
      <c r="AA685" s="4" t="str">
        <f t="shared" si="21"/>
        <v/>
      </c>
      <c r="AB685" s="4" t="str">
        <f t="shared" si="22"/>
        <v/>
      </c>
    </row>
    <row r="686" spans="1:28" x14ac:dyDescent="0.25">
      <c r="A686" t="s">
        <v>2836</v>
      </c>
      <c r="B686" t="s">
        <v>2768</v>
      </c>
      <c r="C686" t="s">
        <v>2769</v>
      </c>
      <c r="D686" t="s">
        <v>2837</v>
      </c>
      <c r="E686" t="s">
        <v>2838</v>
      </c>
      <c r="F686" t="s">
        <v>2839</v>
      </c>
      <c r="G686"/>
      <c r="H686"/>
      <c r="I686"/>
      <c r="J686"/>
      <c r="K686"/>
      <c r="L686" t="s">
        <v>2840</v>
      </c>
      <c r="M686">
        <f t="shared" si="23"/>
        <v>5</v>
      </c>
      <c r="O686" s="48" t="s">
        <v>2836</v>
      </c>
      <c r="P686" s="48" t="s">
        <v>3786</v>
      </c>
      <c r="Q686" s="116"/>
      <c r="R686" s="50">
        <v>3</v>
      </c>
      <c r="S686" s="110">
        <v>780</v>
      </c>
      <c r="V686" s="4"/>
      <c r="W686" s="4"/>
      <c r="X686" s="4"/>
      <c r="Y686" s="4"/>
      <c r="Z686" s="4"/>
      <c r="AA686" s="4" t="str">
        <f t="shared" si="21"/>
        <v/>
      </c>
      <c r="AB686" s="4" t="str">
        <f t="shared" si="22"/>
        <v/>
      </c>
    </row>
    <row r="687" spans="1:28" x14ac:dyDescent="0.25">
      <c r="A687" t="s">
        <v>2841</v>
      </c>
      <c r="B687" t="s">
        <v>2842</v>
      </c>
      <c r="C687" t="s">
        <v>2843</v>
      </c>
      <c r="D687" t="s">
        <v>2844</v>
      </c>
      <c r="E687" t="s">
        <v>2845</v>
      </c>
      <c r="F687"/>
      <c r="G687"/>
      <c r="H687"/>
      <c r="I687"/>
      <c r="J687"/>
      <c r="K687"/>
      <c r="L687" t="s">
        <v>2846</v>
      </c>
      <c r="M687">
        <f t="shared" si="23"/>
        <v>4</v>
      </c>
      <c r="O687" s="48" t="s">
        <v>2841</v>
      </c>
      <c r="P687" s="48" t="s">
        <v>3787</v>
      </c>
      <c r="Q687" s="116"/>
      <c r="R687" s="50">
        <v>3</v>
      </c>
      <c r="S687" s="110">
        <v>770</v>
      </c>
      <c r="V687" s="4"/>
      <c r="W687" s="4"/>
      <c r="X687" s="4"/>
      <c r="Y687" s="4"/>
      <c r="Z687" s="4"/>
      <c r="AA687" s="4" t="str">
        <f t="shared" si="21"/>
        <v/>
      </c>
      <c r="AB687" s="4" t="str">
        <f t="shared" si="22"/>
        <v/>
      </c>
    </row>
    <row r="688" spans="1:28" x14ac:dyDescent="0.25">
      <c r="A688" t="s">
        <v>2847</v>
      </c>
      <c r="B688" t="s">
        <v>2848</v>
      </c>
      <c r="C688" t="s">
        <v>2849</v>
      </c>
      <c r="D688" t="s">
        <v>2850</v>
      </c>
      <c r="E688" t="s">
        <v>2851</v>
      </c>
      <c r="F688" t="s">
        <v>2852</v>
      </c>
      <c r="G688"/>
      <c r="H688"/>
      <c r="I688"/>
      <c r="J688"/>
      <c r="K688"/>
      <c r="L688" t="s">
        <v>2853</v>
      </c>
      <c r="M688">
        <f t="shared" si="23"/>
        <v>5</v>
      </c>
      <c r="O688" s="48" t="s">
        <v>2847</v>
      </c>
      <c r="P688" s="48" t="s">
        <v>3788</v>
      </c>
      <c r="Q688" s="116"/>
      <c r="R688" s="50">
        <v>3</v>
      </c>
      <c r="S688" s="110">
        <v>850</v>
      </c>
      <c r="V688" s="4"/>
      <c r="W688" s="4"/>
      <c r="X688" s="4"/>
      <c r="Y688" s="4"/>
      <c r="Z688" s="4"/>
      <c r="AA688" s="4" t="str">
        <f t="shared" si="21"/>
        <v/>
      </c>
      <c r="AB688" s="4" t="str">
        <f t="shared" si="22"/>
        <v/>
      </c>
    </row>
    <row r="689" spans="1:28" x14ac:dyDescent="0.25">
      <c r="A689" t="s">
        <v>2854</v>
      </c>
      <c r="B689" t="s">
        <v>631</v>
      </c>
      <c r="C689" t="s">
        <v>1178</v>
      </c>
      <c r="D689" t="s">
        <v>2855</v>
      </c>
      <c r="E689" t="s">
        <v>2856</v>
      </c>
      <c r="F689"/>
      <c r="G689"/>
      <c r="H689"/>
      <c r="I689"/>
      <c r="J689"/>
      <c r="K689"/>
      <c r="L689" t="s">
        <v>2857</v>
      </c>
      <c r="M689">
        <f t="shared" si="23"/>
        <v>4</v>
      </c>
      <c r="O689" s="48" t="s">
        <v>2854</v>
      </c>
      <c r="P689" s="48" t="s">
        <v>3789</v>
      </c>
      <c r="Q689" s="116"/>
      <c r="R689" s="50">
        <v>1</v>
      </c>
      <c r="S689" s="110">
        <v>300</v>
      </c>
      <c r="V689" s="4"/>
      <c r="W689" s="4"/>
      <c r="X689" s="4"/>
      <c r="Y689" s="4"/>
      <c r="Z689" s="4"/>
      <c r="AA689" s="4" t="str">
        <f t="shared" si="21"/>
        <v/>
      </c>
      <c r="AB689" s="4" t="str">
        <f t="shared" si="22"/>
        <v/>
      </c>
    </row>
    <row r="690" spans="1:28" x14ac:dyDescent="0.25">
      <c r="A690" t="s">
        <v>2858</v>
      </c>
      <c r="B690" t="s">
        <v>2859</v>
      </c>
      <c r="C690" t="s">
        <v>2860</v>
      </c>
      <c r="D690" t="s">
        <v>2861</v>
      </c>
      <c r="E690" t="s">
        <v>2862</v>
      </c>
      <c r="F690"/>
      <c r="G690"/>
      <c r="H690"/>
      <c r="I690"/>
      <c r="J690"/>
      <c r="K690"/>
      <c r="L690" t="s">
        <v>2863</v>
      </c>
      <c r="M690">
        <f t="shared" si="23"/>
        <v>4</v>
      </c>
      <c r="O690" s="48" t="s">
        <v>2858</v>
      </c>
      <c r="P690" s="48" t="s">
        <v>3790</v>
      </c>
      <c r="Q690" s="116"/>
      <c r="R690" s="50">
        <v>2</v>
      </c>
      <c r="S690" s="110">
        <v>540</v>
      </c>
      <c r="V690" s="4"/>
      <c r="W690" s="4"/>
      <c r="X690" s="4"/>
      <c r="Y690" s="4"/>
      <c r="Z690" s="4"/>
      <c r="AA690" s="4" t="str">
        <f t="shared" si="21"/>
        <v/>
      </c>
      <c r="AB690" s="4" t="str">
        <f t="shared" si="22"/>
        <v/>
      </c>
    </row>
    <row r="691" spans="1:28" x14ac:dyDescent="0.25">
      <c r="A691" t="s">
        <v>2864</v>
      </c>
      <c r="B691" t="s">
        <v>2859</v>
      </c>
      <c r="C691" t="s">
        <v>2860</v>
      </c>
      <c r="D691" t="s">
        <v>2865</v>
      </c>
      <c r="E691" t="s">
        <v>2866</v>
      </c>
      <c r="F691"/>
      <c r="G691"/>
      <c r="H691"/>
      <c r="I691"/>
      <c r="J691"/>
      <c r="K691"/>
      <c r="L691" t="s">
        <v>2867</v>
      </c>
      <c r="M691">
        <f t="shared" si="23"/>
        <v>4</v>
      </c>
      <c r="O691" s="48" t="s">
        <v>2864</v>
      </c>
      <c r="P691" s="48" t="s">
        <v>3791</v>
      </c>
      <c r="Q691" s="116"/>
      <c r="R691" s="50">
        <v>2</v>
      </c>
      <c r="S691" s="110">
        <v>490</v>
      </c>
      <c r="V691" s="4"/>
      <c r="W691" s="4"/>
      <c r="X691" s="4"/>
      <c r="Y691" s="4"/>
      <c r="Z691" s="4"/>
      <c r="AA691" s="4" t="str">
        <f t="shared" si="21"/>
        <v/>
      </c>
      <c r="AB691" s="4" t="str">
        <f t="shared" si="22"/>
        <v/>
      </c>
    </row>
    <row r="692" spans="1:28" x14ac:dyDescent="0.25">
      <c r="A692" t="s">
        <v>2868</v>
      </c>
      <c r="B692" t="s">
        <v>2869</v>
      </c>
      <c r="C692" t="s">
        <v>2870</v>
      </c>
      <c r="D692" t="s">
        <v>2871</v>
      </c>
      <c r="E692" t="s">
        <v>2872</v>
      </c>
      <c r="F692"/>
      <c r="G692"/>
      <c r="H692"/>
      <c r="I692"/>
      <c r="J692"/>
      <c r="K692"/>
      <c r="L692" t="s">
        <v>2873</v>
      </c>
      <c r="M692">
        <f t="shared" si="23"/>
        <v>4</v>
      </c>
      <c r="O692" s="48" t="s">
        <v>2868</v>
      </c>
      <c r="P692" s="48" t="s">
        <v>3792</v>
      </c>
      <c r="Q692" s="116"/>
      <c r="R692" s="50">
        <v>1</v>
      </c>
      <c r="S692" s="110">
        <v>340</v>
      </c>
      <c r="V692" s="4"/>
      <c r="W692" s="4"/>
      <c r="X692" s="4"/>
      <c r="Y692" s="4"/>
      <c r="Z692" s="4"/>
      <c r="AA692" s="4" t="str">
        <f t="shared" si="21"/>
        <v/>
      </c>
      <c r="AB692" s="4" t="str">
        <f t="shared" si="22"/>
        <v/>
      </c>
    </row>
    <row r="693" spans="1:28" x14ac:dyDescent="0.25">
      <c r="A693" t="s">
        <v>2874</v>
      </c>
      <c r="B693" t="s">
        <v>2875</v>
      </c>
      <c r="C693" t="s">
        <v>2876</v>
      </c>
      <c r="D693" t="s">
        <v>2877</v>
      </c>
      <c r="E693" t="s">
        <v>2878</v>
      </c>
      <c r="F693"/>
      <c r="G693"/>
      <c r="H693"/>
      <c r="I693"/>
      <c r="J693"/>
      <c r="K693"/>
      <c r="L693" t="s">
        <v>2879</v>
      </c>
      <c r="M693">
        <f t="shared" si="23"/>
        <v>4</v>
      </c>
      <c r="O693" s="48" t="s">
        <v>2874</v>
      </c>
      <c r="P693" s="48" t="s">
        <v>3793</v>
      </c>
      <c r="Q693" s="116"/>
      <c r="R693" s="50">
        <v>3</v>
      </c>
      <c r="S693" s="110">
        <v>630</v>
      </c>
      <c r="V693" s="4"/>
      <c r="W693" s="4"/>
      <c r="X693" s="4"/>
      <c r="Y693" s="4"/>
      <c r="Z693" s="4"/>
      <c r="AA693" s="4" t="str">
        <f t="shared" si="21"/>
        <v/>
      </c>
      <c r="AB693" s="4" t="str">
        <f t="shared" si="22"/>
        <v/>
      </c>
    </row>
    <row r="694" spans="1:28" x14ac:dyDescent="0.25">
      <c r="A694" t="s">
        <v>2880</v>
      </c>
      <c r="B694" t="s">
        <v>2881</v>
      </c>
      <c r="C694" t="s">
        <v>2882</v>
      </c>
      <c r="D694" t="s">
        <v>2883</v>
      </c>
      <c r="E694" t="s">
        <v>2884</v>
      </c>
      <c r="F694"/>
      <c r="G694"/>
      <c r="H694"/>
      <c r="I694"/>
      <c r="J694"/>
      <c r="K694"/>
      <c r="L694" t="s">
        <v>2885</v>
      </c>
      <c r="M694">
        <f t="shared" si="23"/>
        <v>4</v>
      </c>
      <c r="O694" s="48" t="s">
        <v>2880</v>
      </c>
      <c r="P694" s="48" t="s">
        <v>3794</v>
      </c>
      <c r="Q694" s="116"/>
      <c r="R694" s="50">
        <v>2</v>
      </c>
      <c r="S694" s="110">
        <v>470</v>
      </c>
      <c r="V694" s="4"/>
      <c r="W694" s="4"/>
      <c r="X694" s="4"/>
      <c r="Y694" s="4"/>
      <c r="Z694" s="4"/>
      <c r="AA694" s="4" t="str">
        <f t="shared" si="21"/>
        <v/>
      </c>
      <c r="AB694" s="4" t="str">
        <f t="shared" si="22"/>
        <v/>
      </c>
    </row>
    <row r="695" spans="1:28" x14ac:dyDescent="0.25">
      <c r="A695" t="s">
        <v>2886</v>
      </c>
      <c r="B695" t="s">
        <v>2881</v>
      </c>
      <c r="C695" t="s">
        <v>2887</v>
      </c>
      <c r="D695" t="s">
        <v>2888</v>
      </c>
      <c r="E695" t="s">
        <v>2889</v>
      </c>
      <c r="F695"/>
      <c r="G695"/>
      <c r="H695"/>
      <c r="I695"/>
      <c r="J695"/>
      <c r="K695"/>
      <c r="L695" t="s">
        <v>2890</v>
      </c>
      <c r="M695">
        <f t="shared" si="23"/>
        <v>4</v>
      </c>
      <c r="O695" s="48" t="s">
        <v>2886</v>
      </c>
      <c r="P695" s="48" t="s">
        <v>3795</v>
      </c>
      <c r="Q695" s="116"/>
      <c r="R695" s="50">
        <v>2</v>
      </c>
      <c r="S695" s="110">
        <v>520</v>
      </c>
      <c r="V695" s="4"/>
      <c r="W695" s="4"/>
      <c r="X695" s="4"/>
      <c r="Y695" s="4"/>
      <c r="Z695" s="4"/>
      <c r="AA695" s="4" t="str">
        <f t="shared" si="21"/>
        <v/>
      </c>
      <c r="AB695" s="4" t="str">
        <f t="shared" si="22"/>
        <v/>
      </c>
    </row>
    <row r="696" spans="1:28" x14ac:dyDescent="0.25">
      <c r="A696" t="s">
        <v>2891</v>
      </c>
      <c r="B696" t="s">
        <v>2892</v>
      </c>
      <c r="C696" t="s">
        <v>631</v>
      </c>
      <c r="D696" t="s">
        <v>2893</v>
      </c>
      <c r="E696"/>
      <c r="F696"/>
      <c r="G696"/>
      <c r="H696"/>
      <c r="I696"/>
      <c r="J696"/>
      <c r="K696"/>
      <c r="L696" t="s">
        <v>2894</v>
      </c>
      <c r="M696">
        <f t="shared" si="23"/>
        <v>3</v>
      </c>
      <c r="O696" s="48" t="s">
        <v>2891</v>
      </c>
      <c r="P696" s="48" t="s">
        <v>3796</v>
      </c>
      <c r="Q696" s="116"/>
      <c r="R696" s="50">
        <v>1</v>
      </c>
      <c r="S696" s="110">
        <v>300</v>
      </c>
      <c r="V696" s="4"/>
      <c r="W696" s="4"/>
      <c r="X696" s="4"/>
      <c r="Y696" s="4"/>
      <c r="Z696" s="4"/>
      <c r="AA696" s="4" t="str">
        <f t="shared" si="21"/>
        <v/>
      </c>
      <c r="AB696" s="4" t="str">
        <f t="shared" si="22"/>
        <v/>
      </c>
    </row>
    <row r="697" spans="1:28" x14ac:dyDescent="0.25">
      <c r="A697" t="s">
        <v>2895</v>
      </c>
      <c r="B697" t="s">
        <v>2875</v>
      </c>
      <c r="C697" t="s">
        <v>2896</v>
      </c>
      <c r="D697" t="s">
        <v>2897</v>
      </c>
      <c r="E697" t="s">
        <v>2898</v>
      </c>
      <c r="F697"/>
      <c r="G697"/>
      <c r="H697"/>
      <c r="I697"/>
      <c r="J697"/>
      <c r="K697"/>
      <c r="L697" t="s">
        <v>2899</v>
      </c>
      <c r="M697">
        <f t="shared" si="23"/>
        <v>4</v>
      </c>
      <c r="O697" s="48" t="s">
        <v>2895</v>
      </c>
      <c r="P697" s="48" t="s">
        <v>3797</v>
      </c>
      <c r="Q697" s="116"/>
      <c r="R697" s="50">
        <v>3</v>
      </c>
      <c r="S697" s="110">
        <v>600</v>
      </c>
      <c r="V697" s="4"/>
      <c r="W697" s="4"/>
      <c r="X697" s="4"/>
      <c r="Y697" s="4"/>
      <c r="Z697" s="4"/>
      <c r="AA697" s="4" t="str">
        <f t="shared" si="21"/>
        <v/>
      </c>
      <c r="AB697" s="4" t="str">
        <f t="shared" si="22"/>
        <v/>
      </c>
    </row>
    <row r="698" spans="1:28" x14ac:dyDescent="0.25">
      <c r="A698" t="s">
        <v>2900</v>
      </c>
      <c r="B698" t="s">
        <v>2859</v>
      </c>
      <c r="C698" t="s">
        <v>2901</v>
      </c>
      <c r="D698" t="s">
        <v>2902</v>
      </c>
      <c r="E698" t="s">
        <v>2903</v>
      </c>
      <c r="F698"/>
      <c r="G698"/>
      <c r="H698"/>
      <c r="I698"/>
      <c r="J698"/>
      <c r="K698"/>
      <c r="L698" t="s">
        <v>2904</v>
      </c>
      <c r="M698">
        <f t="shared" si="23"/>
        <v>4</v>
      </c>
      <c r="O698" s="48" t="s">
        <v>2900</v>
      </c>
      <c r="P698" s="48" t="s">
        <v>3798</v>
      </c>
      <c r="Q698" s="116"/>
      <c r="R698" s="50">
        <v>2</v>
      </c>
      <c r="S698" s="110">
        <v>610</v>
      </c>
      <c r="V698" s="4"/>
      <c r="W698" s="4"/>
      <c r="X698" s="4"/>
      <c r="Y698" s="4"/>
      <c r="Z698" s="4"/>
      <c r="AA698" s="4" t="str">
        <f t="shared" si="21"/>
        <v/>
      </c>
      <c r="AB698" s="4" t="str">
        <f t="shared" si="22"/>
        <v/>
      </c>
    </row>
    <row r="699" spans="1:28" x14ac:dyDescent="0.25">
      <c r="A699" t="s">
        <v>2905</v>
      </c>
      <c r="B699" t="s">
        <v>2859</v>
      </c>
      <c r="C699" t="s">
        <v>2906</v>
      </c>
      <c r="D699" t="s">
        <v>2907</v>
      </c>
      <c r="E699"/>
      <c r="F699"/>
      <c r="G699"/>
      <c r="H699"/>
      <c r="I699"/>
      <c r="J699"/>
      <c r="K699"/>
      <c r="L699" t="s">
        <v>2908</v>
      </c>
      <c r="M699">
        <f t="shared" si="23"/>
        <v>3</v>
      </c>
      <c r="O699" s="48" t="s">
        <v>2905</v>
      </c>
      <c r="P699" s="48" t="s">
        <v>3799</v>
      </c>
      <c r="Q699" s="116"/>
      <c r="R699" s="50">
        <v>2</v>
      </c>
      <c r="S699" s="110">
        <v>560</v>
      </c>
      <c r="V699" s="4"/>
      <c r="W699" s="4"/>
      <c r="X699" s="4"/>
      <c r="Y699" s="4"/>
      <c r="Z699" s="4"/>
      <c r="AA699" s="4" t="str">
        <f t="shared" si="21"/>
        <v/>
      </c>
      <c r="AB699" s="4" t="str">
        <f t="shared" si="22"/>
        <v/>
      </c>
    </row>
    <row r="700" spans="1:28" x14ac:dyDescent="0.25">
      <c r="A700" t="s">
        <v>2909</v>
      </c>
      <c r="B700" t="s">
        <v>2910</v>
      </c>
      <c r="C700" t="s">
        <v>2911</v>
      </c>
      <c r="D700" t="s">
        <v>2912</v>
      </c>
      <c r="E700" t="s">
        <v>2913</v>
      </c>
      <c r="F700"/>
      <c r="G700"/>
      <c r="H700"/>
      <c r="I700"/>
      <c r="J700"/>
      <c r="K700"/>
      <c r="L700" t="s">
        <v>2914</v>
      </c>
      <c r="M700">
        <f t="shared" si="23"/>
        <v>4</v>
      </c>
      <c r="O700" s="48" t="s">
        <v>2909</v>
      </c>
      <c r="P700" s="48" t="s">
        <v>3800</v>
      </c>
      <c r="Q700" s="116"/>
      <c r="R700" s="50">
        <v>3</v>
      </c>
      <c r="S700" s="110">
        <v>600</v>
      </c>
      <c r="V700" s="4"/>
      <c r="W700" s="4"/>
      <c r="X700" s="4"/>
      <c r="Y700" s="4"/>
      <c r="Z700" s="4"/>
      <c r="AA700" s="4" t="str">
        <f t="shared" si="21"/>
        <v/>
      </c>
      <c r="AB700" s="4" t="str">
        <f t="shared" si="22"/>
        <v/>
      </c>
    </row>
    <row r="701" spans="1:28" x14ac:dyDescent="0.25">
      <c r="A701" t="s">
        <v>2915</v>
      </c>
      <c r="B701" t="s">
        <v>2875</v>
      </c>
      <c r="C701" t="s">
        <v>2916</v>
      </c>
      <c r="D701" t="s">
        <v>2917</v>
      </c>
      <c r="E701" t="s">
        <v>2918</v>
      </c>
      <c r="F701" t="s">
        <v>2919</v>
      </c>
      <c r="G701"/>
      <c r="H701"/>
      <c r="I701"/>
      <c r="J701"/>
      <c r="K701"/>
      <c r="L701" t="s">
        <v>2920</v>
      </c>
      <c r="M701">
        <f t="shared" si="23"/>
        <v>5</v>
      </c>
      <c r="O701" s="48" t="s">
        <v>2915</v>
      </c>
      <c r="P701" s="48" t="s">
        <v>3801</v>
      </c>
      <c r="Q701" s="116"/>
      <c r="R701" s="50">
        <v>3</v>
      </c>
      <c r="S701" s="110">
        <v>670</v>
      </c>
      <c r="V701" s="4"/>
      <c r="W701" s="4"/>
      <c r="X701" s="4"/>
      <c r="Y701" s="4"/>
      <c r="Z701" s="4"/>
      <c r="AA701" s="4" t="str">
        <f t="shared" si="21"/>
        <v/>
      </c>
      <c r="AB701" s="4" t="str">
        <f t="shared" si="22"/>
        <v/>
      </c>
    </row>
    <row r="702" spans="1:28" x14ac:dyDescent="0.25">
      <c r="A702" t="s">
        <v>2921</v>
      </c>
      <c r="B702" t="s">
        <v>2859</v>
      </c>
      <c r="C702" t="s">
        <v>2922</v>
      </c>
      <c r="D702" t="s">
        <v>2923</v>
      </c>
      <c r="E702"/>
      <c r="F702"/>
      <c r="G702"/>
      <c r="H702"/>
      <c r="I702"/>
      <c r="J702"/>
      <c r="K702"/>
      <c r="L702" t="s">
        <v>2924</v>
      </c>
      <c r="M702">
        <f t="shared" si="23"/>
        <v>3</v>
      </c>
      <c r="O702" s="48" t="s">
        <v>2921</v>
      </c>
      <c r="P702" s="48" t="s">
        <v>3802</v>
      </c>
      <c r="Q702" s="116"/>
      <c r="R702" s="50">
        <v>2</v>
      </c>
      <c r="S702" s="110">
        <v>540</v>
      </c>
      <c r="V702" s="4"/>
      <c r="W702" s="4"/>
      <c r="X702" s="4"/>
      <c r="Y702" s="4"/>
      <c r="Z702" s="4"/>
      <c r="AA702" s="4" t="str">
        <f t="shared" si="21"/>
        <v/>
      </c>
      <c r="AB702" s="4" t="str">
        <f t="shared" si="22"/>
        <v/>
      </c>
    </row>
    <row r="703" spans="1:28" x14ac:dyDescent="0.25">
      <c r="A703" t="s">
        <v>2925</v>
      </c>
      <c r="B703" t="s">
        <v>2859</v>
      </c>
      <c r="C703" t="s">
        <v>2926</v>
      </c>
      <c r="D703" t="s">
        <v>2927</v>
      </c>
      <c r="E703" t="s">
        <v>2928</v>
      </c>
      <c r="F703"/>
      <c r="G703"/>
      <c r="H703"/>
      <c r="I703"/>
      <c r="J703"/>
      <c r="K703"/>
      <c r="L703" t="s">
        <v>2929</v>
      </c>
      <c r="M703">
        <f t="shared" si="23"/>
        <v>4</v>
      </c>
      <c r="O703" s="48" t="s">
        <v>2925</v>
      </c>
      <c r="P703" s="48" t="s">
        <v>3803</v>
      </c>
      <c r="Q703" s="116"/>
      <c r="R703" s="50">
        <v>2</v>
      </c>
      <c r="S703" s="110">
        <v>610</v>
      </c>
      <c r="V703" s="4"/>
      <c r="W703" s="4"/>
      <c r="X703" s="4"/>
      <c r="Y703" s="4"/>
      <c r="Z703" s="4"/>
      <c r="AA703" s="4" t="str">
        <f t="shared" si="21"/>
        <v/>
      </c>
      <c r="AB703" s="4" t="str">
        <f t="shared" si="22"/>
        <v/>
      </c>
    </row>
    <row r="704" spans="1:28" x14ac:dyDescent="0.25">
      <c r="A704" t="s">
        <v>2930</v>
      </c>
      <c r="B704" t="s">
        <v>2875</v>
      </c>
      <c r="C704" t="s">
        <v>2931</v>
      </c>
      <c r="D704" t="s">
        <v>2932</v>
      </c>
      <c r="E704" t="s">
        <v>2933</v>
      </c>
      <c r="F704" t="s">
        <v>2934</v>
      </c>
      <c r="G704" t="s">
        <v>2935</v>
      </c>
      <c r="H704"/>
      <c r="I704"/>
      <c r="J704"/>
      <c r="K704"/>
      <c r="L704" t="s">
        <v>2936</v>
      </c>
      <c r="M704">
        <f t="shared" si="23"/>
        <v>6</v>
      </c>
      <c r="O704" s="48" t="s">
        <v>2930</v>
      </c>
      <c r="P704" s="48" t="s">
        <v>3804</v>
      </c>
      <c r="Q704" s="116"/>
      <c r="R704" s="50">
        <v>3</v>
      </c>
      <c r="S704" s="110">
        <v>650</v>
      </c>
      <c r="V704" s="4"/>
      <c r="W704" s="4"/>
      <c r="X704" s="4"/>
      <c r="Y704" s="4"/>
      <c r="Z704" s="4"/>
      <c r="AA704" s="4" t="str">
        <f t="shared" si="21"/>
        <v>_3</v>
      </c>
      <c r="AB704" s="4" t="str">
        <f t="shared" si="22"/>
        <v/>
      </c>
    </row>
    <row r="705" spans="1:28" x14ac:dyDescent="0.25">
      <c r="A705" s="90" t="s">
        <v>5805</v>
      </c>
      <c r="B705" s="91">
        <v>254</v>
      </c>
      <c r="C705" s="91">
        <v>255</v>
      </c>
      <c r="D705" s="91">
        <v>256</v>
      </c>
      <c r="E705" s="91">
        <v>258</v>
      </c>
      <c r="F705" s="91" t="s">
        <v>5921</v>
      </c>
      <c r="G705" s="91"/>
      <c r="H705" s="91"/>
      <c r="M705">
        <v>4</v>
      </c>
      <c r="O705" s="108" t="s">
        <v>5805</v>
      </c>
      <c r="P705" s="48" t="s">
        <v>6049</v>
      </c>
      <c r="Q705" s="116"/>
      <c r="R705" s="50">
        <v>2</v>
      </c>
      <c r="S705" s="112">
        <v>930</v>
      </c>
      <c r="V705" s="4"/>
      <c r="W705" s="4"/>
      <c r="X705" s="4"/>
      <c r="Y705" s="4"/>
      <c r="Z705" s="4"/>
      <c r="AA705" s="4" t="str">
        <f t="shared" si="21"/>
        <v/>
      </c>
      <c r="AB705" s="4" t="str">
        <f t="shared" si="22"/>
        <v/>
      </c>
    </row>
    <row r="706" spans="1:28" x14ac:dyDescent="0.25">
      <c r="A706" s="87" t="s">
        <v>5776</v>
      </c>
      <c r="B706" s="91">
        <v>3028</v>
      </c>
      <c r="C706" s="91">
        <v>3040</v>
      </c>
      <c r="D706" s="91">
        <v>3043</v>
      </c>
      <c r="E706" s="91"/>
      <c r="F706" s="91"/>
      <c r="G706" s="91"/>
      <c r="H706" s="91"/>
      <c r="M706">
        <v>3</v>
      </c>
      <c r="O706" s="105" t="s">
        <v>5776</v>
      </c>
      <c r="P706" s="106" t="s">
        <v>6050</v>
      </c>
      <c r="Q706" s="116"/>
      <c r="R706" s="107">
        <v>1</v>
      </c>
      <c r="S706" s="111">
        <v>675</v>
      </c>
      <c r="V706" s="4"/>
      <c r="W706" s="4"/>
      <c r="X706" s="4"/>
      <c r="Y706" s="4"/>
      <c r="Z706" s="4"/>
      <c r="AA706" s="4" t="str">
        <f t="shared" si="21"/>
        <v/>
      </c>
      <c r="AB706" s="4" t="str">
        <f t="shared" si="22"/>
        <v/>
      </c>
    </row>
    <row r="707" spans="1:28" x14ac:dyDescent="0.25">
      <c r="A707" s="87" t="s">
        <v>5790</v>
      </c>
      <c r="B707" s="91">
        <v>3043</v>
      </c>
      <c r="C707" s="91">
        <v>3048</v>
      </c>
      <c r="D707" s="91">
        <v>3066</v>
      </c>
      <c r="E707" s="91" t="s">
        <v>5921</v>
      </c>
      <c r="F707" s="91" t="s">
        <v>5921</v>
      </c>
      <c r="G707" s="91"/>
      <c r="H707" s="91"/>
      <c r="M707">
        <v>3</v>
      </c>
      <c r="O707" s="105" t="s">
        <v>5790</v>
      </c>
      <c r="P707" s="106" t="s">
        <v>6051</v>
      </c>
      <c r="Q707" s="116"/>
      <c r="R707" s="107">
        <v>1</v>
      </c>
      <c r="S707" s="111">
        <v>705</v>
      </c>
      <c r="V707" s="4"/>
      <c r="W707" s="4"/>
      <c r="X707" s="4"/>
      <c r="Y707" s="4"/>
      <c r="Z707" s="4"/>
      <c r="AA707" s="4" t="str">
        <f t="shared" si="21"/>
        <v/>
      </c>
      <c r="AB707" s="4" t="str">
        <f t="shared" si="22"/>
        <v/>
      </c>
    </row>
    <row r="708" spans="1:28" x14ac:dyDescent="0.25">
      <c r="A708" s="90" t="s">
        <v>5809</v>
      </c>
      <c r="B708" s="91">
        <v>454</v>
      </c>
      <c r="C708" s="91">
        <v>455</v>
      </c>
      <c r="D708" s="91" t="s">
        <v>5921</v>
      </c>
      <c r="E708" s="91" t="s">
        <v>5921</v>
      </c>
      <c r="F708" s="91" t="s">
        <v>5921</v>
      </c>
      <c r="G708" s="91"/>
      <c r="H708" s="91"/>
      <c r="M708">
        <v>2</v>
      </c>
      <c r="O708" s="108" t="s">
        <v>5809</v>
      </c>
      <c r="P708" s="48" t="s">
        <v>6052</v>
      </c>
      <c r="Q708" s="116"/>
      <c r="R708" s="50">
        <v>2</v>
      </c>
      <c r="S708" s="112">
        <v>610</v>
      </c>
      <c r="V708" s="4"/>
      <c r="W708" s="4"/>
      <c r="X708" s="4"/>
      <c r="Y708" s="4"/>
      <c r="Z708" s="4"/>
      <c r="AA708" s="4" t="str">
        <f t="shared" si="21"/>
        <v/>
      </c>
      <c r="AB708" s="4" t="str">
        <f t="shared" si="22"/>
        <v/>
      </c>
    </row>
    <row r="709" spans="1:28" x14ac:dyDescent="0.25">
      <c r="A709" t="s">
        <v>2937</v>
      </c>
      <c r="B709" t="s">
        <v>2938</v>
      </c>
      <c r="C709" t="s">
        <v>2939</v>
      </c>
      <c r="D709" t="s">
        <v>2940</v>
      </c>
      <c r="E709"/>
      <c r="F709"/>
      <c r="G709"/>
      <c r="H709"/>
      <c r="I709"/>
      <c r="J709"/>
      <c r="K709"/>
      <c r="L709" t="s">
        <v>2941</v>
      </c>
      <c r="M709">
        <f t="shared" ref="M709:M754" si="24">10-COUNTBLANK(B709:K709)</f>
        <v>3</v>
      </c>
      <c r="O709" s="48" t="s">
        <v>2937</v>
      </c>
      <c r="P709" s="48" t="s">
        <v>3805</v>
      </c>
      <c r="Q709" s="116"/>
      <c r="R709" s="50">
        <v>2</v>
      </c>
      <c r="S709" s="110">
        <v>710</v>
      </c>
      <c r="V709" s="4"/>
      <c r="W709" s="4"/>
      <c r="X709" s="4"/>
      <c r="Y709" s="4"/>
      <c r="Z709" s="4"/>
      <c r="AA709" s="4" t="str">
        <f t="shared" si="21"/>
        <v/>
      </c>
      <c r="AB709" s="4" t="str">
        <f t="shared" si="22"/>
        <v/>
      </c>
    </row>
    <row r="710" spans="1:28" x14ac:dyDescent="0.25">
      <c r="A710" t="s">
        <v>2942</v>
      </c>
      <c r="B710" t="s">
        <v>2943</v>
      </c>
      <c r="C710" t="s">
        <v>2944</v>
      </c>
      <c r="D710"/>
      <c r="E710"/>
      <c r="F710"/>
      <c r="G710"/>
      <c r="H710"/>
      <c r="I710"/>
      <c r="J710"/>
      <c r="K710"/>
      <c r="L710" t="s">
        <v>2945</v>
      </c>
      <c r="M710">
        <f t="shared" si="24"/>
        <v>2</v>
      </c>
      <c r="O710" s="48" t="s">
        <v>2942</v>
      </c>
      <c r="P710" s="48" t="s">
        <v>3806</v>
      </c>
      <c r="Q710" s="116"/>
      <c r="R710" s="50">
        <v>2</v>
      </c>
      <c r="S710" s="110">
        <v>510</v>
      </c>
      <c r="V710" s="4"/>
      <c r="W710" s="4"/>
      <c r="X710" s="4"/>
      <c r="Y710" s="4"/>
      <c r="Z710" s="4"/>
      <c r="AA710" s="4" t="str">
        <f t="shared" si="21"/>
        <v/>
      </c>
      <c r="AB710" s="4" t="str">
        <f t="shared" si="22"/>
        <v/>
      </c>
    </row>
    <row r="711" spans="1:28" x14ac:dyDescent="0.25">
      <c r="A711" t="s">
        <v>2946</v>
      </c>
      <c r="B711" t="s">
        <v>1048</v>
      </c>
      <c r="C711" t="s">
        <v>2947</v>
      </c>
      <c r="D711" t="s">
        <v>2948</v>
      </c>
      <c r="E711"/>
      <c r="F711"/>
      <c r="G711"/>
      <c r="H711"/>
      <c r="I711"/>
      <c r="J711"/>
      <c r="K711"/>
      <c r="L711" t="s">
        <v>2949</v>
      </c>
      <c r="M711">
        <f t="shared" si="24"/>
        <v>3</v>
      </c>
      <c r="O711" s="48" t="s">
        <v>2946</v>
      </c>
      <c r="P711" s="48" t="s">
        <v>3807</v>
      </c>
      <c r="Q711" s="116"/>
      <c r="R711" s="50">
        <v>1</v>
      </c>
      <c r="S711" s="110">
        <v>310</v>
      </c>
      <c r="V711" s="4"/>
      <c r="W711" s="4"/>
      <c r="X711" s="4"/>
      <c r="Y711" s="4"/>
      <c r="Z711" s="4"/>
      <c r="AA711" s="4" t="str">
        <f t="shared" si="21"/>
        <v/>
      </c>
      <c r="AB711" s="4" t="str">
        <f t="shared" si="22"/>
        <v/>
      </c>
    </row>
    <row r="712" spans="1:28" x14ac:dyDescent="0.25">
      <c r="A712" t="s">
        <v>2950</v>
      </c>
      <c r="B712" t="s">
        <v>2951</v>
      </c>
      <c r="C712" t="s">
        <v>2952</v>
      </c>
      <c r="D712" t="s">
        <v>2953</v>
      </c>
      <c r="E712" t="s">
        <v>2954</v>
      </c>
      <c r="F712"/>
      <c r="G712"/>
      <c r="H712"/>
      <c r="I712"/>
      <c r="J712"/>
      <c r="K712"/>
      <c r="L712" t="s">
        <v>2955</v>
      </c>
      <c r="M712">
        <f t="shared" si="24"/>
        <v>4</v>
      </c>
      <c r="O712" s="48" t="s">
        <v>2950</v>
      </c>
      <c r="P712" s="48" t="s">
        <v>3808</v>
      </c>
      <c r="Q712" s="116"/>
      <c r="R712" s="50">
        <v>3</v>
      </c>
      <c r="S712" s="110">
        <v>660</v>
      </c>
      <c r="V712" s="4"/>
      <c r="W712" s="4"/>
      <c r="X712" s="4"/>
      <c r="Y712" s="4"/>
      <c r="Z712" s="4"/>
      <c r="AA712" s="4" t="str">
        <f t="shared" si="21"/>
        <v/>
      </c>
      <c r="AB712" s="4" t="str">
        <f t="shared" si="22"/>
        <v/>
      </c>
    </row>
    <row r="713" spans="1:28" x14ac:dyDescent="0.25">
      <c r="A713" t="s">
        <v>2956</v>
      </c>
      <c r="B713" t="s">
        <v>2957</v>
      </c>
      <c r="C713" t="s">
        <v>2958</v>
      </c>
      <c r="D713" t="s">
        <v>2959</v>
      </c>
      <c r="E713"/>
      <c r="F713"/>
      <c r="G713"/>
      <c r="H713"/>
      <c r="I713"/>
      <c r="J713"/>
      <c r="K713"/>
      <c r="L713" t="s">
        <v>2960</v>
      </c>
      <c r="M713">
        <f t="shared" si="24"/>
        <v>3</v>
      </c>
      <c r="O713" s="48" t="s">
        <v>2956</v>
      </c>
      <c r="P713" s="48" t="s">
        <v>3809</v>
      </c>
      <c r="Q713" s="116"/>
      <c r="R713" s="50">
        <v>2</v>
      </c>
      <c r="S713" s="110">
        <v>520</v>
      </c>
      <c r="V713" s="4"/>
      <c r="W713" s="4"/>
      <c r="X713" s="4"/>
      <c r="Y713" s="4"/>
      <c r="Z713" s="4"/>
      <c r="AA713" s="4" t="str">
        <f t="shared" si="21"/>
        <v/>
      </c>
      <c r="AB713" s="4" t="str">
        <f t="shared" si="22"/>
        <v/>
      </c>
    </row>
    <row r="714" spans="1:28" x14ac:dyDescent="0.25">
      <c r="A714" t="s">
        <v>2961</v>
      </c>
      <c r="B714" t="s">
        <v>2962</v>
      </c>
      <c r="C714" t="s">
        <v>2963</v>
      </c>
      <c r="D714" t="s">
        <v>2964</v>
      </c>
      <c r="E714" t="s">
        <v>2965</v>
      </c>
      <c r="F714"/>
      <c r="G714"/>
      <c r="H714"/>
      <c r="I714"/>
      <c r="J714"/>
      <c r="K714"/>
      <c r="L714" t="s">
        <v>2966</v>
      </c>
      <c r="M714">
        <f t="shared" si="24"/>
        <v>4</v>
      </c>
      <c r="O714" s="48" t="s">
        <v>2961</v>
      </c>
      <c r="P714" s="48" t="s">
        <v>3810</v>
      </c>
      <c r="Q714" s="116"/>
      <c r="R714" s="50">
        <v>2</v>
      </c>
      <c r="S714" s="110">
        <v>680</v>
      </c>
      <c r="V714" s="4"/>
      <c r="W714" s="4"/>
      <c r="X714" s="4"/>
      <c r="Y714" s="4"/>
      <c r="Z714" s="4"/>
      <c r="AA714" s="4" t="str">
        <f t="shared" si="21"/>
        <v/>
      </c>
      <c r="AB714" s="4" t="str">
        <f t="shared" si="22"/>
        <v/>
      </c>
    </row>
    <row r="715" spans="1:28" x14ac:dyDescent="0.25">
      <c r="A715" t="s">
        <v>2967</v>
      </c>
      <c r="B715" t="s">
        <v>2968</v>
      </c>
      <c r="C715" t="s">
        <v>2969</v>
      </c>
      <c r="D715"/>
      <c r="E715"/>
      <c r="F715"/>
      <c r="G715"/>
      <c r="H715"/>
      <c r="I715"/>
      <c r="J715"/>
      <c r="K715"/>
      <c r="L715" t="s">
        <v>2970</v>
      </c>
      <c r="M715">
        <f t="shared" si="24"/>
        <v>2</v>
      </c>
      <c r="O715" s="48" t="s">
        <v>2967</v>
      </c>
      <c r="P715" s="48" t="s">
        <v>3811</v>
      </c>
      <c r="Q715" s="116"/>
      <c r="R715" s="50">
        <v>2</v>
      </c>
      <c r="S715" s="110">
        <v>480</v>
      </c>
      <c r="V715" s="4"/>
      <c r="W715" s="4"/>
      <c r="X715" s="4"/>
      <c r="Y715" s="4"/>
      <c r="Z715" s="4"/>
      <c r="AA715" s="4" t="str">
        <f t="shared" si="21"/>
        <v/>
      </c>
      <c r="AB715" s="4" t="str">
        <f t="shared" si="22"/>
        <v/>
      </c>
    </row>
    <row r="716" spans="1:28" x14ac:dyDescent="0.25">
      <c r="A716" t="s">
        <v>2971</v>
      </c>
      <c r="B716" t="s">
        <v>2938</v>
      </c>
      <c r="C716" t="s">
        <v>2972</v>
      </c>
      <c r="D716"/>
      <c r="E716"/>
      <c r="F716"/>
      <c r="G716"/>
      <c r="H716"/>
      <c r="I716"/>
      <c r="J716"/>
      <c r="K716"/>
      <c r="L716" t="s">
        <v>2973</v>
      </c>
      <c r="M716">
        <f t="shared" si="24"/>
        <v>2</v>
      </c>
      <c r="O716" s="48" t="s">
        <v>2971</v>
      </c>
      <c r="P716" s="48" t="s">
        <v>3812</v>
      </c>
      <c r="Q716" s="116"/>
      <c r="R716" s="50">
        <v>2</v>
      </c>
      <c r="S716" s="110">
        <v>510</v>
      </c>
      <c r="V716" s="4"/>
      <c r="W716" s="4"/>
      <c r="X716" s="4"/>
      <c r="Y716" s="4"/>
      <c r="Z716" s="4"/>
      <c r="AA716" s="4" t="str">
        <f t="shared" ref="AA716:AA754" si="25">MID(G716,7,80)</f>
        <v/>
      </c>
      <c r="AB716" s="4" t="str">
        <f t="shared" ref="AB716:AB754" si="26">MID(H716,7,80)</f>
        <v/>
      </c>
    </row>
    <row r="717" spans="1:28" x14ac:dyDescent="0.25">
      <c r="A717" t="s">
        <v>2974</v>
      </c>
      <c r="B717" t="s">
        <v>2975</v>
      </c>
      <c r="C717" t="s">
        <v>2976</v>
      </c>
      <c r="D717"/>
      <c r="E717"/>
      <c r="F717"/>
      <c r="G717"/>
      <c r="H717"/>
      <c r="I717"/>
      <c r="J717"/>
      <c r="K717"/>
      <c r="L717" t="s">
        <v>2977</v>
      </c>
      <c r="M717">
        <f t="shared" si="24"/>
        <v>2</v>
      </c>
      <c r="O717" s="48" t="s">
        <v>2974</v>
      </c>
      <c r="P717" s="48" t="s">
        <v>3813</v>
      </c>
      <c r="Q717" s="116"/>
      <c r="R717" s="50">
        <v>2</v>
      </c>
      <c r="S717" s="110">
        <v>520</v>
      </c>
      <c r="V717" s="4"/>
      <c r="W717" s="4"/>
      <c r="X717" s="4"/>
      <c r="Y717" s="4"/>
      <c r="Z717" s="4"/>
      <c r="AA717" s="4" t="str">
        <f t="shared" si="25"/>
        <v/>
      </c>
      <c r="AB717" s="4" t="str">
        <f t="shared" si="26"/>
        <v/>
      </c>
    </row>
    <row r="718" spans="1:28" x14ac:dyDescent="0.25">
      <c r="A718" t="s">
        <v>2978</v>
      </c>
      <c r="B718" t="s">
        <v>2979</v>
      </c>
      <c r="C718" t="s">
        <v>2980</v>
      </c>
      <c r="D718" t="s">
        <v>2981</v>
      </c>
      <c r="E718" t="s">
        <v>777</v>
      </c>
      <c r="F718"/>
      <c r="G718"/>
      <c r="H718"/>
      <c r="I718"/>
      <c r="J718"/>
      <c r="K718"/>
      <c r="L718" t="s">
        <v>2982</v>
      </c>
      <c r="M718">
        <f t="shared" si="24"/>
        <v>4</v>
      </c>
      <c r="O718" s="48" t="s">
        <v>2978</v>
      </c>
      <c r="P718" s="48" t="s">
        <v>3814</v>
      </c>
      <c r="Q718" s="116"/>
      <c r="R718" s="50">
        <v>2</v>
      </c>
      <c r="S718" s="110">
        <v>370</v>
      </c>
      <c r="V718" s="4"/>
      <c r="W718" s="4"/>
      <c r="X718" s="4"/>
      <c r="Y718" s="4"/>
      <c r="Z718" s="4"/>
      <c r="AA718" s="4" t="str">
        <f t="shared" si="25"/>
        <v/>
      </c>
      <c r="AB718" s="4" t="str">
        <f t="shared" si="26"/>
        <v/>
      </c>
    </row>
    <row r="719" spans="1:28" x14ac:dyDescent="0.25">
      <c r="A719" t="s">
        <v>2983</v>
      </c>
      <c r="B719" t="s">
        <v>2979</v>
      </c>
      <c r="C719" t="s">
        <v>2984</v>
      </c>
      <c r="D719" t="s">
        <v>2985</v>
      </c>
      <c r="E719"/>
      <c r="F719"/>
      <c r="G719"/>
      <c r="H719"/>
      <c r="I719"/>
      <c r="J719"/>
      <c r="K719"/>
      <c r="L719" t="s">
        <v>2986</v>
      </c>
      <c r="M719">
        <f t="shared" si="24"/>
        <v>3</v>
      </c>
      <c r="O719" s="48" t="s">
        <v>2983</v>
      </c>
      <c r="P719" s="48" t="s">
        <v>3815</v>
      </c>
      <c r="Q719" s="116"/>
      <c r="R719" s="50">
        <v>2</v>
      </c>
      <c r="S719" s="110">
        <v>280</v>
      </c>
      <c r="V719" s="4"/>
      <c r="W719" s="4"/>
      <c r="X719" s="4"/>
      <c r="Y719" s="4"/>
      <c r="Z719" s="4"/>
      <c r="AA719" s="4" t="str">
        <f t="shared" si="25"/>
        <v/>
      </c>
      <c r="AB719" s="4" t="str">
        <f t="shared" si="26"/>
        <v/>
      </c>
    </row>
    <row r="720" spans="1:28" x14ac:dyDescent="0.25">
      <c r="A720" t="s">
        <v>2987</v>
      </c>
      <c r="B720" t="s">
        <v>2979</v>
      </c>
      <c r="C720" t="s">
        <v>2980</v>
      </c>
      <c r="D720" t="s">
        <v>2981</v>
      </c>
      <c r="E720" t="s">
        <v>2988</v>
      </c>
      <c r="F720"/>
      <c r="G720"/>
      <c r="H720"/>
      <c r="I720"/>
      <c r="J720"/>
      <c r="K720"/>
      <c r="L720" t="s">
        <v>2989</v>
      </c>
      <c r="M720">
        <f t="shared" si="24"/>
        <v>4</v>
      </c>
      <c r="O720" s="48" t="s">
        <v>2987</v>
      </c>
      <c r="P720" s="48" t="s">
        <v>3816</v>
      </c>
      <c r="Q720" s="116"/>
      <c r="R720" s="50">
        <v>2</v>
      </c>
      <c r="S720" s="110">
        <v>390</v>
      </c>
      <c r="V720" s="4"/>
      <c r="W720" s="4"/>
      <c r="X720" s="4"/>
      <c r="Y720" s="4"/>
      <c r="Z720" s="4"/>
      <c r="AA720" s="4" t="str">
        <f t="shared" si="25"/>
        <v/>
      </c>
      <c r="AB720" s="4" t="str">
        <f t="shared" si="26"/>
        <v/>
      </c>
    </row>
    <row r="721" spans="1:28" x14ac:dyDescent="0.25">
      <c r="A721" t="s">
        <v>2990</v>
      </c>
      <c r="B721" t="s">
        <v>1048</v>
      </c>
      <c r="C721" t="s">
        <v>2991</v>
      </c>
      <c r="D721" t="s">
        <v>2992</v>
      </c>
      <c r="E721"/>
      <c r="F721"/>
      <c r="G721"/>
      <c r="H721"/>
      <c r="I721"/>
      <c r="J721"/>
      <c r="K721"/>
      <c r="L721" t="s">
        <v>2993</v>
      </c>
      <c r="M721">
        <f t="shared" si="24"/>
        <v>3</v>
      </c>
      <c r="O721" s="48" t="s">
        <v>2990</v>
      </c>
      <c r="P721" s="48" t="s">
        <v>3817</v>
      </c>
      <c r="Q721" s="116"/>
      <c r="R721" s="50">
        <v>1</v>
      </c>
      <c r="S721" s="110">
        <v>310</v>
      </c>
      <c r="V721" s="4"/>
      <c r="W721" s="4"/>
      <c r="X721" s="4"/>
      <c r="Y721" s="4"/>
      <c r="Z721" s="4"/>
      <c r="AA721" s="4" t="str">
        <f t="shared" si="25"/>
        <v/>
      </c>
      <c r="AB721" s="4" t="str">
        <f t="shared" si="26"/>
        <v/>
      </c>
    </row>
    <row r="722" spans="1:28" x14ac:dyDescent="0.25">
      <c r="A722" t="s">
        <v>2994</v>
      </c>
      <c r="B722" t="s">
        <v>2995</v>
      </c>
      <c r="C722" t="s">
        <v>2996</v>
      </c>
      <c r="D722" t="s">
        <v>2997</v>
      </c>
      <c r="E722"/>
      <c r="F722"/>
      <c r="G722"/>
      <c r="H722"/>
      <c r="I722"/>
      <c r="J722"/>
      <c r="K722"/>
      <c r="L722" t="s">
        <v>2998</v>
      </c>
      <c r="M722">
        <f t="shared" si="24"/>
        <v>3</v>
      </c>
      <c r="O722" s="48" t="s">
        <v>2994</v>
      </c>
      <c r="P722" s="48" t="s">
        <v>3818</v>
      </c>
      <c r="Q722" s="116"/>
      <c r="R722" s="50">
        <v>2</v>
      </c>
      <c r="S722" s="110">
        <v>630</v>
      </c>
      <c r="V722" s="4"/>
      <c r="W722" s="4"/>
      <c r="X722" s="4"/>
      <c r="Y722" s="4"/>
      <c r="Z722" s="4"/>
      <c r="AA722" s="4" t="str">
        <f t="shared" si="25"/>
        <v/>
      </c>
      <c r="AB722" s="4" t="str">
        <f t="shared" si="26"/>
        <v/>
      </c>
    </row>
    <row r="723" spans="1:28" x14ac:dyDescent="0.25">
      <c r="A723" t="s">
        <v>2999</v>
      </c>
      <c r="B723" t="s">
        <v>3000</v>
      </c>
      <c r="C723" t="s">
        <v>3001</v>
      </c>
      <c r="D723" t="s">
        <v>3002</v>
      </c>
      <c r="E723"/>
      <c r="F723"/>
      <c r="G723"/>
      <c r="H723"/>
      <c r="I723"/>
      <c r="J723"/>
      <c r="K723"/>
      <c r="L723" t="s">
        <v>3003</v>
      </c>
      <c r="M723">
        <f t="shared" si="24"/>
        <v>3</v>
      </c>
      <c r="O723" s="48" t="s">
        <v>2999</v>
      </c>
      <c r="P723" s="48" t="s">
        <v>3819</v>
      </c>
      <c r="Q723" s="116"/>
      <c r="R723" s="50">
        <v>2</v>
      </c>
      <c r="S723" s="110">
        <v>560</v>
      </c>
      <c r="V723" s="4"/>
      <c r="W723" s="4"/>
      <c r="X723" s="4"/>
      <c r="Y723" s="4"/>
      <c r="Z723" s="4"/>
      <c r="AA723" s="4" t="str">
        <f t="shared" si="25"/>
        <v/>
      </c>
      <c r="AB723" s="4" t="str">
        <f t="shared" si="26"/>
        <v/>
      </c>
    </row>
    <row r="724" spans="1:28" x14ac:dyDescent="0.25">
      <c r="A724" t="s">
        <v>3004</v>
      </c>
      <c r="B724" t="s">
        <v>3005</v>
      </c>
      <c r="C724" t="s">
        <v>3006</v>
      </c>
      <c r="D724"/>
      <c r="E724"/>
      <c r="F724"/>
      <c r="G724"/>
      <c r="H724"/>
      <c r="I724"/>
      <c r="J724"/>
      <c r="K724"/>
      <c r="L724" t="s">
        <v>3007</v>
      </c>
      <c r="M724">
        <f t="shared" si="24"/>
        <v>2</v>
      </c>
      <c r="O724" s="48" t="s">
        <v>3004</v>
      </c>
      <c r="P724" s="48" t="s">
        <v>3820</v>
      </c>
      <c r="Q724" s="116"/>
      <c r="R724" s="50">
        <v>2</v>
      </c>
      <c r="S724" s="110">
        <v>540</v>
      </c>
      <c r="V724" s="4"/>
      <c r="W724" s="4"/>
      <c r="X724" s="4"/>
      <c r="Y724" s="4"/>
      <c r="Z724" s="4"/>
      <c r="AA724" s="4" t="str">
        <f t="shared" si="25"/>
        <v/>
      </c>
      <c r="AB724" s="4" t="str">
        <f t="shared" si="26"/>
        <v/>
      </c>
    </row>
    <row r="725" spans="1:28" x14ac:dyDescent="0.25">
      <c r="A725" t="s">
        <v>3008</v>
      </c>
      <c r="B725" t="s">
        <v>3009</v>
      </c>
      <c r="C725" t="s">
        <v>3005</v>
      </c>
      <c r="D725"/>
      <c r="E725"/>
      <c r="F725"/>
      <c r="G725"/>
      <c r="H725"/>
      <c r="I725"/>
      <c r="J725"/>
      <c r="K725"/>
      <c r="L725" t="s">
        <v>3010</v>
      </c>
      <c r="M725">
        <f t="shared" si="24"/>
        <v>2</v>
      </c>
      <c r="O725" s="48" t="s">
        <v>3008</v>
      </c>
      <c r="P725" s="48" t="s">
        <v>3821</v>
      </c>
      <c r="Q725" s="116"/>
      <c r="R725" s="50">
        <v>2</v>
      </c>
      <c r="S725" s="110">
        <v>500</v>
      </c>
      <c r="V725" s="4"/>
      <c r="W725" s="4"/>
      <c r="X725" s="4"/>
      <c r="Y725" s="4"/>
      <c r="Z725" s="4"/>
      <c r="AA725" s="4" t="str">
        <f t="shared" si="25"/>
        <v/>
      </c>
      <c r="AB725" s="4" t="str">
        <f t="shared" si="26"/>
        <v/>
      </c>
    </row>
    <row r="726" spans="1:28" x14ac:dyDescent="0.25">
      <c r="A726" t="s">
        <v>3011</v>
      </c>
      <c r="B726" t="s">
        <v>3012</v>
      </c>
      <c r="C726" t="s">
        <v>3013</v>
      </c>
      <c r="D726" t="s">
        <v>3014</v>
      </c>
      <c r="E726" t="s">
        <v>2951</v>
      </c>
      <c r="F726"/>
      <c r="G726"/>
      <c r="H726"/>
      <c r="I726"/>
      <c r="J726"/>
      <c r="K726"/>
      <c r="L726" t="s">
        <v>3015</v>
      </c>
      <c r="M726">
        <f t="shared" si="24"/>
        <v>4</v>
      </c>
      <c r="O726" s="48" t="s">
        <v>3011</v>
      </c>
      <c r="P726" s="48" t="s">
        <v>3822</v>
      </c>
      <c r="Q726" s="116"/>
      <c r="R726" s="50">
        <v>3</v>
      </c>
      <c r="S726" s="110">
        <v>660</v>
      </c>
      <c r="V726" s="4"/>
      <c r="W726" s="4"/>
      <c r="X726" s="4"/>
      <c r="Y726" s="4"/>
      <c r="Z726" s="4"/>
      <c r="AA726" s="4" t="str">
        <f t="shared" si="25"/>
        <v/>
      </c>
      <c r="AB726" s="4" t="str">
        <f t="shared" si="26"/>
        <v/>
      </c>
    </row>
    <row r="727" spans="1:28" x14ac:dyDescent="0.25">
      <c r="A727" t="s">
        <v>3016</v>
      </c>
      <c r="B727" t="s">
        <v>3017</v>
      </c>
      <c r="C727" t="s">
        <v>3018</v>
      </c>
      <c r="D727"/>
      <c r="E727"/>
      <c r="F727"/>
      <c r="G727"/>
      <c r="H727"/>
      <c r="I727"/>
      <c r="J727"/>
      <c r="K727"/>
      <c r="L727" t="s">
        <v>3019</v>
      </c>
      <c r="M727">
        <f t="shared" si="24"/>
        <v>2</v>
      </c>
      <c r="O727" s="48" t="s">
        <v>3016</v>
      </c>
      <c r="P727" s="48" t="s">
        <v>3823</v>
      </c>
      <c r="Q727" s="116"/>
      <c r="R727" s="50">
        <v>1</v>
      </c>
      <c r="S727" s="110">
        <v>410</v>
      </c>
      <c r="V727" s="4"/>
      <c r="W727" s="4"/>
      <c r="X727" s="4"/>
      <c r="Y727" s="4"/>
      <c r="Z727" s="4"/>
      <c r="AA727" s="4" t="str">
        <f t="shared" si="25"/>
        <v/>
      </c>
      <c r="AB727" s="4" t="str">
        <f t="shared" si="26"/>
        <v/>
      </c>
    </row>
    <row r="728" spans="1:28" x14ac:dyDescent="0.25">
      <c r="A728" t="s">
        <v>3020</v>
      </c>
      <c r="B728" t="s">
        <v>3021</v>
      </c>
      <c r="C728" t="s">
        <v>3022</v>
      </c>
      <c r="D728" t="s">
        <v>3023</v>
      </c>
      <c r="E728" t="s">
        <v>3024</v>
      </c>
      <c r="F728" t="s">
        <v>1527</v>
      </c>
      <c r="G728" t="s">
        <v>3025</v>
      </c>
      <c r="H728" t="s">
        <v>1528</v>
      </c>
      <c r="I728"/>
      <c r="J728"/>
      <c r="K728"/>
      <c r="L728" t="s">
        <v>3026</v>
      </c>
      <c r="M728">
        <f t="shared" si="24"/>
        <v>7</v>
      </c>
      <c r="O728" s="48" t="s">
        <v>3020</v>
      </c>
      <c r="P728" s="48" t="s">
        <v>3824</v>
      </c>
      <c r="Q728" s="116"/>
      <c r="R728" s="50">
        <v>3</v>
      </c>
      <c r="S728" s="110">
        <v>550</v>
      </c>
      <c r="V728" s="4"/>
      <c r="W728" s="4"/>
      <c r="X728" s="4"/>
      <c r="Y728" s="4"/>
      <c r="Z728" s="4"/>
      <c r="AA728" s="4" t="str">
        <f t="shared" si="25"/>
        <v>_3</v>
      </c>
      <c r="AB728" s="4" t="str">
        <f t="shared" si="26"/>
        <v>_2</v>
      </c>
    </row>
    <row r="729" spans="1:28" x14ac:dyDescent="0.25">
      <c r="A729" t="s">
        <v>3027</v>
      </c>
      <c r="B729" t="s">
        <v>3028</v>
      </c>
      <c r="C729" t="s">
        <v>3029</v>
      </c>
      <c r="D729" t="s">
        <v>3030</v>
      </c>
      <c r="E729" t="s">
        <v>3031</v>
      </c>
      <c r="F729"/>
      <c r="G729"/>
      <c r="H729"/>
      <c r="I729"/>
      <c r="J729"/>
      <c r="K729"/>
      <c r="L729" t="s">
        <v>3032</v>
      </c>
      <c r="M729">
        <f t="shared" si="24"/>
        <v>4</v>
      </c>
      <c r="O729" s="48" t="s">
        <v>3027</v>
      </c>
      <c r="P729" s="48" t="s">
        <v>3825</v>
      </c>
      <c r="Q729" s="116"/>
      <c r="R729" s="50">
        <v>1</v>
      </c>
      <c r="S729" s="110">
        <v>480</v>
      </c>
      <c r="V729" s="4"/>
      <c r="W729" s="4"/>
      <c r="X729" s="4"/>
      <c r="Y729" s="4"/>
      <c r="Z729" s="4"/>
      <c r="AA729" s="4" t="str">
        <f t="shared" si="25"/>
        <v/>
      </c>
      <c r="AB729" s="4" t="str">
        <f t="shared" si="26"/>
        <v/>
      </c>
    </row>
    <row r="730" spans="1:28" x14ac:dyDescent="0.25">
      <c r="A730" t="s">
        <v>3033</v>
      </c>
      <c r="B730" t="s">
        <v>3034</v>
      </c>
      <c r="C730" t="s">
        <v>3035</v>
      </c>
      <c r="D730" t="s">
        <v>3036</v>
      </c>
      <c r="E730" t="s">
        <v>3037</v>
      </c>
      <c r="F730" t="s">
        <v>3038</v>
      </c>
      <c r="G730"/>
      <c r="H730"/>
      <c r="I730"/>
      <c r="J730"/>
      <c r="K730"/>
      <c r="L730" t="s">
        <v>3039</v>
      </c>
      <c r="M730">
        <f t="shared" si="24"/>
        <v>5</v>
      </c>
      <c r="O730" s="48" t="s">
        <v>3033</v>
      </c>
      <c r="P730" s="48" t="s">
        <v>3826</v>
      </c>
      <c r="Q730" s="116"/>
      <c r="R730" s="50">
        <v>2</v>
      </c>
      <c r="S730" s="110">
        <v>720</v>
      </c>
      <c r="V730" s="4"/>
      <c r="W730" s="4"/>
      <c r="X730" s="4"/>
      <c r="Y730" s="4"/>
      <c r="Z730" s="4"/>
      <c r="AA730" s="4" t="str">
        <f t="shared" si="25"/>
        <v/>
      </c>
      <c r="AB730" s="4" t="str">
        <f t="shared" si="26"/>
        <v/>
      </c>
    </row>
    <row r="731" spans="1:28" x14ac:dyDescent="0.25">
      <c r="A731" t="s">
        <v>3040</v>
      </c>
      <c r="B731" t="s">
        <v>1048</v>
      </c>
      <c r="C731" t="s">
        <v>3041</v>
      </c>
      <c r="D731" t="s">
        <v>3042</v>
      </c>
      <c r="E731" t="s">
        <v>3043</v>
      </c>
      <c r="F731"/>
      <c r="G731"/>
      <c r="H731"/>
      <c r="I731"/>
      <c r="J731"/>
      <c r="K731"/>
      <c r="L731" t="s">
        <v>3044</v>
      </c>
      <c r="M731">
        <f t="shared" si="24"/>
        <v>4</v>
      </c>
      <c r="O731" s="48" t="s">
        <v>3040</v>
      </c>
      <c r="P731" s="48" t="s">
        <v>3827</v>
      </c>
      <c r="Q731" s="116"/>
      <c r="R731" s="50">
        <v>1</v>
      </c>
      <c r="S731" s="110">
        <v>390</v>
      </c>
      <c r="V731" s="4"/>
      <c r="W731" s="4"/>
      <c r="X731" s="4"/>
      <c r="Y731" s="4"/>
      <c r="Z731" s="4"/>
      <c r="AA731" s="4" t="str">
        <f t="shared" si="25"/>
        <v/>
      </c>
      <c r="AB731" s="4" t="str">
        <f t="shared" si="26"/>
        <v/>
      </c>
    </row>
    <row r="732" spans="1:28" x14ac:dyDescent="0.25">
      <c r="A732" t="s">
        <v>3045</v>
      </c>
      <c r="B732" t="s">
        <v>3046</v>
      </c>
      <c r="C732" t="s">
        <v>3047</v>
      </c>
      <c r="D732" t="s">
        <v>3048</v>
      </c>
      <c r="E732" t="s">
        <v>3049</v>
      </c>
      <c r="F732"/>
      <c r="G732"/>
      <c r="H732"/>
      <c r="I732"/>
      <c r="J732"/>
      <c r="K732"/>
      <c r="L732" t="s">
        <v>3050</v>
      </c>
      <c r="M732">
        <f t="shared" si="24"/>
        <v>4</v>
      </c>
      <c r="O732" s="48" t="s">
        <v>3045</v>
      </c>
      <c r="P732" s="48" t="s">
        <v>3828</v>
      </c>
      <c r="Q732" s="116"/>
      <c r="R732" s="50">
        <v>2</v>
      </c>
      <c r="S732" s="110">
        <v>480</v>
      </c>
      <c r="V732" s="4"/>
      <c r="W732" s="4"/>
      <c r="X732" s="4"/>
      <c r="Y732" s="4"/>
      <c r="Z732" s="4"/>
      <c r="AA732" s="4" t="str">
        <f t="shared" si="25"/>
        <v/>
      </c>
      <c r="AB732" s="4" t="str">
        <f t="shared" si="26"/>
        <v/>
      </c>
    </row>
    <row r="733" spans="1:28" x14ac:dyDescent="0.25">
      <c r="A733" t="s">
        <v>3051</v>
      </c>
      <c r="B733" t="s">
        <v>2975</v>
      </c>
      <c r="C733" t="s">
        <v>2976</v>
      </c>
      <c r="D733" t="s">
        <v>3052</v>
      </c>
      <c r="E733" t="s">
        <v>3053</v>
      </c>
      <c r="F733" t="s">
        <v>3054</v>
      </c>
      <c r="G733"/>
      <c r="H733"/>
      <c r="I733"/>
      <c r="J733"/>
      <c r="K733"/>
      <c r="L733" t="s">
        <v>3055</v>
      </c>
      <c r="M733">
        <f t="shared" si="24"/>
        <v>5</v>
      </c>
      <c r="O733" s="48" t="s">
        <v>3051</v>
      </c>
      <c r="P733" s="48" t="s">
        <v>3829</v>
      </c>
      <c r="Q733" s="116"/>
      <c r="R733" s="50">
        <v>2</v>
      </c>
      <c r="S733" s="110">
        <v>840</v>
      </c>
      <c r="V733" s="4"/>
      <c r="W733" s="4"/>
      <c r="X733" s="4"/>
      <c r="Y733" s="4"/>
      <c r="Z733" s="4"/>
      <c r="AA733" s="4" t="str">
        <f t="shared" si="25"/>
        <v/>
      </c>
      <c r="AB733" s="4" t="str">
        <f t="shared" si="26"/>
        <v/>
      </c>
    </row>
    <row r="734" spans="1:28" x14ac:dyDescent="0.25">
      <c r="A734" t="s">
        <v>3056</v>
      </c>
      <c r="B734" t="s">
        <v>3057</v>
      </c>
      <c r="C734" t="s">
        <v>3058</v>
      </c>
      <c r="D734" t="s">
        <v>3059</v>
      </c>
      <c r="E734"/>
      <c r="F734"/>
      <c r="G734"/>
      <c r="H734"/>
      <c r="I734"/>
      <c r="J734"/>
      <c r="K734"/>
      <c r="L734" t="s">
        <v>3060</v>
      </c>
      <c r="M734">
        <f t="shared" si="24"/>
        <v>3</v>
      </c>
      <c r="O734" s="48" t="s">
        <v>3056</v>
      </c>
      <c r="P734" s="48" t="s">
        <v>3830</v>
      </c>
      <c r="Q734" s="116"/>
      <c r="R734" s="50">
        <v>1</v>
      </c>
      <c r="S734" s="110">
        <v>280</v>
      </c>
      <c r="V734" s="4"/>
      <c r="W734" s="4"/>
      <c r="X734" s="4"/>
      <c r="Y734" s="4"/>
      <c r="Z734" s="4"/>
      <c r="AA734" s="4" t="str">
        <f t="shared" si="25"/>
        <v/>
      </c>
      <c r="AB734" s="4" t="str">
        <f t="shared" si="26"/>
        <v/>
      </c>
    </row>
    <row r="735" spans="1:28" x14ac:dyDescent="0.25">
      <c r="A735" t="s">
        <v>3061</v>
      </c>
      <c r="B735" t="s">
        <v>3062</v>
      </c>
      <c r="C735" t="s">
        <v>3063</v>
      </c>
      <c r="D735" t="s">
        <v>3064</v>
      </c>
      <c r="E735"/>
      <c r="F735"/>
      <c r="G735"/>
      <c r="H735"/>
      <c r="I735"/>
      <c r="J735"/>
      <c r="K735"/>
      <c r="L735" t="s">
        <v>3065</v>
      </c>
      <c r="M735">
        <f t="shared" si="24"/>
        <v>3</v>
      </c>
      <c r="O735" s="48" t="s">
        <v>3061</v>
      </c>
      <c r="P735" s="48" t="s">
        <v>3831</v>
      </c>
      <c r="Q735" s="116"/>
      <c r="R735" s="50">
        <v>2</v>
      </c>
      <c r="S735" s="110">
        <v>450</v>
      </c>
      <c r="V735" s="4"/>
      <c r="W735" s="4"/>
      <c r="X735" s="4"/>
      <c r="Y735" s="4"/>
      <c r="Z735" s="4"/>
      <c r="AA735" s="4" t="str">
        <f t="shared" si="25"/>
        <v/>
      </c>
      <c r="AB735" s="4" t="str">
        <f t="shared" si="26"/>
        <v/>
      </c>
    </row>
    <row r="736" spans="1:28" x14ac:dyDescent="0.25">
      <c r="A736" t="s">
        <v>3066</v>
      </c>
      <c r="B736" t="s">
        <v>3067</v>
      </c>
      <c r="C736" t="s">
        <v>3068</v>
      </c>
      <c r="D736" t="s">
        <v>3069</v>
      </c>
      <c r="E736" t="s">
        <v>3070</v>
      </c>
      <c r="F736"/>
      <c r="G736"/>
      <c r="H736"/>
      <c r="I736"/>
      <c r="J736"/>
      <c r="K736"/>
      <c r="L736" t="s">
        <v>3071</v>
      </c>
      <c r="M736">
        <f t="shared" si="24"/>
        <v>4</v>
      </c>
      <c r="O736" s="48" t="s">
        <v>3066</v>
      </c>
      <c r="P736" s="48" t="s">
        <v>3832</v>
      </c>
      <c r="Q736" s="116"/>
      <c r="R736" s="50">
        <v>2</v>
      </c>
      <c r="S736" s="110">
        <v>660</v>
      </c>
      <c r="V736" s="4"/>
      <c r="W736" s="4"/>
      <c r="X736" s="4"/>
      <c r="Y736" s="4"/>
      <c r="Z736" s="4"/>
      <c r="AA736" s="4" t="str">
        <f t="shared" si="25"/>
        <v/>
      </c>
      <c r="AB736" s="4" t="str">
        <f t="shared" si="26"/>
        <v/>
      </c>
    </row>
    <row r="737" spans="1:28" x14ac:dyDescent="0.25">
      <c r="A737" t="s">
        <v>3072</v>
      </c>
      <c r="B737" t="s">
        <v>3073</v>
      </c>
      <c r="C737" t="s">
        <v>3074</v>
      </c>
      <c r="D737" t="s">
        <v>3075</v>
      </c>
      <c r="E737" t="s">
        <v>3076</v>
      </c>
      <c r="F737"/>
      <c r="G737"/>
      <c r="H737"/>
      <c r="I737"/>
      <c r="J737"/>
      <c r="K737"/>
      <c r="L737" t="s">
        <v>3077</v>
      </c>
      <c r="M737">
        <f t="shared" si="24"/>
        <v>4</v>
      </c>
      <c r="O737" s="48" t="s">
        <v>3072</v>
      </c>
      <c r="P737" s="48" t="s">
        <v>3833</v>
      </c>
      <c r="Q737" s="116"/>
      <c r="R737" s="50">
        <v>2</v>
      </c>
      <c r="S737" s="110">
        <v>570</v>
      </c>
      <c r="V737" s="4"/>
      <c r="W737" s="4"/>
      <c r="X737" s="4"/>
      <c r="Y737" s="4"/>
      <c r="Z737" s="4"/>
      <c r="AA737" s="4" t="str">
        <f t="shared" si="25"/>
        <v/>
      </c>
      <c r="AB737" s="4" t="str">
        <f t="shared" si="26"/>
        <v/>
      </c>
    </row>
    <row r="738" spans="1:28" x14ac:dyDescent="0.25">
      <c r="A738" t="s">
        <v>3078</v>
      </c>
      <c r="B738" t="s">
        <v>3079</v>
      </c>
      <c r="C738" t="s">
        <v>3080</v>
      </c>
      <c r="D738" t="s">
        <v>3081</v>
      </c>
      <c r="E738" t="s">
        <v>3082</v>
      </c>
      <c r="F738" t="s">
        <v>3083</v>
      </c>
      <c r="G738"/>
      <c r="H738"/>
      <c r="I738"/>
      <c r="J738"/>
      <c r="K738"/>
      <c r="L738" t="s">
        <v>3084</v>
      </c>
      <c r="M738">
        <f t="shared" si="24"/>
        <v>5</v>
      </c>
      <c r="O738" s="48" t="s">
        <v>3078</v>
      </c>
      <c r="P738" s="48" t="s">
        <v>3834</v>
      </c>
      <c r="Q738" s="116"/>
      <c r="R738" s="50">
        <v>3</v>
      </c>
      <c r="S738" s="110">
        <v>530</v>
      </c>
      <c r="V738" s="4"/>
      <c r="W738" s="4"/>
      <c r="X738" s="4"/>
      <c r="Y738" s="4"/>
      <c r="Z738" s="4"/>
      <c r="AA738" s="4" t="str">
        <f t="shared" si="25"/>
        <v/>
      </c>
      <c r="AB738" s="4" t="str">
        <f t="shared" si="26"/>
        <v/>
      </c>
    </row>
    <row r="739" spans="1:28" x14ac:dyDescent="0.25">
      <c r="A739" t="s">
        <v>3085</v>
      </c>
      <c r="B739" t="s">
        <v>3079</v>
      </c>
      <c r="C739" t="s">
        <v>3086</v>
      </c>
      <c r="D739" t="s">
        <v>3087</v>
      </c>
      <c r="E739"/>
      <c r="F739"/>
      <c r="G739"/>
      <c r="H739"/>
      <c r="I739"/>
      <c r="J739"/>
      <c r="K739"/>
      <c r="L739" t="s">
        <v>3088</v>
      </c>
      <c r="M739">
        <f t="shared" si="24"/>
        <v>3</v>
      </c>
      <c r="O739" s="48" t="s">
        <v>3085</v>
      </c>
      <c r="P739" s="48" t="s">
        <v>3835</v>
      </c>
      <c r="Q739" s="116"/>
      <c r="R739" s="50">
        <v>3</v>
      </c>
      <c r="S739" s="110">
        <v>380</v>
      </c>
      <c r="V739" s="4"/>
      <c r="W739" s="4"/>
      <c r="X739" s="4"/>
      <c r="Y739" s="4"/>
      <c r="Z739" s="4"/>
      <c r="AA739" s="4" t="str">
        <f t="shared" si="25"/>
        <v/>
      </c>
      <c r="AB739" s="4" t="str">
        <f t="shared" si="26"/>
        <v/>
      </c>
    </row>
    <row r="740" spans="1:28" x14ac:dyDescent="0.25">
      <c r="A740" t="s">
        <v>3089</v>
      </c>
      <c r="B740" t="s">
        <v>3090</v>
      </c>
      <c r="C740" t="s">
        <v>3091</v>
      </c>
      <c r="D740" t="s">
        <v>3092</v>
      </c>
      <c r="E740" t="s">
        <v>3079</v>
      </c>
      <c r="F740"/>
      <c r="G740"/>
      <c r="H740"/>
      <c r="I740"/>
      <c r="J740"/>
      <c r="K740"/>
      <c r="L740" t="s">
        <v>3093</v>
      </c>
      <c r="M740">
        <f t="shared" si="24"/>
        <v>4</v>
      </c>
      <c r="O740" s="48" t="s">
        <v>3089</v>
      </c>
      <c r="P740" s="48" t="s">
        <v>3836</v>
      </c>
      <c r="Q740" s="116"/>
      <c r="R740" s="50">
        <v>3</v>
      </c>
      <c r="S740" s="110">
        <v>430</v>
      </c>
      <c r="V740" s="4"/>
      <c r="W740" s="4"/>
      <c r="X740" s="4"/>
      <c r="Y740" s="4"/>
      <c r="Z740" s="4"/>
      <c r="AA740" s="4" t="str">
        <f t="shared" si="25"/>
        <v/>
      </c>
      <c r="AB740" s="4" t="str">
        <f t="shared" si="26"/>
        <v/>
      </c>
    </row>
    <row r="741" spans="1:28" x14ac:dyDescent="0.25">
      <c r="A741" t="s">
        <v>3094</v>
      </c>
      <c r="B741" t="s">
        <v>3095</v>
      </c>
      <c r="C741" t="s">
        <v>3096</v>
      </c>
      <c r="D741" t="s">
        <v>3097</v>
      </c>
      <c r="E741"/>
      <c r="F741"/>
      <c r="G741"/>
      <c r="H741"/>
      <c r="I741"/>
      <c r="J741"/>
      <c r="K741"/>
      <c r="L741" t="s">
        <v>3098</v>
      </c>
      <c r="M741">
        <f t="shared" si="24"/>
        <v>3</v>
      </c>
      <c r="O741" s="48" t="s">
        <v>3094</v>
      </c>
      <c r="P741" s="48" t="s">
        <v>3837</v>
      </c>
      <c r="Q741" s="116"/>
      <c r="R741" s="50">
        <v>1</v>
      </c>
      <c r="S741" s="110">
        <v>360</v>
      </c>
      <c r="V741" s="4"/>
      <c r="W741" s="4"/>
      <c r="X741" s="4"/>
      <c r="Y741" s="4"/>
      <c r="Z741" s="4"/>
      <c r="AA741" s="4" t="str">
        <f t="shared" si="25"/>
        <v/>
      </c>
      <c r="AB741" s="4" t="str">
        <f t="shared" si="26"/>
        <v/>
      </c>
    </row>
    <row r="742" spans="1:28" x14ac:dyDescent="0.25">
      <c r="A742" t="s">
        <v>3099</v>
      </c>
      <c r="B742" t="s">
        <v>3100</v>
      </c>
      <c r="C742" t="s">
        <v>3101</v>
      </c>
      <c r="D742" t="s">
        <v>3102</v>
      </c>
      <c r="E742" t="s">
        <v>3103</v>
      </c>
      <c r="F742"/>
      <c r="G742"/>
      <c r="H742"/>
      <c r="I742"/>
      <c r="J742"/>
      <c r="K742"/>
      <c r="L742" t="s">
        <v>3104</v>
      </c>
      <c r="M742">
        <f t="shared" si="24"/>
        <v>4</v>
      </c>
      <c r="O742" s="48" t="s">
        <v>3099</v>
      </c>
      <c r="P742" s="48" t="s">
        <v>3838</v>
      </c>
      <c r="Q742" s="116"/>
      <c r="R742" s="50">
        <v>2</v>
      </c>
      <c r="S742" s="110">
        <v>300</v>
      </c>
      <c r="V742" s="4"/>
      <c r="W742" s="4"/>
      <c r="X742" s="4"/>
      <c r="Y742" s="4"/>
      <c r="Z742" s="4"/>
      <c r="AA742" s="4" t="str">
        <f t="shared" si="25"/>
        <v/>
      </c>
      <c r="AB742" s="4" t="str">
        <f t="shared" si="26"/>
        <v/>
      </c>
    </row>
    <row r="743" spans="1:28" x14ac:dyDescent="0.25">
      <c r="A743" t="s">
        <v>3105</v>
      </c>
      <c r="B743" t="s">
        <v>3106</v>
      </c>
      <c r="C743" t="s">
        <v>3107</v>
      </c>
      <c r="D743" t="s">
        <v>3108</v>
      </c>
      <c r="E743" t="s">
        <v>3109</v>
      </c>
      <c r="F743"/>
      <c r="G743"/>
      <c r="H743"/>
      <c r="I743"/>
      <c r="J743"/>
      <c r="K743"/>
      <c r="L743" t="s">
        <v>3110</v>
      </c>
      <c r="M743">
        <f t="shared" si="24"/>
        <v>4</v>
      </c>
      <c r="O743" s="48" t="s">
        <v>3105</v>
      </c>
      <c r="P743" s="48" t="s">
        <v>3839</v>
      </c>
      <c r="Q743" s="116"/>
      <c r="R743" s="50">
        <v>3</v>
      </c>
      <c r="S743" s="110">
        <v>370</v>
      </c>
      <c r="V743" s="4"/>
      <c r="W743" s="4"/>
      <c r="X743" s="4"/>
      <c r="Y743" s="4"/>
      <c r="Z743" s="4"/>
      <c r="AA743" s="4" t="str">
        <f t="shared" si="25"/>
        <v/>
      </c>
      <c r="AB743" s="4" t="str">
        <f t="shared" si="26"/>
        <v/>
      </c>
    </row>
    <row r="744" spans="1:28" x14ac:dyDescent="0.25">
      <c r="A744" t="s">
        <v>3111</v>
      </c>
      <c r="B744" t="s">
        <v>3112</v>
      </c>
      <c r="C744" t="s">
        <v>3113</v>
      </c>
      <c r="D744" t="s">
        <v>3114</v>
      </c>
      <c r="E744" t="s">
        <v>3115</v>
      </c>
      <c r="F744"/>
      <c r="G744"/>
      <c r="H744"/>
      <c r="I744"/>
      <c r="J744"/>
      <c r="K744"/>
      <c r="L744" t="s">
        <v>3116</v>
      </c>
      <c r="M744">
        <f t="shared" si="24"/>
        <v>4</v>
      </c>
      <c r="O744" s="48" t="s">
        <v>3111</v>
      </c>
      <c r="P744" s="48" t="s">
        <v>3840</v>
      </c>
      <c r="Q744" s="116"/>
      <c r="R744" s="50">
        <v>1</v>
      </c>
      <c r="S744" s="110">
        <v>420</v>
      </c>
      <c r="V744" s="4"/>
      <c r="W744" s="4"/>
      <c r="X744" s="4"/>
      <c r="Y744" s="4"/>
      <c r="Z744" s="4"/>
      <c r="AA744" s="4" t="str">
        <f t="shared" si="25"/>
        <v/>
      </c>
      <c r="AB744" s="4" t="str">
        <f t="shared" si="26"/>
        <v/>
      </c>
    </row>
    <row r="745" spans="1:28" x14ac:dyDescent="0.25">
      <c r="A745" t="s">
        <v>3117</v>
      </c>
      <c r="B745" t="s">
        <v>3118</v>
      </c>
      <c r="C745" t="s">
        <v>3119</v>
      </c>
      <c r="D745" t="s">
        <v>3120</v>
      </c>
      <c r="E745" t="s">
        <v>3121</v>
      </c>
      <c r="F745" t="s">
        <v>3122</v>
      </c>
      <c r="G745"/>
      <c r="H745"/>
      <c r="I745"/>
      <c r="J745"/>
      <c r="K745"/>
      <c r="L745" t="s">
        <v>3123</v>
      </c>
      <c r="M745">
        <f t="shared" si="24"/>
        <v>5</v>
      </c>
      <c r="O745" s="48" t="s">
        <v>3117</v>
      </c>
      <c r="P745" s="48" t="s">
        <v>3841</v>
      </c>
      <c r="Q745" s="116"/>
      <c r="R745" s="50">
        <v>2</v>
      </c>
      <c r="S745" s="110">
        <v>480</v>
      </c>
      <c r="V745" s="4"/>
      <c r="W745" s="4"/>
      <c r="X745" s="4"/>
      <c r="Y745" s="4"/>
      <c r="Z745" s="4"/>
      <c r="AA745" s="4" t="str">
        <f t="shared" si="25"/>
        <v/>
      </c>
      <c r="AB745" s="4" t="str">
        <f t="shared" si="26"/>
        <v/>
      </c>
    </row>
    <row r="746" spans="1:28" x14ac:dyDescent="0.25">
      <c r="A746" t="s">
        <v>3124</v>
      </c>
      <c r="B746" t="s">
        <v>3108</v>
      </c>
      <c r="C746" t="s">
        <v>3109</v>
      </c>
      <c r="D746" t="s">
        <v>3125</v>
      </c>
      <c r="E746" t="s">
        <v>3126</v>
      </c>
      <c r="F746" t="s">
        <v>3127</v>
      </c>
      <c r="G746"/>
      <c r="H746"/>
      <c r="I746"/>
      <c r="J746"/>
      <c r="K746"/>
      <c r="L746" t="s">
        <v>3128</v>
      </c>
      <c r="M746">
        <f t="shared" si="24"/>
        <v>5</v>
      </c>
      <c r="O746" s="48" t="s">
        <v>3124</v>
      </c>
      <c r="P746" s="48" t="s">
        <v>3842</v>
      </c>
      <c r="Q746" s="116"/>
      <c r="R746" s="50">
        <v>3</v>
      </c>
      <c r="S746" s="110">
        <v>480</v>
      </c>
      <c r="V746" s="4"/>
      <c r="W746" s="4"/>
      <c r="X746" s="4"/>
      <c r="Y746" s="4"/>
      <c r="Z746" s="4"/>
      <c r="AA746" s="4" t="str">
        <f t="shared" si="25"/>
        <v/>
      </c>
      <c r="AB746" s="4" t="str">
        <f t="shared" si="26"/>
        <v/>
      </c>
    </row>
    <row r="747" spans="1:28" x14ac:dyDescent="0.25">
      <c r="A747" t="s">
        <v>3129</v>
      </c>
      <c r="B747" t="s">
        <v>3130</v>
      </c>
      <c r="C747" t="s">
        <v>3131</v>
      </c>
      <c r="D747"/>
      <c r="E747"/>
      <c r="F747"/>
      <c r="G747"/>
      <c r="H747"/>
      <c r="I747"/>
      <c r="J747"/>
      <c r="K747"/>
      <c r="L747" t="s">
        <v>3132</v>
      </c>
      <c r="M747">
        <f t="shared" si="24"/>
        <v>2</v>
      </c>
      <c r="O747" s="48" t="s">
        <v>3129</v>
      </c>
      <c r="P747" s="48" t="s">
        <v>3843</v>
      </c>
      <c r="Q747" s="116"/>
      <c r="R747" s="50">
        <v>3</v>
      </c>
      <c r="S747" s="110">
        <v>510</v>
      </c>
      <c r="V747" s="4"/>
      <c r="W747" s="4"/>
      <c r="X747" s="4"/>
      <c r="Y747" s="4"/>
      <c r="Z747" s="4"/>
      <c r="AA747" s="4" t="str">
        <f t="shared" si="25"/>
        <v/>
      </c>
      <c r="AB747" s="4" t="str">
        <f t="shared" si="26"/>
        <v/>
      </c>
    </row>
    <row r="748" spans="1:28" x14ac:dyDescent="0.25">
      <c r="A748" t="s">
        <v>3133</v>
      </c>
      <c r="B748" t="s">
        <v>3134</v>
      </c>
      <c r="C748" t="s">
        <v>3135</v>
      </c>
      <c r="D748" t="s">
        <v>3136</v>
      </c>
      <c r="E748"/>
      <c r="F748"/>
      <c r="G748"/>
      <c r="H748"/>
      <c r="I748"/>
      <c r="J748"/>
      <c r="K748"/>
      <c r="L748" t="s">
        <v>3137</v>
      </c>
      <c r="M748">
        <f t="shared" si="24"/>
        <v>3</v>
      </c>
      <c r="O748" s="48" t="s">
        <v>3133</v>
      </c>
      <c r="P748" s="48" t="s">
        <v>3844</v>
      </c>
      <c r="Q748" s="116"/>
      <c r="R748" s="50">
        <v>2</v>
      </c>
      <c r="S748" s="110">
        <v>520</v>
      </c>
      <c r="V748" s="4"/>
      <c r="W748" s="4"/>
      <c r="X748" s="4"/>
      <c r="Y748" s="4"/>
      <c r="Z748" s="4"/>
      <c r="AA748" s="4" t="str">
        <f t="shared" si="25"/>
        <v/>
      </c>
      <c r="AB748" s="4" t="str">
        <f t="shared" si="26"/>
        <v/>
      </c>
    </row>
    <row r="749" spans="1:28" x14ac:dyDescent="0.25">
      <c r="A749" t="s">
        <v>3138</v>
      </c>
      <c r="B749" t="s">
        <v>3139</v>
      </c>
      <c r="C749" t="s">
        <v>3140</v>
      </c>
      <c r="D749" t="s">
        <v>3141</v>
      </c>
      <c r="E749"/>
      <c r="F749"/>
      <c r="G749"/>
      <c r="H749"/>
      <c r="I749"/>
      <c r="J749"/>
      <c r="K749"/>
      <c r="L749" t="s">
        <v>3142</v>
      </c>
      <c r="M749">
        <f t="shared" si="24"/>
        <v>3</v>
      </c>
      <c r="O749" s="48" t="s">
        <v>3138</v>
      </c>
      <c r="P749" s="48" t="s">
        <v>3845</v>
      </c>
      <c r="Q749" s="116"/>
      <c r="R749" s="50">
        <v>1</v>
      </c>
      <c r="S749" s="110">
        <v>360</v>
      </c>
      <c r="V749" s="4"/>
      <c r="W749" s="4"/>
      <c r="X749" s="4"/>
      <c r="Y749" s="4"/>
      <c r="Z749" s="4"/>
      <c r="AA749" s="4" t="str">
        <f t="shared" si="25"/>
        <v/>
      </c>
      <c r="AB749" s="4" t="str">
        <f t="shared" si="26"/>
        <v/>
      </c>
    </row>
    <row r="750" spans="1:28" x14ac:dyDescent="0.25">
      <c r="A750" t="s">
        <v>3143</v>
      </c>
      <c r="B750" t="s">
        <v>3144</v>
      </c>
      <c r="C750" t="s">
        <v>3145</v>
      </c>
      <c r="D750" t="s">
        <v>3146</v>
      </c>
      <c r="E750" t="s">
        <v>3147</v>
      </c>
      <c r="F750"/>
      <c r="G750"/>
      <c r="H750"/>
      <c r="I750"/>
      <c r="J750"/>
      <c r="K750"/>
      <c r="L750" t="s">
        <v>3148</v>
      </c>
      <c r="M750">
        <f t="shared" si="24"/>
        <v>4</v>
      </c>
      <c r="O750" s="48" t="s">
        <v>3143</v>
      </c>
      <c r="P750" s="48" t="s">
        <v>3846</v>
      </c>
      <c r="Q750" s="116"/>
      <c r="R750" s="50">
        <v>1</v>
      </c>
      <c r="S750" s="110">
        <v>480</v>
      </c>
      <c r="V750" s="4"/>
      <c r="W750" s="4"/>
      <c r="X750" s="4"/>
      <c r="Y750" s="4"/>
      <c r="Z750" s="4"/>
      <c r="AA750" s="4" t="str">
        <f t="shared" si="25"/>
        <v/>
      </c>
      <c r="AB750" s="4" t="str">
        <f t="shared" si="26"/>
        <v/>
      </c>
    </row>
    <row r="751" spans="1:28" x14ac:dyDescent="0.25">
      <c r="A751" t="s">
        <v>3149</v>
      </c>
      <c r="B751" t="s">
        <v>3150</v>
      </c>
      <c r="C751" t="s">
        <v>3151</v>
      </c>
      <c r="D751" t="s">
        <v>3152</v>
      </c>
      <c r="E751"/>
      <c r="F751"/>
      <c r="G751"/>
      <c r="H751"/>
      <c r="I751"/>
      <c r="J751"/>
      <c r="K751"/>
      <c r="L751" t="s">
        <v>3153</v>
      </c>
      <c r="M751">
        <f t="shared" si="24"/>
        <v>3</v>
      </c>
      <c r="O751" s="48" t="s">
        <v>3149</v>
      </c>
      <c r="P751" s="48" t="s">
        <v>3847</v>
      </c>
      <c r="Q751" s="116"/>
      <c r="R751" s="50">
        <v>2</v>
      </c>
      <c r="S751" s="110">
        <v>440</v>
      </c>
      <c r="V751" s="4"/>
      <c r="W751" s="4"/>
      <c r="X751" s="4"/>
      <c r="Y751" s="4"/>
      <c r="Z751" s="4"/>
      <c r="AA751" s="4" t="str">
        <f t="shared" si="25"/>
        <v/>
      </c>
      <c r="AB751" s="4" t="str">
        <f t="shared" si="26"/>
        <v/>
      </c>
    </row>
    <row r="752" spans="1:28" x14ac:dyDescent="0.25">
      <c r="A752" t="s">
        <v>3154</v>
      </c>
      <c r="B752" t="s">
        <v>3108</v>
      </c>
      <c r="C752" t="s">
        <v>3109</v>
      </c>
      <c r="D752" t="s">
        <v>3155</v>
      </c>
      <c r="E752" t="s">
        <v>3156</v>
      </c>
      <c r="F752" t="s">
        <v>3157</v>
      </c>
      <c r="G752"/>
      <c r="H752"/>
      <c r="I752"/>
      <c r="J752"/>
      <c r="K752"/>
      <c r="L752" t="s">
        <v>3158</v>
      </c>
      <c r="M752">
        <f t="shared" si="24"/>
        <v>5</v>
      </c>
      <c r="O752" s="48" t="s">
        <v>3154</v>
      </c>
      <c r="P752" s="48" t="s">
        <v>3848</v>
      </c>
      <c r="Q752" s="116"/>
      <c r="R752" s="50">
        <v>3</v>
      </c>
      <c r="S752" s="110">
        <v>480</v>
      </c>
      <c r="V752" s="4"/>
      <c r="W752" s="4"/>
      <c r="X752" s="4"/>
      <c r="Y752" s="4"/>
      <c r="Z752" s="4"/>
      <c r="AA752" s="4" t="str">
        <f t="shared" si="25"/>
        <v/>
      </c>
      <c r="AB752" s="4" t="str">
        <f t="shared" si="26"/>
        <v/>
      </c>
    </row>
    <row r="753" spans="1:28" x14ac:dyDescent="0.25">
      <c r="A753" t="s">
        <v>3159</v>
      </c>
      <c r="B753" t="s">
        <v>3108</v>
      </c>
      <c r="C753" t="s">
        <v>3109</v>
      </c>
      <c r="D753" t="s">
        <v>3160</v>
      </c>
      <c r="E753" t="s">
        <v>3161</v>
      </c>
      <c r="F753" t="s">
        <v>3162</v>
      </c>
      <c r="G753"/>
      <c r="H753"/>
      <c r="I753"/>
      <c r="J753"/>
      <c r="K753"/>
      <c r="L753" t="s">
        <v>3163</v>
      </c>
      <c r="M753">
        <f t="shared" si="24"/>
        <v>5</v>
      </c>
      <c r="O753" s="48" t="s">
        <v>3159</v>
      </c>
      <c r="P753" s="48" t="s">
        <v>3849</v>
      </c>
      <c r="Q753" s="116"/>
      <c r="R753" s="50">
        <v>3</v>
      </c>
      <c r="S753" s="110">
        <v>450</v>
      </c>
      <c r="V753" s="4"/>
      <c r="W753" s="4"/>
      <c r="X753" s="4"/>
      <c r="Y753" s="4"/>
      <c r="Z753" s="4"/>
      <c r="AA753" s="4" t="str">
        <f t="shared" si="25"/>
        <v/>
      </c>
      <c r="AB753" s="4" t="str">
        <f t="shared" si="26"/>
        <v/>
      </c>
    </row>
    <row r="754" spans="1:28" x14ac:dyDescent="0.25">
      <c r="A754" t="s">
        <v>3164</v>
      </c>
      <c r="B754" t="s">
        <v>3165</v>
      </c>
      <c r="C754" t="s">
        <v>3166</v>
      </c>
      <c r="D754" t="s">
        <v>3167</v>
      </c>
      <c r="E754" t="s">
        <v>3168</v>
      </c>
      <c r="F754"/>
      <c r="G754"/>
      <c r="H754"/>
      <c r="I754"/>
      <c r="J754"/>
      <c r="K754"/>
      <c r="L754" t="s">
        <v>3169</v>
      </c>
      <c r="M754">
        <f t="shared" si="24"/>
        <v>4</v>
      </c>
      <c r="O754" s="48" t="s">
        <v>3164</v>
      </c>
      <c r="P754" s="48" t="s">
        <v>6429</v>
      </c>
      <c r="Q754" s="116"/>
      <c r="R754" s="50">
        <v>2</v>
      </c>
      <c r="S754" s="110">
        <v>580</v>
      </c>
      <c r="V754" s="4"/>
      <c r="W754" s="4"/>
      <c r="X754" s="4"/>
      <c r="Y754" s="4"/>
      <c r="Z754" s="4"/>
      <c r="AA754" s="4" t="str">
        <f t="shared" si="25"/>
        <v/>
      </c>
      <c r="AB754" s="4" t="str">
        <f t="shared" si="26"/>
        <v/>
      </c>
    </row>
    <row r="755" spans="1:28" x14ac:dyDescent="0.25">
      <c r="B755"/>
      <c r="C755"/>
      <c r="D755"/>
      <c r="E755" t="s">
        <v>5921</v>
      </c>
      <c r="F755" t="s">
        <v>5921</v>
      </c>
      <c r="G755"/>
      <c r="H755"/>
      <c r="I755"/>
      <c r="J755"/>
      <c r="K755"/>
      <c r="O755" s="100">
        <v>12</v>
      </c>
      <c r="P755" t="s">
        <v>6053</v>
      </c>
      <c r="Q755" s="4">
        <v>160</v>
      </c>
    </row>
    <row r="756" spans="1:28" x14ac:dyDescent="0.25">
      <c r="B756"/>
      <c r="C756"/>
      <c r="D756"/>
      <c r="E756" t="s">
        <v>5921</v>
      </c>
      <c r="F756" t="s">
        <v>5921</v>
      </c>
      <c r="G756"/>
      <c r="H756"/>
      <c r="I756"/>
      <c r="J756"/>
      <c r="K756"/>
      <c r="O756" s="100">
        <v>13</v>
      </c>
      <c r="P756" t="s">
        <v>6054</v>
      </c>
      <c r="Q756" s="4">
        <v>260</v>
      </c>
    </row>
    <row r="757" spans="1:28" x14ac:dyDescent="0.25">
      <c r="B757"/>
      <c r="C757"/>
      <c r="D757"/>
      <c r="E757" t="s">
        <v>5921</v>
      </c>
      <c r="F757" t="s">
        <v>5921</v>
      </c>
      <c r="G757"/>
      <c r="H757"/>
      <c r="I757"/>
      <c r="J757"/>
      <c r="K757"/>
      <c r="O757" s="100">
        <v>14</v>
      </c>
      <c r="P757" t="s">
        <v>6055</v>
      </c>
      <c r="Q757" s="4">
        <v>170</v>
      </c>
    </row>
    <row r="758" spans="1:28" x14ac:dyDescent="0.25">
      <c r="B758"/>
      <c r="C758"/>
      <c r="D758"/>
      <c r="E758" t="s">
        <v>5921</v>
      </c>
      <c r="F758" t="s">
        <v>5921</v>
      </c>
      <c r="G758"/>
      <c r="H758"/>
      <c r="I758"/>
      <c r="J758"/>
      <c r="K758"/>
      <c r="O758" s="100">
        <v>16</v>
      </c>
      <c r="P758" t="s">
        <v>6056</v>
      </c>
      <c r="Q758" s="4">
        <v>160</v>
      </c>
    </row>
    <row r="759" spans="1:28" x14ac:dyDescent="0.25">
      <c r="B759"/>
      <c r="C759"/>
      <c r="D759"/>
      <c r="E759" t="s">
        <v>5921</v>
      </c>
      <c r="F759" t="s">
        <v>5921</v>
      </c>
      <c r="G759"/>
      <c r="H759"/>
      <c r="I759"/>
      <c r="J759"/>
      <c r="K759"/>
      <c r="O759" s="100">
        <v>17</v>
      </c>
      <c r="P759" t="s">
        <v>6057</v>
      </c>
      <c r="Q759" s="4">
        <v>100</v>
      </c>
    </row>
    <row r="760" spans="1:28" x14ac:dyDescent="0.25">
      <c r="B760"/>
      <c r="C760"/>
      <c r="D760"/>
      <c r="E760" t="s">
        <v>5921</v>
      </c>
      <c r="F760" t="s">
        <v>5921</v>
      </c>
      <c r="G760"/>
      <c r="H760"/>
      <c r="I760"/>
      <c r="J760"/>
      <c r="K760"/>
      <c r="O760" s="100">
        <v>18</v>
      </c>
      <c r="P760" t="s">
        <v>6058</v>
      </c>
      <c r="Q760" s="4">
        <v>160</v>
      </c>
    </row>
    <row r="761" spans="1:28" x14ac:dyDescent="0.25">
      <c r="B761"/>
      <c r="C761"/>
      <c r="D761"/>
      <c r="E761" t="s">
        <v>5921</v>
      </c>
      <c r="F761" t="s">
        <v>5921</v>
      </c>
      <c r="G761"/>
      <c r="H761"/>
      <c r="I761"/>
      <c r="J761"/>
      <c r="K761"/>
      <c r="O761" s="100">
        <v>20</v>
      </c>
      <c r="P761" t="s">
        <v>4098</v>
      </c>
      <c r="Q761" s="4">
        <v>60</v>
      </c>
    </row>
    <row r="762" spans="1:28" x14ac:dyDescent="0.25">
      <c r="B762"/>
      <c r="C762"/>
      <c r="D762"/>
      <c r="E762" t="s">
        <v>5921</v>
      </c>
      <c r="F762" t="s">
        <v>5921</v>
      </c>
      <c r="G762"/>
      <c r="H762"/>
      <c r="I762"/>
      <c r="J762"/>
      <c r="K762"/>
      <c r="O762" s="100">
        <v>26</v>
      </c>
      <c r="P762" t="s">
        <v>6059</v>
      </c>
      <c r="Q762" s="4">
        <v>160</v>
      </c>
    </row>
    <row r="763" spans="1:28" x14ac:dyDescent="0.25">
      <c r="B763"/>
      <c r="C763"/>
      <c r="D763"/>
      <c r="E763" t="s">
        <v>5921</v>
      </c>
      <c r="F763" t="s">
        <v>5921</v>
      </c>
      <c r="G763"/>
      <c r="H763"/>
      <c r="I763"/>
      <c r="J763"/>
      <c r="K763"/>
      <c r="O763" s="100">
        <v>28</v>
      </c>
      <c r="P763" t="s">
        <v>6060</v>
      </c>
      <c r="Q763" s="4">
        <v>290</v>
      </c>
    </row>
    <row r="764" spans="1:28" x14ac:dyDescent="0.25">
      <c r="B764"/>
      <c r="C764"/>
      <c r="D764"/>
      <c r="E764" t="s">
        <v>5921</v>
      </c>
      <c r="F764" t="s">
        <v>5921</v>
      </c>
      <c r="G764"/>
      <c r="H764"/>
      <c r="I764"/>
      <c r="J764"/>
      <c r="K764"/>
      <c r="O764" s="101">
        <v>31</v>
      </c>
      <c r="P764" t="s">
        <v>6430</v>
      </c>
      <c r="Q764" s="117">
        <v>100</v>
      </c>
    </row>
    <row r="765" spans="1:28" x14ac:dyDescent="0.25">
      <c r="B765"/>
      <c r="C765"/>
      <c r="D765"/>
      <c r="E765" t="s">
        <v>5921</v>
      </c>
      <c r="F765" t="s">
        <v>5921</v>
      </c>
      <c r="G765"/>
      <c r="H765"/>
      <c r="I765"/>
      <c r="J765"/>
      <c r="K765"/>
      <c r="O765" s="100">
        <v>37</v>
      </c>
      <c r="P765" t="s">
        <v>6061</v>
      </c>
      <c r="Q765" s="4">
        <v>280</v>
      </c>
    </row>
    <row r="766" spans="1:28" x14ac:dyDescent="0.25">
      <c r="B766"/>
      <c r="C766"/>
      <c r="D766"/>
      <c r="E766" t="s">
        <v>5921</v>
      </c>
      <c r="F766" t="s">
        <v>5921</v>
      </c>
      <c r="G766"/>
      <c r="H766"/>
      <c r="I766"/>
      <c r="J766"/>
      <c r="K766"/>
      <c r="O766" s="100">
        <v>38</v>
      </c>
      <c r="P766" t="s">
        <v>6062</v>
      </c>
      <c r="Q766" s="4">
        <v>280</v>
      </c>
    </row>
    <row r="767" spans="1:28" x14ac:dyDescent="0.25">
      <c r="B767"/>
      <c r="C767"/>
      <c r="D767"/>
      <c r="E767"/>
      <c r="F767" t="s">
        <v>5921</v>
      </c>
      <c r="G767"/>
      <c r="H767"/>
      <c r="I767"/>
      <c r="J767"/>
      <c r="K767"/>
      <c r="O767" s="100">
        <v>40</v>
      </c>
      <c r="P767" t="s">
        <v>6063</v>
      </c>
      <c r="Q767" s="4">
        <v>170</v>
      </c>
    </row>
    <row r="768" spans="1:28" x14ac:dyDescent="0.25">
      <c r="B768"/>
      <c r="C768"/>
      <c r="D768"/>
      <c r="E768"/>
      <c r="F768" t="s">
        <v>5921</v>
      </c>
      <c r="G768"/>
      <c r="H768"/>
      <c r="I768"/>
      <c r="J768"/>
      <c r="K768"/>
      <c r="O768" s="100">
        <v>41</v>
      </c>
      <c r="P768" t="s">
        <v>6064</v>
      </c>
      <c r="Q768" s="4">
        <v>220</v>
      </c>
    </row>
    <row r="769" spans="2:17" x14ac:dyDescent="0.25">
      <c r="B769"/>
      <c r="C769"/>
      <c r="D769"/>
      <c r="E769"/>
      <c r="F769" t="s">
        <v>5921</v>
      </c>
      <c r="G769"/>
      <c r="H769"/>
      <c r="I769"/>
      <c r="J769"/>
      <c r="K769"/>
      <c r="O769" s="100">
        <v>42</v>
      </c>
      <c r="P769" t="s">
        <v>6065</v>
      </c>
      <c r="Q769" s="4">
        <v>220</v>
      </c>
    </row>
    <row r="770" spans="2:17" x14ac:dyDescent="0.25">
      <c r="B770"/>
      <c r="C770"/>
      <c r="D770"/>
      <c r="E770"/>
      <c r="F770"/>
      <c r="G770"/>
      <c r="H770"/>
      <c r="I770"/>
      <c r="J770"/>
      <c r="K770"/>
      <c r="O770" s="100">
        <v>45</v>
      </c>
      <c r="P770" t="s">
        <v>6066</v>
      </c>
      <c r="Q770" s="4">
        <v>100</v>
      </c>
    </row>
    <row r="771" spans="2:17" x14ac:dyDescent="0.25">
      <c r="B771"/>
      <c r="C771"/>
      <c r="D771"/>
      <c r="E771"/>
      <c r="F771"/>
      <c r="G771"/>
      <c r="H771"/>
      <c r="I771"/>
      <c r="J771"/>
      <c r="K771"/>
      <c r="O771" s="100">
        <v>46</v>
      </c>
      <c r="P771" t="s">
        <v>6067</v>
      </c>
      <c r="Q771" s="4">
        <v>290</v>
      </c>
    </row>
    <row r="772" spans="2:17" x14ac:dyDescent="0.25">
      <c r="B772"/>
      <c r="C772"/>
      <c r="D772"/>
      <c r="E772"/>
      <c r="F772"/>
      <c r="G772"/>
      <c r="H772"/>
      <c r="I772"/>
      <c r="J772"/>
      <c r="K772"/>
      <c r="O772" s="100">
        <v>47</v>
      </c>
      <c r="P772" t="s">
        <v>4087</v>
      </c>
      <c r="Q772" s="4">
        <v>300</v>
      </c>
    </row>
    <row r="773" spans="2:17" x14ac:dyDescent="0.25">
      <c r="B773"/>
      <c r="C773"/>
      <c r="D773"/>
      <c r="E773"/>
      <c r="F773"/>
      <c r="G773"/>
      <c r="H773"/>
      <c r="I773"/>
      <c r="J773"/>
      <c r="K773"/>
      <c r="O773" s="100">
        <v>48</v>
      </c>
      <c r="P773" t="s">
        <v>6068</v>
      </c>
      <c r="Q773" s="4">
        <v>290</v>
      </c>
    </row>
    <row r="774" spans="2:17" x14ac:dyDescent="0.25">
      <c r="B774"/>
      <c r="C774"/>
      <c r="D774"/>
      <c r="E774"/>
      <c r="F774"/>
      <c r="G774"/>
      <c r="H774"/>
      <c r="I774"/>
      <c r="J774"/>
      <c r="K774"/>
      <c r="O774" s="100">
        <v>120</v>
      </c>
      <c r="P774" t="s">
        <v>6069</v>
      </c>
      <c r="Q774" s="4">
        <v>160</v>
      </c>
    </row>
    <row r="775" spans="2:17" x14ac:dyDescent="0.25">
      <c r="B775"/>
      <c r="C775"/>
      <c r="D775"/>
      <c r="E775"/>
      <c r="F775"/>
      <c r="G775"/>
      <c r="H775"/>
      <c r="I775"/>
      <c r="J775"/>
      <c r="K775"/>
      <c r="O775" s="100">
        <v>121</v>
      </c>
      <c r="P775" t="s">
        <v>6070</v>
      </c>
      <c r="Q775" s="4">
        <v>220</v>
      </c>
    </row>
    <row r="776" spans="2:17" x14ac:dyDescent="0.25">
      <c r="B776"/>
      <c r="C776"/>
      <c r="D776"/>
      <c r="E776"/>
      <c r="F776"/>
      <c r="G776"/>
      <c r="H776"/>
      <c r="I776"/>
      <c r="J776"/>
      <c r="K776"/>
      <c r="O776" s="100">
        <v>122</v>
      </c>
      <c r="P776" t="s">
        <v>6071</v>
      </c>
      <c r="Q776" s="4">
        <v>220</v>
      </c>
    </row>
    <row r="777" spans="2:17" x14ac:dyDescent="0.25">
      <c r="B777"/>
      <c r="C777"/>
      <c r="D777"/>
      <c r="E777"/>
      <c r="F777"/>
      <c r="G777"/>
      <c r="H777"/>
      <c r="I777"/>
      <c r="J777"/>
      <c r="K777"/>
      <c r="O777" s="100">
        <v>123</v>
      </c>
      <c r="P777" t="s">
        <v>6072</v>
      </c>
      <c r="Q777" s="4">
        <v>100</v>
      </c>
    </row>
    <row r="778" spans="2:17" x14ac:dyDescent="0.25">
      <c r="B778"/>
      <c r="C778"/>
      <c r="D778"/>
      <c r="E778"/>
      <c r="F778"/>
      <c r="G778"/>
      <c r="H778"/>
      <c r="I778"/>
      <c r="J778"/>
      <c r="K778"/>
      <c r="O778" s="100">
        <v>124</v>
      </c>
      <c r="P778" t="s">
        <v>6073</v>
      </c>
      <c r="Q778" s="4">
        <v>70</v>
      </c>
    </row>
    <row r="779" spans="2:17" x14ac:dyDescent="0.25">
      <c r="B779"/>
      <c r="C779"/>
      <c r="D779"/>
      <c r="E779"/>
      <c r="F779"/>
      <c r="G779"/>
      <c r="H779"/>
      <c r="I779"/>
      <c r="J779"/>
      <c r="K779"/>
      <c r="O779" s="100">
        <v>125</v>
      </c>
      <c r="P779" t="s">
        <v>6074</v>
      </c>
      <c r="Q779" s="4">
        <v>230</v>
      </c>
    </row>
    <row r="780" spans="2:17" x14ac:dyDescent="0.25">
      <c r="B780"/>
      <c r="C780"/>
      <c r="D780"/>
      <c r="E780"/>
      <c r="F780"/>
      <c r="G780"/>
      <c r="H780"/>
      <c r="I780"/>
      <c r="J780"/>
      <c r="K780"/>
      <c r="O780" s="100">
        <v>126</v>
      </c>
      <c r="P780" t="s">
        <v>6075</v>
      </c>
      <c r="Q780" s="4">
        <v>230</v>
      </c>
    </row>
    <row r="781" spans="2:17" x14ac:dyDescent="0.25">
      <c r="B781"/>
      <c r="C781"/>
      <c r="D781"/>
      <c r="E781"/>
      <c r="F781"/>
      <c r="G781"/>
      <c r="H781"/>
      <c r="I781"/>
      <c r="J781"/>
      <c r="K781"/>
      <c r="O781" s="100">
        <v>127</v>
      </c>
      <c r="P781" t="s">
        <v>6076</v>
      </c>
      <c r="Q781" s="4">
        <v>200</v>
      </c>
    </row>
    <row r="782" spans="2:17" x14ac:dyDescent="0.25">
      <c r="B782"/>
      <c r="C782"/>
      <c r="D782"/>
      <c r="E782"/>
      <c r="F782"/>
      <c r="G782"/>
      <c r="H782"/>
      <c r="I782"/>
      <c r="J782"/>
      <c r="K782"/>
      <c r="O782" s="100">
        <v>128</v>
      </c>
      <c r="P782" t="s">
        <v>6077</v>
      </c>
      <c r="Q782" s="4">
        <v>100</v>
      </c>
    </row>
    <row r="783" spans="2:17" x14ac:dyDescent="0.25">
      <c r="B783"/>
      <c r="C783"/>
      <c r="D783"/>
      <c r="E783"/>
      <c r="F783"/>
      <c r="G783"/>
      <c r="H783"/>
      <c r="I783"/>
      <c r="J783"/>
      <c r="K783"/>
      <c r="O783" s="100">
        <v>133</v>
      </c>
      <c r="P783" t="s">
        <v>6078</v>
      </c>
      <c r="Q783" s="4">
        <v>100</v>
      </c>
    </row>
    <row r="784" spans="2:17" x14ac:dyDescent="0.25">
      <c r="B784"/>
      <c r="C784"/>
      <c r="D784"/>
      <c r="E784"/>
      <c r="F784"/>
      <c r="G784"/>
      <c r="H784"/>
      <c r="I784"/>
      <c r="J784"/>
      <c r="K784"/>
      <c r="O784" s="100">
        <v>135</v>
      </c>
      <c r="P784" t="s">
        <v>6079</v>
      </c>
      <c r="Q784" s="4">
        <v>230</v>
      </c>
    </row>
    <row r="785" spans="2:17" x14ac:dyDescent="0.25">
      <c r="B785"/>
      <c r="C785"/>
      <c r="D785"/>
      <c r="E785"/>
      <c r="F785"/>
      <c r="G785"/>
      <c r="H785"/>
      <c r="I785"/>
      <c r="J785"/>
      <c r="K785"/>
      <c r="O785" s="100">
        <v>136</v>
      </c>
      <c r="P785" t="s">
        <v>6080</v>
      </c>
      <c r="Q785" s="4">
        <v>230</v>
      </c>
    </row>
    <row r="786" spans="2:17" x14ac:dyDescent="0.25">
      <c r="B786"/>
      <c r="C786"/>
      <c r="D786"/>
      <c r="E786"/>
      <c r="F786"/>
      <c r="G786"/>
      <c r="H786"/>
      <c r="I786"/>
      <c r="J786"/>
      <c r="K786"/>
      <c r="O786" s="101">
        <v>150</v>
      </c>
      <c r="P786" t="s">
        <v>6431</v>
      </c>
      <c r="Q786" s="117">
        <v>290</v>
      </c>
    </row>
    <row r="787" spans="2:17" x14ac:dyDescent="0.25">
      <c r="B787"/>
      <c r="C787"/>
      <c r="D787"/>
      <c r="E787"/>
      <c r="F787"/>
      <c r="G787"/>
      <c r="H787"/>
      <c r="I787"/>
      <c r="J787"/>
      <c r="K787"/>
      <c r="O787" s="101">
        <v>151</v>
      </c>
      <c r="P787" t="s">
        <v>6432</v>
      </c>
      <c r="Q787" s="117">
        <v>290</v>
      </c>
    </row>
    <row r="788" spans="2:17" x14ac:dyDescent="0.25">
      <c r="B788"/>
      <c r="C788"/>
      <c r="D788"/>
      <c r="E788"/>
      <c r="F788"/>
      <c r="G788"/>
      <c r="H788"/>
      <c r="I788"/>
      <c r="J788"/>
      <c r="K788"/>
      <c r="O788" s="101">
        <v>152</v>
      </c>
      <c r="P788" t="s">
        <v>6433</v>
      </c>
      <c r="Q788" s="117">
        <v>220</v>
      </c>
    </row>
    <row r="789" spans="2:17" x14ac:dyDescent="0.25">
      <c r="B789"/>
      <c r="C789"/>
      <c r="D789"/>
      <c r="E789"/>
      <c r="F789"/>
      <c r="G789"/>
      <c r="H789"/>
      <c r="I789"/>
      <c r="J789"/>
      <c r="K789"/>
      <c r="O789" s="101">
        <v>153</v>
      </c>
      <c r="P789" t="s">
        <v>6434</v>
      </c>
      <c r="Q789" s="117">
        <v>250</v>
      </c>
    </row>
    <row r="790" spans="2:17" x14ac:dyDescent="0.25">
      <c r="B790"/>
      <c r="C790"/>
      <c r="D790"/>
      <c r="E790"/>
      <c r="F790"/>
      <c r="G790"/>
      <c r="H790"/>
      <c r="I790"/>
      <c r="J790"/>
      <c r="K790"/>
      <c r="O790" s="100">
        <v>154</v>
      </c>
      <c r="P790" t="s">
        <v>6081</v>
      </c>
      <c r="Q790" s="4">
        <v>120</v>
      </c>
    </row>
    <row r="791" spans="2:17" x14ac:dyDescent="0.25">
      <c r="B791"/>
      <c r="C791"/>
      <c r="D791"/>
      <c r="E791"/>
      <c r="F791"/>
      <c r="G791"/>
      <c r="H791"/>
      <c r="I791"/>
      <c r="J791"/>
      <c r="K791"/>
      <c r="O791" s="100">
        <v>156</v>
      </c>
      <c r="P791" t="s">
        <v>6082</v>
      </c>
      <c r="Q791" s="4">
        <v>70</v>
      </c>
    </row>
    <row r="792" spans="2:17" x14ac:dyDescent="0.25">
      <c r="B792"/>
      <c r="C792"/>
      <c r="D792"/>
      <c r="E792"/>
      <c r="F792"/>
      <c r="G792"/>
      <c r="H792"/>
      <c r="I792"/>
      <c r="J792"/>
      <c r="K792"/>
      <c r="O792" s="100">
        <v>171</v>
      </c>
      <c r="P792" t="s">
        <v>6083</v>
      </c>
      <c r="Q792" s="4">
        <v>100</v>
      </c>
    </row>
    <row r="793" spans="2:17" x14ac:dyDescent="0.25">
      <c r="B793"/>
      <c r="C793"/>
      <c r="D793"/>
      <c r="E793"/>
      <c r="F793"/>
      <c r="G793"/>
      <c r="H793"/>
      <c r="I793"/>
      <c r="J793"/>
      <c r="K793"/>
      <c r="O793" s="100">
        <v>172</v>
      </c>
      <c r="P793" t="s">
        <v>6084</v>
      </c>
      <c r="Q793" s="4">
        <v>100</v>
      </c>
    </row>
    <row r="794" spans="2:17" x14ac:dyDescent="0.25">
      <c r="B794"/>
      <c r="C794"/>
      <c r="D794"/>
      <c r="E794"/>
      <c r="F794"/>
      <c r="G794"/>
      <c r="H794"/>
      <c r="I794"/>
      <c r="J794"/>
      <c r="K794"/>
      <c r="O794" s="100">
        <v>173</v>
      </c>
      <c r="P794" t="s">
        <v>6085</v>
      </c>
      <c r="Q794" s="4">
        <v>170</v>
      </c>
    </row>
    <row r="795" spans="2:17" x14ac:dyDescent="0.25">
      <c r="B795"/>
      <c r="C795"/>
      <c r="D795"/>
      <c r="E795"/>
      <c r="F795"/>
      <c r="G795"/>
      <c r="H795"/>
      <c r="I795"/>
      <c r="J795"/>
      <c r="K795"/>
      <c r="O795" s="100">
        <v>174</v>
      </c>
      <c r="P795" t="s">
        <v>6086</v>
      </c>
      <c r="Q795" s="4">
        <v>290</v>
      </c>
    </row>
    <row r="796" spans="2:17" x14ac:dyDescent="0.25">
      <c r="B796"/>
      <c r="C796"/>
      <c r="D796"/>
      <c r="E796"/>
      <c r="F796"/>
      <c r="G796"/>
      <c r="H796"/>
      <c r="I796"/>
      <c r="J796"/>
      <c r="K796"/>
      <c r="O796" s="100">
        <v>175</v>
      </c>
      <c r="P796" t="s">
        <v>6087</v>
      </c>
      <c r="Q796" s="4">
        <v>100</v>
      </c>
    </row>
    <row r="797" spans="2:17" x14ac:dyDescent="0.25">
      <c r="B797"/>
      <c r="C797"/>
      <c r="D797"/>
      <c r="E797"/>
      <c r="F797"/>
      <c r="G797"/>
      <c r="H797"/>
      <c r="I797"/>
      <c r="J797"/>
      <c r="K797"/>
      <c r="O797" s="100">
        <v>176</v>
      </c>
      <c r="P797" t="s">
        <v>6088</v>
      </c>
      <c r="Q797" s="4">
        <v>200</v>
      </c>
    </row>
    <row r="798" spans="2:17" x14ac:dyDescent="0.25">
      <c r="B798"/>
      <c r="C798"/>
      <c r="D798"/>
      <c r="E798"/>
      <c r="F798"/>
      <c r="G798"/>
      <c r="H798"/>
      <c r="I798"/>
      <c r="J798"/>
      <c r="K798"/>
      <c r="O798" s="100">
        <v>177</v>
      </c>
      <c r="P798" t="s">
        <v>6089</v>
      </c>
      <c r="Q798" s="4">
        <v>190</v>
      </c>
    </row>
    <row r="799" spans="2:17" x14ac:dyDescent="0.25">
      <c r="B799"/>
      <c r="C799"/>
      <c r="D799"/>
      <c r="E799"/>
      <c r="F799"/>
      <c r="G799"/>
      <c r="H799"/>
      <c r="I799"/>
      <c r="J799"/>
      <c r="K799"/>
      <c r="O799" s="100">
        <v>179</v>
      </c>
      <c r="P799" t="s">
        <v>6090</v>
      </c>
      <c r="Q799" s="4">
        <v>70</v>
      </c>
    </row>
    <row r="800" spans="2:17" x14ac:dyDescent="0.25">
      <c r="B800"/>
      <c r="C800"/>
      <c r="D800"/>
      <c r="E800"/>
      <c r="F800"/>
      <c r="G800"/>
      <c r="H800"/>
      <c r="I800"/>
      <c r="J800"/>
      <c r="K800"/>
      <c r="O800" s="100">
        <v>180</v>
      </c>
      <c r="P800" t="s">
        <v>6091</v>
      </c>
      <c r="Q800" s="4">
        <v>130</v>
      </c>
    </row>
    <row r="801" spans="2:17" x14ac:dyDescent="0.25">
      <c r="B801"/>
      <c r="C801"/>
      <c r="D801"/>
      <c r="E801"/>
      <c r="F801"/>
      <c r="G801"/>
      <c r="H801"/>
      <c r="I801"/>
      <c r="J801"/>
      <c r="K801"/>
      <c r="O801" s="100">
        <v>221</v>
      </c>
      <c r="P801" t="s">
        <v>6092</v>
      </c>
      <c r="Q801" s="4">
        <v>190</v>
      </c>
    </row>
    <row r="802" spans="2:17" x14ac:dyDescent="0.25">
      <c r="B802"/>
      <c r="C802"/>
      <c r="D802"/>
      <c r="E802"/>
      <c r="F802"/>
      <c r="G802"/>
      <c r="H802"/>
      <c r="I802"/>
      <c r="J802"/>
      <c r="K802"/>
      <c r="O802" s="100">
        <v>222</v>
      </c>
      <c r="P802" t="s">
        <v>6093</v>
      </c>
      <c r="Q802" s="4">
        <v>170</v>
      </c>
    </row>
    <row r="803" spans="2:17" x14ac:dyDescent="0.25">
      <c r="B803"/>
      <c r="C803"/>
      <c r="D803"/>
      <c r="E803"/>
      <c r="F803"/>
      <c r="G803"/>
      <c r="H803"/>
      <c r="I803"/>
      <c r="J803"/>
      <c r="K803"/>
      <c r="O803" s="100">
        <v>223</v>
      </c>
      <c r="P803" t="s">
        <v>6094</v>
      </c>
      <c r="Q803" s="4">
        <v>220</v>
      </c>
    </row>
    <row r="804" spans="2:17" x14ac:dyDescent="0.25">
      <c r="B804"/>
      <c r="C804"/>
      <c r="D804"/>
      <c r="E804"/>
      <c r="F804"/>
      <c r="G804"/>
      <c r="H804"/>
      <c r="I804"/>
      <c r="J804"/>
      <c r="K804"/>
      <c r="O804" s="100">
        <v>225</v>
      </c>
      <c r="P804" t="s">
        <v>6095</v>
      </c>
      <c r="Q804" s="4">
        <v>190</v>
      </c>
    </row>
    <row r="805" spans="2:17" x14ac:dyDescent="0.25">
      <c r="B805"/>
      <c r="C805"/>
      <c r="D805"/>
      <c r="E805"/>
      <c r="F805"/>
      <c r="G805"/>
      <c r="H805"/>
      <c r="I805"/>
      <c r="J805"/>
      <c r="K805"/>
      <c r="O805" s="100">
        <v>226</v>
      </c>
      <c r="P805" t="s">
        <v>3564</v>
      </c>
      <c r="Q805" s="4">
        <v>160</v>
      </c>
    </row>
    <row r="806" spans="2:17" x14ac:dyDescent="0.25">
      <c r="B806"/>
      <c r="C806"/>
      <c r="D806"/>
      <c r="E806"/>
      <c r="F806"/>
      <c r="G806"/>
      <c r="H806"/>
      <c r="I806"/>
      <c r="J806"/>
      <c r="K806"/>
      <c r="O806" s="100">
        <v>227</v>
      </c>
      <c r="P806" t="s">
        <v>6096</v>
      </c>
      <c r="Q806" s="4">
        <v>220</v>
      </c>
    </row>
    <row r="807" spans="2:17" x14ac:dyDescent="0.25">
      <c r="B807"/>
      <c r="C807"/>
      <c r="D807"/>
      <c r="E807"/>
      <c r="F807"/>
      <c r="G807"/>
      <c r="H807"/>
      <c r="I807"/>
      <c r="J807"/>
      <c r="K807"/>
      <c r="O807" s="100">
        <v>232</v>
      </c>
      <c r="P807" t="s">
        <v>6097</v>
      </c>
      <c r="Q807" s="4">
        <v>250</v>
      </c>
    </row>
    <row r="808" spans="2:17" x14ac:dyDescent="0.25">
      <c r="B808"/>
      <c r="C808"/>
      <c r="D808"/>
      <c r="E808"/>
      <c r="F808"/>
      <c r="G808"/>
      <c r="H808"/>
      <c r="I808"/>
      <c r="J808"/>
      <c r="K808"/>
      <c r="O808" s="100">
        <v>235</v>
      </c>
      <c r="P808" t="s">
        <v>6098</v>
      </c>
      <c r="Q808" s="4">
        <v>250</v>
      </c>
    </row>
    <row r="809" spans="2:17" x14ac:dyDescent="0.25">
      <c r="B809"/>
      <c r="C809"/>
      <c r="D809"/>
      <c r="E809"/>
      <c r="F809"/>
      <c r="G809"/>
      <c r="H809"/>
      <c r="I809"/>
      <c r="J809"/>
      <c r="K809"/>
      <c r="O809" s="100">
        <v>236</v>
      </c>
      <c r="P809" t="s">
        <v>6099</v>
      </c>
      <c r="Q809" s="4">
        <v>190</v>
      </c>
    </row>
    <row r="810" spans="2:17" x14ac:dyDescent="0.25">
      <c r="B810"/>
      <c r="C810"/>
      <c r="D810"/>
      <c r="E810"/>
      <c r="F810"/>
      <c r="G810"/>
      <c r="H810"/>
      <c r="I810"/>
      <c r="J810"/>
      <c r="K810"/>
      <c r="O810" s="100">
        <v>237</v>
      </c>
      <c r="P810" t="s">
        <v>6100</v>
      </c>
      <c r="Q810" s="4">
        <v>120</v>
      </c>
    </row>
    <row r="811" spans="2:17" x14ac:dyDescent="0.25">
      <c r="B811"/>
      <c r="C811"/>
      <c r="D811"/>
      <c r="E811"/>
      <c r="F811"/>
      <c r="G811"/>
      <c r="H811"/>
      <c r="I811"/>
      <c r="J811"/>
      <c r="K811"/>
      <c r="O811" s="100">
        <v>238</v>
      </c>
      <c r="P811" t="s">
        <v>6101</v>
      </c>
      <c r="Q811" s="4">
        <v>190</v>
      </c>
    </row>
    <row r="812" spans="2:17" x14ac:dyDescent="0.25">
      <c r="B812"/>
      <c r="C812"/>
      <c r="D812"/>
      <c r="E812"/>
      <c r="F812"/>
      <c r="G812"/>
      <c r="H812"/>
      <c r="I812"/>
      <c r="J812"/>
      <c r="K812"/>
      <c r="O812" s="100">
        <v>239</v>
      </c>
      <c r="P812" t="s">
        <v>6102</v>
      </c>
      <c r="Q812" s="4">
        <v>100</v>
      </c>
    </row>
    <row r="813" spans="2:17" x14ac:dyDescent="0.25">
      <c r="B813"/>
      <c r="C813"/>
      <c r="D813"/>
      <c r="E813"/>
      <c r="F813"/>
      <c r="G813"/>
      <c r="H813"/>
      <c r="I813"/>
      <c r="J813"/>
      <c r="K813"/>
      <c r="O813" s="100">
        <v>240</v>
      </c>
      <c r="P813" t="s">
        <v>6103</v>
      </c>
      <c r="Q813" s="4">
        <v>170</v>
      </c>
    </row>
    <row r="814" spans="2:17" x14ac:dyDescent="0.25">
      <c r="B814"/>
      <c r="C814"/>
      <c r="D814"/>
      <c r="E814"/>
      <c r="F814"/>
      <c r="G814"/>
      <c r="H814"/>
      <c r="I814"/>
      <c r="J814"/>
      <c r="K814"/>
      <c r="O814" s="100">
        <v>254</v>
      </c>
      <c r="P814" t="s">
        <v>3967</v>
      </c>
      <c r="Q814" s="4">
        <v>160</v>
      </c>
    </row>
    <row r="815" spans="2:17" x14ac:dyDescent="0.25">
      <c r="B815"/>
      <c r="C815"/>
      <c r="D815"/>
      <c r="E815"/>
      <c r="F815"/>
      <c r="G815"/>
      <c r="H815"/>
      <c r="I815"/>
      <c r="J815"/>
      <c r="K815"/>
      <c r="O815" s="100">
        <v>255</v>
      </c>
      <c r="P815" t="s">
        <v>3968</v>
      </c>
      <c r="Q815" s="4">
        <v>260</v>
      </c>
    </row>
    <row r="816" spans="2:17" x14ac:dyDescent="0.25">
      <c r="B816"/>
      <c r="C816"/>
      <c r="D816"/>
      <c r="E816"/>
      <c r="F816"/>
      <c r="G816"/>
      <c r="H816"/>
      <c r="I816"/>
      <c r="J816"/>
      <c r="K816"/>
      <c r="O816" s="100">
        <v>256</v>
      </c>
      <c r="P816" t="s">
        <v>3964</v>
      </c>
      <c r="Q816" s="4">
        <v>260</v>
      </c>
    </row>
    <row r="817" spans="2:17" x14ac:dyDescent="0.25">
      <c r="B817"/>
      <c r="C817"/>
      <c r="D817"/>
      <c r="E817"/>
      <c r="F817"/>
      <c r="G817"/>
      <c r="H817"/>
      <c r="I817"/>
      <c r="J817"/>
      <c r="K817"/>
      <c r="O817" s="100">
        <v>258</v>
      </c>
      <c r="P817" t="s">
        <v>3965</v>
      </c>
      <c r="Q817" s="4">
        <v>220</v>
      </c>
    </row>
    <row r="818" spans="2:17" x14ac:dyDescent="0.25">
      <c r="B818"/>
      <c r="C818"/>
      <c r="D818"/>
      <c r="E818"/>
      <c r="F818"/>
      <c r="G818"/>
      <c r="H818"/>
      <c r="I818"/>
      <c r="J818"/>
      <c r="K818"/>
      <c r="O818" s="100">
        <v>260</v>
      </c>
      <c r="P818" t="s">
        <v>4361</v>
      </c>
      <c r="Q818" s="4">
        <v>100</v>
      </c>
    </row>
    <row r="819" spans="2:17" x14ac:dyDescent="0.25">
      <c r="B819"/>
      <c r="C819"/>
      <c r="D819"/>
      <c r="E819"/>
      <c r="F819"/>
      <c r="G819"/>
      <c r="H819"/>
      <c r="I819"/>
      <c r="J819"/>
      <c r="K819"/>
      <c r="O819" s="100">
        <v>302</v>
      </c>
      <c r="P819" t="s">
        <v>6104</v>
      </c>
      <c r="Q819" s="4">
        <v>230</v>
      </c>
    </row>
    <row r="820" spans="2:17" x14ac:dyDescent="0.25">
      <c r="B820"/>
      <c r="C820"/>
      <c r="D820"/>
      <c r="E820"/>
      <c r="F820"/>
      <c r="G820"/>
      <c r="H820"/>
      <c r="I820"/>
      <c r="J820"/>
      <c r="K820"/>
      <c r="O820" s="100">
        <v>337</v>
      </c>
      <c r="P820" t="s">
        <v>6105</v>
      </c>
      <c r="Q820" s="4">
        <v>130</v>
      </c>
    </row>
    <row r="821" spans="2:17" x14ac:dyDescent="0.25">
      <c r="B821"/>
      <c r="C821"/>
      <c r="D821"/>
      <c r="E821"/>
      <c r="F821"/>
      <c r="G821"/>
      <c r="H821"/>
      <c r="I821"/>
      <c r="J821"/>
      <c r="K821"/>
      <c r="O821" s="100">
        <v>338</v>
      </c>
      <c r="P821" t="s">
        <v>6106</v>
      </c>
      <c r="Q821" s="4">
        <v>200</v>
      </c>
    </row>
    <row r="822" spans="2:17" x14ac:dyDescent="0.25">
      <c r="B822"/>
      <c r="C822"/>
      <c r="D822"/>
      <c r="E822"/>
      <c r="F822"/>
      <c r="G822"/>
      <c r="H822"/>
      <c r="I822"/>
      <c r="J822"/>
      <c r="K822"/>
      <c r="O822" s="100">
        <v>339</v>
      </c>
      <c r="P822" t="s">
        <v>6107</v>
      </c>
      <c r="Q822" s="4">
        <v>220</v>
      </c>
    </row>
    <row r="823" spans="2:17" x14ac:dyDescent="0.25">
      <c r="B823"/>
      <c r="C823"/>
      <c r="D823"/>
      <c r="E823"/>
      <c r="F823"/>
      <c r="G823"/>
      <c r="H823"/>
      <c r="I823"/>
      <c r="J823"/>
      <c r="K823"/>
      <c r="O823" s="100">
        <v>340</v>
      </c>
      <c r="P823" t="s">
        <v>6108</v>
      </c>
      <c r="Q823" s="4">
        <v>130</v>
      </c>
    </row>
    <row r="824" spans="2:17" x14ac:dyDescent="0.25">
      <c r="B824"/>
      <c r="C824"/>
      <c r="D824"/>
      <c r="E824"/>
      <c r="F824"/>
      <c r="G824"/>
      <c r="H824"/>
      <c r="I824"/>
      <c r="J824"/>
      <c r="K824"/>
      <c r="O824" s="100">
        <v>341</v>
      </c>
      <c r="P824" t="s">
        <v>6109</v>
      </c>
      <c r="Q824" s="4">
        <v>160</v>
      </c>
    </row>
    <row r="825" spans="2:17" x14ac:dyDescent="0.25">
      <c r="B825"/>
      <c r="C825"/>
      <c r="D825"/>
      <c r="E825"/>
      <c r="F825"/>
      <c r="G825"/>
      <c r="H825"/>
      <c r="I825"/>
      <c r="J825"/>
      <c r="K825"/>
      <c r="O825" s="100">
        <v>342</v>
      </c>
      <c r="P825" t="s">
        <v>6110</v>
      </c>
      <c r="Q825" s="4">
        <v>200</v>
      </c>
    </row>
    <row r="826" spans="2:17" x14ac:dyDescent="0.25">
      <c r="B826"/>
      <c r="C826"/>
      <c r="D826"/>
      <c r="E826"/>
      <c r="F826"/>
      <c r="G826"/>
      <c r="H826"/>
      <c r="I826"/>
      <c r="J826"/>
      <c r="K826"/>
      <c r="O826" s="100">
        <v>343</v>
      </c>
      <c r="P826" t="s">
        <v>6111</v>
      </c>
      <c r="Q826" s="4">
        <v>200</v>
      </c>
    </row>
    <row r="827" spans="2:17" x14ac:dyDescent="0.25">
      <c r="B827"/>
      <c r="C827"/>
      <c r="D827"/>
      <c r="E827"/>
      <c r="F827"/>
      <c r="G827"/>
      <c r="H827"/>
      <c r="I827"/>
      <c r="J827"/>
      <c r="K827"/>
      <c r="O827" s="100">
        <v>344</v>
      </c>
      <c r="P827" t="s">
        <v>6112</v>
      </c>
      <c r="Q827" s="4">
        <v>130</v>
      </c>
    </row>
    <row r="828" spans="2:17" x14ac:dyDescent="0.25">
      <c r="B828"/>
      <c r="C828"/>
      <c r="D828"/>
      <c r="E828"/>
      <c r="F828"/>
      <c r="G828"/>
      <c r="H828"/>
      <c r="I828"/>
      <c r="J828"/>
      <c r="K828"/>
      <c r="O828" s="100">
        <v>349</v>
      </c>
      <c r="P828" t="s">
        <v>6113</v>
      </c>
      <c r="Q828" s="4">
        <v>140</v>
      </c>
    </row>
    <row r="829" spans="2:17" x14ac:dyDescent="0.25">
      <c r="B829"/>
      <c r="C829"/>
      <c r="D829"/>
      <c r="E829"/>
      <c r="F829"/>
      <c r="G829"/>
      <c r="H829"/>
      <c r="I829"/>
      <c r="J829"/>
      <c r="K829"/>
      <c r="O829" s="100">
        <v>350</v>
      </c>
      <c r="P829" t="s">
        <v>6114</v>
      </c>
      <c r="Q829" s="4">
        <v>190</v>
      </c>
    </row>
    <row r="830" spans="2:17" x14ac:dyDescent="0.25">
      <c r="B830"/>
      <c r="C830"/>
      <c r="D830"/>
      <c r="E830"/>
      <c r="F830"/>
      <c r="G830"/>
      <c r="H830"/>
      <c r="I830"/>
      <c r="J830"/>
      <c r="K830"/>
      <c r="O830" s="100">
        <v>351</v>
      </c>
      <c r="P830" t="s">
        <v>6115</v>
      </c>
      <c r="Q830" s="4">
        <v>170</v>
      </c>
    </row>
    <row r="831" spans="2:17" x14ac:dyDescent="0.25">
      <c r="B831"/>
      <c r="C831"/>
      <c r="D831"/>
      <c r="E831"/>
      <c r="F831"/>
      <c r="G831"/>
      <c r="H831"/>
      <c r="I831"/>
      <c r="J831"/>
      <c r="K831"/>
      <c r="O831" s="100">
        <v>352</v>
      </c>
      <c r="P831" t="s">
        <v>6116</v>
      </c>
      <c r="Q831" s="4">
        <v>220</v>
      </c>
    </row>
    <row r="832" spans="2:17" x14ac:dyDescent="0.25">
      <c r="B832"/>
      <c r="C832"/>
      <c r="D832"/>
      <c r="E832"/>
      <c r="F832"/>
      <c r="G832"/>
      <c r="H832"/>
      <c r="I832"/>
      <c r="J832"/>
      <c r="K832"/>
      <c r="O832" s="100">
        <v>353</v>
      </c>
      <c r="P832" t="s">
        <v>6117</v>
      </c>
      <c r="Q832" s="4">
        <v>170</v>
      </c>
    </row>
    <row r="833" spans="2:17" x14ac:dyDescent="0.25">
      <c r="B833"/>
      <c r="C833"/>
      <c r="D833"/>
      <c r="E833"/>
      <c r="F833"/>
      <c r="G833"/>
      <c r="H833"/>
      <c r="I833"/>
      <c r="J833"/>
      <c r="K833"/>
      <c r="O833" s="100">
        <v>354</v>
      </c>
      <c r="P833" t="s">
        <v>6118</v>
      </c>
      <c r="Q833" s="4">
        <v>100</v>
      </c>
    </row>
    <row r="834" spans="2:17" x14ac:dyDescent="0.25">
      <c r="B834"/>
      <c r="C834"/>
      <c r="D834"/>
      <c r="E834"/>
      <c r="F834"/>
      <c r="G834"/>
      <c r="H834"/>
      <c r="I834"/>
      <c r="J834"/>
      <c r="K834"/>
      <c r="O834" s="100">
        <v>361</v>
      </c>
      <c r="P834" t="s">
        <v>6119</v>
      </c>
      <c r="Q834" s="4">
        <v>190</v>
      </c>
    </row>
    <row r="835" spans="2:17" x14ac:dyDescent="0.25">
      <c r="B835"/>
      <c r="C835"/>
      <c r="D835"/>
      <c r="E835"/>
      <c r="F835"/>
      <c r="G835"/>
      <c r="H835"/>
      <c r="I835"/>
      <c r="J835"/>
      <c r="K835"/>
      <c r="O835" s="100">
        <v>363</v>
      </c>
      <c r="P835" t="s">
        <v>6120</v>
      </c>
      <c r="Q835" s="4">
        <v>190</v>
      </c>
    </row>
    <row r="836" spans="2:17" x14ac:dyDescent="0.25">
      <c r="B836"/>
      <c r="C836"/>
      <c r="D836"/>
      <c r="E836"/>
      <c r="F836"/>
      <c r="G836"/>
      <c r="H836"/>
      <c r="I836"/>
      <c r="J836"/>
      <c r="K836"/>
      <c r="O836" s="100">
        <v>364</v>
      </c>
      <c r="P836" t="s">
        <v>6121</v>
      </c>
      <c r="Q836" s="4">
        <v>190</v>
      </c>
    </row>
    <row r="837" spans="2:17" x14ac:dyDescent="0.25">
      <c r="B837"/>
      <c r="C837"/>
      <c r="D837"/>
      <c r="E837"/>
      <c r="F837"/>
      <c r="G837"/>
      <c r="H837"/>
      <c r="I837"/>
      <c r="J837"/>
      <c r="K837"/>
      <c r="O837" s="100">
        <v>369</v>
      </c>
      <c r="P837" t="s">
        <v>6122</v>
      </c>
      <c r="Q837" s="4">
        <v>220</v>
      </c>
    </row>
    <row r="838" spans="2:17" x14ac:dyDescent="0.25">
      <c r="B838"/>
      <c r="C838"/>
      <c r="D838"/>
      <c r="E838"/>
      <c r="F838"/>
      <c r="G838"/>
      <c r="H838"/>
      <c r="I838"/>
      <c r="J838"/>
      <c r="K838"/>
      <c r="O838" s="100">
        <v>371</v>
      </c>
      <c r="P838" t="s">
        <v>6123</v>
      </c>
      <c r="Q838" s="4">
        <v>100</v>
      </c>
    </row>
    <row r="839" spans="2:17" x14ac:dyDescent="0.25">
      <c r="B839"/>
      <c r="C839"/>
      <c r="D839"/>
      <c r="E839"/>
      <c r="F839"/>
      <c r="G839"/>
      <c r="H839"/>
      <c r="I839"/>
      <c r="J839"/>
      <c r="K839"/>
      <c r="O839" s="100">
        <v>372</v>
      </c>
      <c r="P839" t="s">
        <v>4057</v>
      </c>
      <c r="Q839" s="4">
        <v>170</v>
      </c>
    </row>
    <row r="840" spans="2:17" x14ac:dyDescent="0.25">
      <c r="B840"/>
      <c r="C840"/>
      <c r="D840"/>
      <c r="E840"/>
      <c r="F840"/>
      <c r="G840"/>
      <c r="H840"/>
      <c r="I840"/>
      <c r="J840"/>
      <c r="K840"/>
      <c r="O840" s="100">
        <v>374</v>
      </c>
      <c r="P840" t="s">
        <v>6124</v>
      </c>
      <c r="Q840" s="4">
        <v>190</v>
      </c>
    </row>
    <row r="841" spans="2:17" x14ac:dyDescent="0.25">
      <c r="B841"/>
      <c r="C841"/>
      <c r="D841"/>
      <c r="E841"/>
      <c r="F841"/>
      <c r="G841"/>
      <c r="H841"/>
      <c r="I841"/>
      <c r="J841"/>
      <c r="K841"/>
      <c r="O841" s="100">
        <v>375</v>
      </c>
      <c r="P841" t="s">
        <v>6125</v>
      </c>
      <c r="Q841" s="4">
        <v>160</v>
      </c>
    </row>
    <row r="842" spans="2:17" x14ac:dyDescent="0.25">
      <c r="B842"/>
      <c r="C842"/>
      <c r="D842"/>
      <c r="E842"/>
      <c r="F842"/>
      <c r="G842"/>
      <c r="H842"/>
      <c r="I842"/>
      <c r="J842"/>
      <c r="K842"/>
      <c r="O842" s="100">
        <v>376</v>
      </c>
      <c r="P842" t="s">
        <v>6126</v>
      </c>
      <c r="Q842" s="4">
        <v>160</v>
      </c>
    </row>
    <row r="843" spans="2:17" x14ac:dyDescent="0.25">
      <c r="B843"/>
      <c r="C843"/>
      <c r="D843"/>
      <c r="E843"/>
      <c r="F843"/>
      <c r="G843"/>
      <c r="H843"/>
      <c r="I843"/>
      <c r="J843"/>
      <c r="K843"/>
      <c r="O843" s="100">
        <v>377</v>
      </c>
      <c r="P843" t="s">
        <v>4056</v>
      </c>
      <c r="Q843" s="4">
        <v>100</v>
      </c>
    </row>
    <row r="844" spans="2:17" x14ac:dyDescent="0.25">
      <c r="B844"/>
      <c r="C844"/>
      <c r="D844"/>
      <c r="E844"/>
      <c r="F844"/>
      <c r="G844"/>
      <c r="H844"/>
      <c r="I844"/>
      <c r="J844"/>
      <c r="K844"/>
      <c r="O844" s="100">
        <v>378</v>
      </c>
      <c r="P844" t="s">
        <v>6127</v>
      </c>
      <c r="Q844" s="4">
        <v>130</v>
      </c>
    </row>
    <row r="845" spans="2:17" x14ac:dyDescent="0.25">
      <c r="B845"/>
      <c r="C845"/>
      <c r="D845"/>
      <c r="E845"/>
      <c r="F845"/>
      <c r="G845"/>
      <c r="H845"/>
      <c r="I845"/>
      <c r="J845"/>
      <c r="K845"/>
      <c r="O845" s="100">
        <v>384</v>
      </c>
      <c r="P845" t="s">
        <v>6128</v>
      </c>
      <c r="Q845" s="4">
        <v>100</v>
      </c>
    </row>
    <row r="846" spans="2:17" x14ac:dyDescent="0.25">
      <c r="B846"/>
      <c r="C846"/>
      <c r="D846"/>
      <c r="E846"/>
      <c r="F846"/>
      <c r="G846"/>
      <c r="H846"/>
      <c r="I846"/>
      <c r="J846"/>
      <c r="K846"/>
      <c r="O846" s="100">
        <v>386</v>
      </c>
      <c r="P846" t="s">
        <v>6129</v>
      </c>
      <c r="Q846" s="4">
        <v>260</v>
      </c>
    </row>
    <row r="847" spans="2:17" x14ac:dyDescent="0.25">
      <c r="B847"/>
      <c r="C847"/>
      <c r="D847"/>
      <c r="E847"/>
      <c r="F847"/>
      <c r="G847"/>
      <c r="H847"/>
      <c r="I847"/>
      <c r="J847"/>
      <c r="K847"/>
      <c r="O847" s="100">
        <v>387</v>
      </c>
      <c r="P847" t="s">
        <v>6130</v>
      </c>
      <c r="Q847" s="4">
        <v>220</v>
      </c>
    </row>
    <row r="848" spans="2:17" x14ac:dyDescent="0.25">
      <c r="B848"/>
      <c r="C848"/>
      <c r="D848"/>
      <c r="E848"/>
      <c r="F848"/>
      <c r="G848"/>
      <c r="H848"/>
      <c r="I848"/>
      <c r="J848"/>
      <c r="K848"/>
      <c r="O848" s="100">
        <v>392</v>
      </c>
      <c r="P848" t="s">
        <v>6131</v>
      </c>
      <c r="Q848" s="4">
        <v>130</v>
      </c>
    </row>
    <row r="849" spans="2:17" x14ac:dyDescent="0.25">
      <c r="B849"/>
      <c r="C849"/>
      <c r="D849"/>
      <c r="E849"/>
      <c r="F849"/>
      <c r="G849"/>
      <c r="H849"/>
      <c r="I849"/>
      <c r="J849"/>
      <c r="K849"/>
      <c r="O849" s="100">
        <v>393</v>
      </c>
      <c r="P849" t="s">
        <v>6132</v>
      </c>
      <c r="Q849" s="4">
        <v>100</v>
      </c>
    </row>
    <row r="850" spans="2:17" x14ac:dyDescent="0.25">
      <c r="B850"/>
      <c r="C850"/>
      <c r="D850"/>
      <c r="E850"/>
      <c r="F850"/>
      <c r="G850"/>
      <c r="H850"/>
      <c r="I850"/>
      <c r="J850"/>
      <c r="K850"/>
      <c r="O850" s="100">
        <v>397</v>
      </c>
      <c r="P850" t="s">
        <v>6133</v>
      </c>
      <c r="Q850" s="4">
        <v>190</v>
      </c>
    </row>
    <row r="851" spans="2:17" x14ac:dyDescent="0.25">
      <c r="B851"/>
      <c r="C851"/>
      <c r="D851"/>
      <c r="E851"/>
      <c r="F851"/>
      <c r="G851"/>
      <c r="H851"/>
      <c r="I851"/>
      <c r="J851"/>
      <c r="K851"/>
      <c r="O851" s="100">
        <v>398</v>
      </c>
      <c r="P851" t="s">
        <v>6134</v>
      </c>
      <c r="Q851" s="4">
        <v>250</v>
      </c>
    </row>
    <row r="852" spans="2:17" x14ac:dyDescent="0.25">
      <c r="B852"/>
      <c r="C852"/>
      <c r="D852"/>
      <c r="E852"/>
      <c r="F852"/>
      <c r="G852"/>
      <c r="H852"/>
      <c r="I852"/>
      <c r="J852"/>
      <c r="K852"/>
      <c r="O852" s="100">
        <v>399</v>
      </c>
      <c r="P852" t="s">
        <v>6135</v>
      </c>
      <c r="Q852" s="4">
        <v>230</v>
      </c>
    </row>
    <row r="853" spans="2:17" x14ac:dyDescent="0.25">
      <c r="B853"/>
      <c r="C853"/>
      <c r="D853"/>
      <c r="E853"/>
      <c r="F853"/>
      <c r="G853"/>
      <c r="H853"/>
      <c r="I853"/>
      <c r="J853"/>
      <c r="K853"/>
      <c r="O853" s="100">
        <v>404</v>
      </c>
      <c r="P853" t="s">
        <v>6136</v>
      </c>
      <c r="Q853" s="4">
        <v>160</v>
      </c>
    </row>
    <row r="854" spans="2:17" x14ac:dyDescent="0.25">
      <c r="B854"/>
      <c r="C854"/>
      <c r="D854"/>
      <c r="E854"/>
      <c r="F854"/>
      <c r="G854"/>
      <c r="H854"/>
      <c r="I854"/>
      <c r="J854"/>
      <c r="K854"/>
      <c r="O854" s="100">
        <v>405</v>
      </c>
      <c r="P854" t="s">
        <v>6137</v>
      </c>
      <c r="Q854" s="4">
        <v>150</v>
      </c>
    </row>
    <row r="855" spans="2:17" x14ac:dyDescent="0.25">
      <c r="B855"/>
      <c r="C855"/>
      <c r="D855"/>
      <c r="E855"/>
      <c r="F855"/>
      <c r="G855"/>
      <c r="H855"/>
      <c r="I855"/>
      <c r="J855"/>
      <c r="K855"/>
      <c r="O855" s="100">
        <v>406</v>
      </c>
      <c r="P855" t="s">
        <v>6138</v>
      </c>
      <c r="Q855" s="4">
        <v>120</v>
      </c>
    </row>
    <row r="856" spans="2:17" x14ac:dyDescent="0.25">
      <c r="B856"/>
      <c r="C856"/>
      <c r="D856"/>
      <c r="E856"/>
      <c r="F856"/>
      <c r="G856"/>
      <c r="H856"/>
      <c r="I856"/>
      <c r="J856"/>
      <c r="K856"/>
      <c r="O856" s="100">
        <v>407</v>
      </c>
      <c r="P856" t="s">
        <v>6139</v>
      </c>
      <c r="Q856" s="4">
        <v>120</v>
      </c>
    </row>
    <row r="857" spans="2:17" x14ac:dyDescent="0.25">
      <c r="B857"/>
      <c r="C857"/>
      <c r="D857"/>
      <c r="E857"/>
      <c r="F857"/>
      <c r="G857"/>
      <c r="H857"/>
      <c r="I857"/>
      <c r="J857"/>
      <c r="K857"/>
      <c r="O857" s="100">
        <v>408</v>
      </c>
      <c r="P857" t="s">
        <v>6140</v>
      </c>
      <c r="Q857" s="4">
        <v>100</v>
      </c>
    </row>
    <row r="858" spans="2:17" x14ac:dyDescent="0.25">
      <c r="B858"/>
      <c r="C858"/>
      <c r="D858"/>
      <c r="E858"/>
      <c r="F858"/>
      <c r="G858"/>
      <c r="H858"/>
      <c r="I858"/>
      <c r="J858"/>
      <c r="K858"/>
      <c r="O858" s="100">
        <v>409</v>
      </c>
      <c r="P858" t="s">
        <v>6141</v>
      </c>
      <c r="Q858" s="4">
        <v>100</v>
      </c>
    </row>
    <row r="859" spans="2:17" x14ac:dyDescent="0.25">
      <c r="B859"/>
      <c r="C859"/>
      <c r="D859"/>
      <c r="E859"/>
      <c r="F859"/>
      <c r="G859"/>
      <c r="H859"/>
      <c r="I859"/>
      <c r="J859"/>
      <c r="K859"/>
      <c r="O859" s="100">
        <v>410</v>
      </c>
      <c r="P859" t="s">
        <v>6142</v>
      </c>
      <c r="Q859" s="4">
        <v>260</v>
      </c>
    </row>
    <row r="860" spans="2:17" x14ac:dyDescent="0.25">
      <c r="B860"/>
      <c r="C860"/>
      <c r="D860"/>
      <c r="E860"/>
      <c r="F860"/>
      <c r="G860"/>
      <c r="H860"/>
      <c r="I860"/>
      <c r="J860"/>
      <c r="K860"/>
      <c r="O860" s="100">
        <v>411</v>
      </c>
      <c r="P860" t="s">
        <v>6143</v>
      </c>
      <c r="Q860" s="4">
        <v>260</v>
      </c>
    </row>
    <row r="861" spans="2:17" x14ac:dyDescent="0.25">
      <c r="B861"/>
      <c r="C861"/>
      <c r="D861"/>
      <c r="E861"/>
      <c r="F861"/>
      <c r="G861"/>
      <c r="H861"/>
      <c r="I861"/>
      <c r="J861"/>
      <c r="K861"/>
      <c r="O861" s="100">
        <v>412</v>
      </c>
      <c r="P861" t="s">
        <v>6144</v>
      </c>
      <c r="Q861" s="4">
        <v>160</v>
      </c>
    </row>
    <row r="862" spans="2:17" x14ac:dyDescent="0.25">
      <c r="B862"/>
      <c r="C862"/>
      <c r="D862"/>
      <c r="E862"/>
      <c r="F862"/>
      <c r="G862"/>
      <c r="H862"/>
      <c r="I862"/>
      <c r="J862"/>
      <c r="K862"/>
      <c r="O862" s="100">
        <v>454</v>
      </c>
      <c r="P862" t="s">
        <v>6145</v>
      </c>
      <c r="Q862" s="4">
        <v>220</v>
      </c>
    </row>
    <row r="863" spans="2:17" x14ac:dyDescent="0.25">
      <c r="B863"/>
      <c r="C863"/>
      <c r="D863"/>
      <c r="E863"/>
      <c r="F863"/>
      <c r="G863"/>
      <c r="H863"/>
      <c r="I863"/>
      <c r="J863"/>
      <c r="K863"/>
      <c r="O863" s="100">
        <v>455</v>
      </c>
      <c r="P863" t="s">
        <v>6146</v>
      </c>
      <c r="Q863" s="4">
        <v>260</v>
      </c>
    </row>
    <row r="864" spans="2:17" x14ac:dyDescent="0.25">
      <c r="B864"/>
      <c r="C864"/>
      <c r="D864"/>
      <c r="E864"/>
      <c r="F864"/>
      <c r="G864"/>
      <c r="H864"/>
      <c r="I864"/>
      <c r="J864"/>
      <c r="K864"/>
      <c r="O864" s="100">
        <v>479</v>
      </c>
      <c r="P864" t="s">
        <v>6147</v>
      </c>
      <c r="Q864" s="4">
        <v>160</v>
      </c>
    </row>
    <row r="865" spans="2:17" x14ac:dyDescent="0.25">
      <c r="B865"/>
      <c r="C865"/>
      <c r="D865"/>
      <c r="E865"/>
      <c r="F865"/>
      <c r="G865"/>
      <c r="H865"/>
      <c r="I865"/>
      <c r="J865"/>
      <c r="K865"/>
      <c r="O865" s="100">
        <v>483</v>
      </c>
      <c r="P865" t="s">
        <v>6148</v>
      </c>
      <c r="Q865" s="4">
        <v>160</v>
      </c>
    </row>
    <row r="866" spans="2:17" x14ac:dyDescent="0.25">
      <c r="B866"/>
      <c r="C866"/>
      <c r="D866"/>
      <c r="E866"/>
      <c r="F866"/>
      <c r="G866"/>
      <c r="H866"/>
      <c r="I866"/>
      <c r="J866"/>
      <c r="K866"/>
      <c r="O866" s="100">
        <v>484</v>
      </c>
      <c r="P866" t="s">
        <v>6149</v>
      </c>
      <c r="Q866" s="4">
        <v>160</v>
      </c>
    </row>
    <row r="867" spans="2:17" x14ac:dyDescent="0.25">
      <c r="B867"/>
      <c r="C867"/>
      <c r="D867"/>
      <c r="E867"/>
      <c r="F867"/>
      <c r="G867"/>
      <c r="H867"/>
      <c r="I867"/>
      <c r="J867"/>
      <c r="K867"/>
      <c r="O867" s="100">
        <v>485</v>
      </c>
      <c r="P867" t="s">
        <v>6150</v>
      </c>
      <c r="Q867" s="4">
        <v>220</v>
      </c>
    </row>
    <row r="868" spans="2:17" x14ac:dyDescent="0.25">
      <c r="B868"/>
      <c r="C868"/>
      <c r="D868"/>
      <c r="E868"/>
      <c r="F868"/>
      <c r="G868"/>
      <c r="H868"/>
      <c r="I868"/>
      <c r="J868"/>
      <c r="K868"/>
      <c r="O868" s="100">
        <v>486</v>
      </c>
      <c r="P868" t="s">
        <v>6151</v>
      </c>
      <c r="Q868" s="4">
        <v>160</v>
      </c>
    </row>
    <row r="869" spans="2:17" x14ac:dyDescent="0.25">
      <c r="B869"/>
      <c r="C869"/>
      <c r="D869"/>
      <c r="E869"/>
      <c r="F869"/>
      <c r="G869"/>
      <c r="H869"/>
      <c r="I869"/>
      <c r="J869"/>
      <c r="K869"/>
      <c r="O869" s="100">
        <v>488</v>
      </c>
      <c r="P869" t="s">
        <v>6152</v>
      </c>
      <c r="Q869" s="4">
        <v>160</v>
      </c>
    </row>
    <row r="870" spans="2:17" x14ac:dyDescent="0.25">
      <c r="B870"/>
      <c r="C870"/>
      <c r="D870"/>
      <c r="E870"/>
      <c r="F870"/>
      <c r="G870"/>
      <c r="H870"/>
      <c r="I870"/>
      <c r="J870"/>
      <c r="K870"/>
      <c r="O870" s="100">
        <v>490</v>
      </c>
      <c r="P870" t="s">
        <v>6153</v>
      </c>
      <c r="Q870" s="4">
        <v>140</v>
      </c>
    </row>
    <row r="871" spans="2:17" x14ac:dyDescent="0.25">
      <c r="B871"/>
      <c r="C871"/>
      <c r="D871"/>
      <c r="E871"/>
      <c r="F871"/>
      <c r="G871"/>
      <c r="H871"/>
      <c r="I871"/>
      <c r="J871"/>
      <c r="K871"/>
      <c r="O871" s="100">
        <v>491</v>
      </c>
      <c r="P871" t="s">
        <v>6154</v>
      </c>
      <c r="Q871" s="4">
        <v>160</v>
      </c>
    </row>
    <row r="872" spans="2:17" x14ac:dyDescent="0.25">
      <c r="B872"/>
      <c r="C872"/>
      <c r="D872"/>
      <c r="E872"/>
      <c r="F872"/>
      <c r="G872"/>
      <c r="H872"/>
      <c r="I872"/>
      <c r="J872"/>
      <c r="K872"/>
      <c r="O872" s="100">
        <v>496</v>
      </c>
      <c r="P872" t="s">
        <v>6155</v>
      </c>
      <c r="Q872" s="4">
        <v>70</v>
      </c>
    </row>
    <row r="873" spans="2:17" x14ac:dyDescent="0.25">
      <c r="B873"/>
      <c r="C873"/>
      <c r="D873"/>
      <c r="E873"/>
      <c r="F873"/>
      <c r="G873"/>
      <c r="H873"/>
      <c r="I873"/>
      <c r="J873"/>
      <c r="K873"/>
      <c r="O873" s="100">
        <v>497</v>
      </c>
      <c r="P873" t="s">
        <v>6156</v>
      </c>
      <c r="Q873" s="4">
        <v>260</v>
      </c>
    </row>
    <row r="874" spans="2:17" x14ac:dyDescent="0.25">
      <c r="B874"/>
      <c r="C874"/>
      <c r="D874"/>
      <c r="E874"/>
      <c r="F874"/>
      <c r="G874"/>
      <c r="H874"/>
      <c r="I874"/>
      <c r="J874"/>
      <c r="K874"/>
      <c r="O874" s="100">
        <v>498</v>
      </c>
      <c r="P874" t="s">
        <v>6157</v>
      </c>
      <c r="Q874" s="4">
        <v>220</v>
      </c>
    </row>
    <row r="875" spans="2:17" x14ac:dyDescent="0.25">
      <c r="B875"/>
      <c r="C875"/>
      <c r="D875"/>
      <c r="E875"/>
      <c r="F875"/>
      <c r="G875"/>
      <c r="H875"/>
      <c r="I875"/>
      <c r="J875"/>
      <c r="K875"/>
      <c r="O875" s="100">
        <v>499</v>
      </c>
      <c r="P875" t="s">
        <v>6158</v>
      </c>
      <c r="Q875" s="4">
        <v>260</v>
      </c>
    </row>
    <row r="876" spans="2:17" x14ac:dyDescent="0.25">
      <c r="B876"/>
      <c r="C876"/>
      <c r="D876"/>
      <c r="E876"/>
      <c r="F876"/>
      <c r="G876"/>
      <c r="H876"/>
      <c r="I876"/>
      <c r="J876"/>
      <c r="K876"/>
      <c r="O876" s="100">
        <v>500</v>
      </c>
      <c r="P876" t="s">
        <v>6159</v>
      </c>
      <c r="Q876" s="4">
        <v>260</v>
      </c>
    </row>
    <row r="877" spans="2:17" x14ac:dyDescent="0.25">
      <c r="B877"/>
      <c r="C877"/>
      <c r="D877"/>
      <c r="E877"/>
      <c r="F877"/>
      <c r="G877"/>
      <c r="H877"/>
      <c r="I877"/>
      <c r="J877"/>
      <c r="K877"/>
      <c r="O877" s="100">
        <v>501</v>
      </c>
      <c r="P877" t="s">
        <v>6160</v>
      </c>
      <c r="Q877" s="4">
        <v>100</v>
      </c>
    </row>
    <row r="878" spans="2:17" x14ac:dyDescent="0.25">
      <c r="B878"/>
      <c r="C878"/>
      <c r="D878"/>
      <c r="E878"/>
      <c r="F878"/>
      <c r="G878"/>
      <c r="H878"/>
      <c r="I878"/>
      <c r="J878"/>
      <c r="K878"/>
      <c r="O878" s="100">
        <v>503</v>
      </c>
      <c r="P878" t="s">
        <v>6161</v>
      </c>
      <c r="Q878" s="4">
        <v>100</v>
      </c>
    </row>
    <row r="879" spans="2:17" x14ac:dyDescent="0.25">
      <c r="B879"/>
      <c r="C879"/>
      <c r="D879"/>
      <c r="E879"/>
      <c r="F879"/>
      <c r="G879"/>
      <c r="H879"/>
      <c r="I879"/>
      <c r="J879"/>
      <c r="K879"/>
      <c r="O879" s="100">
        <v>504</v>
      </c>
      <c r="P879" t="s">
        <v>6162</v>
      </c>
      <c r="Q879" s="4">
        <v>100</v>
      </c>
    </row>
    <row r="880" spans="2:17" x14ac:dyDescent="0.25">
      <c r="B880"/>
      <c r="C880"/>
      <c r="D880"/>
      <c r="E880"/>
      <c r="F880"/>
      <c r="G880"/>
      <c r="H880"/>
      <c r="I880"/>
      <c r="J880"/>
      <c r="K880"/>
      <c r="O880" s="100">
        <v>509</v>
      </c>
      <c r="P880" t="s">
        <v>6163</v>
      </c>
      <c r="Q880" s="4">
        <v>230</v>
      </c>
    </row>
    <row r="881" spans="2:17" x14ac:dyDescent="0.25">
      <c r="B881"/>
      <c r="C881"/>
      <c r="D881"/>
      <c r="E881"/>
      <c r="F881"/>
      <c r="G881"/>
      <c r="H881"/>
      <c r="I881"/>
      <c r="J881"/>
      <c r="K881"/>
      <c r="O881" s="100">
        <v>510</v>
      </c>
      <c r="P881" t="s">
        <v>6164</v>
      </c>
      <c r="Q881" s="4">
        <v>290</v>
      </c>
    </row>
    <row r="882" spans="2:17" x14ac:dyDescent="0.25">
      <c r="B882"/>
      <c r="C882"/>
      <c r="D882"/>
      <c r="E882"/>
      <c r="F882"/>
      <c r="G882"/>
      <c r="H882"/>
      <c r="I882"/>
      <c r="J882"/>
      <c r="K882"/>
      <c r="O882" s="100">
        <v>511</v>
      </c>
      <c r="P882" t="s">
        <v>6165</v>
      </c>
      <c r="Q882" s="4">
        <v>160</v>
      </c>
    </row>
    <row r="883" spans="2:17" x14ac:dyDescent="0.25">
      <c r="B883"/>
      <c r="C883"/>
      <c r="D883"/>
      <c r="E883"/>
      <c r="F883"/>
      <c r="G883"/>
      <c r="H883"/>
      <c r="I883"/>
      <c r="J883"/>
      <c r="K883"/>
      <c r="O883" s="100">
        <v>512</v>
      </c>
      <c r="P883" t="s">
        <v>6166</v>
      </c>
      <c r="Q883" s="4">
        <v>190</v>
      </c>
    </row>
    <row r="884" spans="2:17" x14ac:dyDescent="0.25">
      <c r="B884"/>
      <c r="C884"/>
      <c r="D884"/>
      <c r="E884"/>
      <c r="F884"/>
      <c r="G884"/>
      <c r="H884"/>
      <c r="I884"/>
      <c r="J884"/>
      <c r="K884"/>
      <c r="O884" s="100">
        <v>518</v>
      </c>
      <c r="P884" t="s">
        <v>6167</v>
      </c>
      <c r="Q884" s="4">
        <v>250</v>
      </c>
    </row>
    <row r="885" spans="2:17" x14ac:dyDescent="0.25">
      <c r="B885"/>
      <c r="C885"/>
      <c r="D885"/>
      <c r="E885"/>
      <c r="F885"/>
      <c r="G885"/>
      <c r="H885"/>
      <c r="I885"/>
      <c r="J885"/>
      <c r="K885"/>
      <c r="O885" s="100">
        <v>519</v>
      </c>
      <c r="P885" t="s">
        <v>6168</v>
      </c>
      <c r="Q885" s="4">
        <v>105</v>
      </c>
    </row>
    <row r="886" spans="2:17" x14ac:dyDescent="0.25">
      <c r="B886"/>
      <c r="C886"/>
      <c r="D886"/>
      <c r="E886"/>
      <c r="F886"/>
      <c r="G886"/>
      <c r="H886"/>
      <c r="I886"/>
      <c r="J886"/>
      <c r="K886"/>
      <c r="O886" s="100">
        <v>521</v>
      </c>
      <c r="P886" t="s">
        <v>6169</v>
      </c>
      <c r="Q886" s="4">
        <v>250</v>
      </c>
    </row>
    <row r="887" spans="2:17" x14ac:dyDescent="0.25">
      <c r="B887"/>
      <c r="C887"/>
      <c r="D887"/>
      <c r="E887"/>
      <c r="F887"/>
      <c r="G887"/>
      <c r="H887"/>
      <c r="I887"/>
      <c r="J887"/>
      <c r="K887"/>
      <c r="O887" s="100">
        <v>522</v>
      </c>
      <c r="P887" t="s">
        <v>6170</v>
      </c>
      <c r="Q887" s="4">
        <v>140</v>
      </c>
    </row>
    <row r="888" spans="2:17" x14ac:dyDescent="0.25">
      <c r="B888"/>
      <c r="C888"/>
      <c r="D888"/>
      <c r="E888"/>
      <c r="F888"/>
      <c r="G888"/>
      <c r="H888"/>
      <c r="I888"/>
      <c r="J888"/>
      <c r="K888"/>
      <c r="O888" s="100">
        <v>523</v>
      </c>
      <c r="P888" t="s">
        <v>6171</v>
      </c>
      <c r="Q888" s="4">
        <v>160</v>
      </c>
    </row>
    <row r="889" spans="2:17" x14ac:dyDescent="0.25">
      <c r="B889"/>
      <c r="C889"/>
      <c r="D889"/>
      <c r="E889"/>
      <c r="F889"/>
      <c r="G889"/>
      <c r="H889"/>
      <c r="I889"/>
      <c r="J889"/>
      <c r="K889"/>
      <c r="O889" s="100">
        <v>524</v>
      </c>
      <c r="P889" t="s">
        <v>6172</v>
      </c>
      <c r="Q889" s="4">
        <v>160</v>
      </c>
    </row>
    <row r="890" spans="2:17" x14ac:dyDescent="0.25">
      <c r="B890"/>
      <c r="C890"/>
      <c r="D890"/>
      <c r="E890"/>
      <c r="F890"/>
      <c r="G890"/>
      <c r="H890"/>
      <c r="I890"/>
      <c r="J890"/>
      <c r="K890"/>
      <c r="O890" s="100">
        <v>525</v>
      </c>
      <c r="P890" t="s">
        <v>6173</v>
      </c>
      <c r="Q890" s="4">
        <v>130</v>
      </c>
    </row>
    <row r="891" spans="2:17" x14ac:dyDescent="0.25">
      <c r="B891"/>
      <c r="C891"/>
      <c r="D891"/>
      <c r="E891"/>
      <c r="F891"/>
      <c r="G891"/>
      <c r="H891"/>
      <c r="I891"/>
      <c r="J891"/>
      <c r="K891"/>
      <c r="O891" s="100">
        <v>538</v>
      </c>
      <c r="P891" t="s">
        <v>6174</v>
      </c>
      <c r="Q891" s="4">
        <v>120</v>
      </c>
    </row>
    <row r="892" spans="2:17" x14ac:dyDescent="0.25">
      <c r="B892"/>
      <c r="C892"/>
      <c r="D892"/>
      <c r="E892"/>
      <c r="F892"/>
      <c r="G892"/>
      <c r="H892"/>
      <c r="I892"/>
      <c r="J892"/>
      <c r="K892"/>
      <c r="O892" s="100">
        <v>540</v>
      </c>
      <c r="P892" t="s">
        <v>6175</v>
      </c>
      <c r="Q892" s="4">
        <v>220</v>
      </c>
    </row>
    <row r="893" spans="2:17" x14ac:dyDescent="0.25">
      <c r="B893"/>
      <c r="C893"/>
      <c r="D893"/>
      <c r="E893"/>
      <c r="F893"/>
      <c r="G893"/>
      <c r="H893"/>
      <c r="I893"/>
      <c r="J893"/>
      <c r="K893"/>
      <c r="O893" s="100">
        <v>541</v>
      </c>
      <c r="P893" t="s">
        <v>6176</v>
      </c>
      <c r="Q893" s="4">
        <v>190</v>
      </c>
    </row>
    <row r="894" spans="2:17" x14ac:dyDescent="0.25">
      <c r="B894"/>
      <c r="C894"/>
      <c r="D894"/>
      <c r="E894"/>
      <c r="F894"/>
      <c r="G894"/>
      <c r="H894"/>
      <c r="I894"/>
      <c r="J894"/>
      <c r="K894"/>
      <c r="O894" s="100">
        <v>542</v>
      </c>
      <c r="P894" t="s">
        <v>6177</v>
      </c>
      <c r="Q894" s="4">
        <v>60</v>
      </c>
    </row>
    <row r="895" spans="2:17" x14ac:dyDescent="0.25">
      <c r="B895"/>
      <c r="C895"/>
      <c r="D895"/>
      <c r="E895"/>
      <c r="F895"/>
      <c r="G895"/>
      <c r="H895"/>
      <c r="I895"/>
      <c r="J895"/>
      <c r="K895"/>
      <c r="O895" s="100">
        <v>544</v>
      </c>
      <c r="P895" t="s">
        <v>3662</v>
      </c>
      <c r="Q895" s="4">
        <v>190</v>
      </c>
    </row>
    <row r="896" spans="2:17" x14ac:dyDescent="0.25">
      <c r="B896"/>
      <c r="C896"/>
      <c r="D896"/>
      <c r="E896"/>
      <c r="F896"/>
      <c r="G896"/>
      <c r="H896"/>
      <c r="I896"/>
      <c r="J896"/>
      <c r="K896"/>
      <c r="O896" s="100">
        <v>545</v>
      </c>
      <c r="P896" t="s">
        <v>6178</v>
      </c>
      <c r="Q896" s="4">
        <v>130</v>
      </c>
    </row>
    <row r="897" spans="2:17" x14ac:dyDescent="0.25">
      <c r="B897"/>
      <c r="C897"/>
      <c r="D897"/>
      <c r="E897"/>
      <c r="F897"/>
      <c r="G897"/>
      <c r="H897"/>
      <c r="I897"/>
      <c r="J897"/>
      <c r="K897"/>
      <c r="O897" s="100">
        <v>546</v>
      </c>
      <c r="P897" t="s">
        <v>6020</v>
      </c>
      <c r="Q897" s="4">
        <v>130</v>
      </c>
    </row>
    <row r="898" spans="2:17" x14ac:dyDescent="0.25">
      <c r="B898"/>
      <c r="C898"/>
      <c r="D898"/>
      <c r="E898"/>
      <c r="F898"/>
      <c r="G898"/>
      <c r="H898"/>
      <c r="I898"/>
      <c r="J898"/>
      <c r="K898"/>
      <c r="O898" s="100">
        <v>547</v>
      </c>
      <c r="P898" t="s">
        <v>6179</v>
      </c>
      <c r="Q898" s="4">
        <v>130</v>
      </c>
    </row>
    <row r="899" spans="2:17" x14ac:dyDescent="0.25">
      <c r="B899"/>
      <c r="C899"/>
      <c r="D899"/>
      <c r="E899"/>
      <c r="F899"/>
      <c r="G899"/>
      <c r="H899"/>
      <c r="I899"/>
      <c r="J899"/>
      <c r="K899"/>
      <c r="O899" s="100">
        <v>552</v>
      </c>
      <c r="P899" t="s">
        <v>6180</v>
      </c>
      <c r="Q899" s="4">
        <v>160</v>
      </c>
    </row>
    <row r="900" spans="2:17" x14ac:dyDescent="0.25">
      <c r="B900"/>
      <c r="C900"/>
      <c r="D900"/>
      <c r="E900"/>
      <c r="F900"/>
      <c r="G900"/>
      <c r="H900"/>
      <c r="I900"/>
      <c r="J900"/>
      <c r="K900"/>
      <c r="O900" s="100">
        <v>553</v>
      </c>
      <c r="P900" t="s">
        <v>6181</v>
      </c>
      <c r="Q900" s="4">
        <v>140</v>
      </c>
    </row>
    <row r="901" spans="2:17" x14ac:dyDescent="0.25">
      <c r="B901"/>
      <c r="C901"/>
      <c r="D901"/>
      <c r="E901"/>
      <c r="F901"/>
      <c r="G901"/>
      <c r="H901"/>
      <c r="I901"/>
      <c r="J901"/>
      <c r="K901"/>
      <c r="O901" s="100">
        <v>554</v>
      </c>
      <c r="P901" t="s">
        <v>6182</v>
      </c>
      <c r="Q901" s="4">
        <v>220</v>
      </c>
    </row>
    <row r="902" spans="2:17" x14ac:dyDescent="0.25">
      <c r="B902"/>
      <c r="C902"/>
      <c r="D902"/>
      <c r="E902"/>
      <c r="F902"/>
      <c r="G902"/>
      <c r="H902"/>
      <c r="I902"/>
      <c r="J902"/>
      <c r="K902"/>
      <c r="O902" s="100">
        <v>556</v>
      </c>
      <c r="P902" t="s">
        <v>6183</v>
      </c>
      <c r="Q902" s="4">
        <v>160</v>
      </c>
    </row>
    <row r="903" spans="2:17" x14ac:dyDescent="0.25">
      <c r="B903"/>
      <c r="C903"/>
      <c r="D903"/>
      <c r="E903"/>
      <c r="F903"/>
      <c r="G903"/>
      <c r="H903"/>
      <c r="I903"/>
      <c r="J903"/>
      <c r="K903"/>
      <c r="O903" s="100">
        <v>563</v>
      </c>
      <c r="P903" t="s">
        <v>4379</v>
      </c>
      <c r="Q903" s="4">
        <v>290</v>
      </c>
    </row>
    <row r="904" spans="2:17" x14ac:dyDescent="0.25">
      <c r="B904"/>
      <c r="C904"/>
      <c r="D904"/>
      <c r="E904"/>
      <c r="F904"/>
      <c r="G904"/>
      <c r="H904"/>
      <c r="I904"/>
      <c r="J904"/>
      <c r="K904"/>
      <c r="O904" s="100">
        <v>564</v>
      </c>
      <c r="P904" t="s">
        <v>6184</v>
      </c>
      <c r="Q904" s="4">
        <v>100</v>
      </c>
    </row>
    <row r="905" spans="2:17" x14ac:dyDescent="0.25">
      <c r="B905"/>
      <c r="C905"/>
      <c r="D905"/>
      <c r="E905"/>
      <c r="F905"/>
      <c r="G905"/>
      <c r="H905"/>
      <c r="I905"/>
      <c r="J905"/>
      <c r="K905"/>
      <c r="O905" s="100">
        <v>565</v>
      </c>
      <c r="P905" t="s">
        <v>6185</v>
      </c>
      <c r="Q905" s="4">
        <v>130</v>
      </c>
    </row>
    <row r="906" spans="2:17" x14ac:dyDescent="0.25">
      <c r="B906"/>
      <c r="C906"/>
      <c r="D906"/>
      <c r="E906"/>
      <c r="F906"/>
      <c r="G906"/>
      <c r="H906"/>
      <c r="I906"/>
      <c r="J906"/>
      <c r="K906"/>
      <c r="O906" s="100">
        <v>566</v>
      </c>
      <c r="P906" t="s">
        <v>6186</v>
      </c>
      <c r="Q906" s="4">
        <v>100</v>
      </c>
    </row>
    <row r="907" spans="2:17" x14ac:dyDescent="0.25">
      <c r="B907"/>
      <c r="C907"/>
      <c r="D907"/>
      <c r="E907"/>
      <c r="F907"/>
      <c r="G907"/>
      <c r="H907"/>
      <c r="I907"/>
      <c r="J907"/>
      <c r="K907"/>
      <c r="O907" s="100">
        <v>576</v>
      </c>
      <c r="P907" t="s">
        <v>6187</v>
      </c>
      <c r="Q907" s="4">
        <v>160</v>
      </c>
    </row>
    <row r="908" spans="2:17" x14ac:dyDescent="0.25">
      <c r="B908"/>
      <c r="C908"/>
      <c r="D908"/>
      <c r="E908"/>
      <c r="F908"/>
      <c r="G908"/>
      <c r="H908"/>
      <c r="I908"/>
      <c r="J908"/>
      <c r="K908"/>
      <c r="O908" s="100">
        <v>577</v>
      </c>
      <c r="P908" t="s">
        <v>6188</v>
      </c>
      <c r="Q908" s="4">
        <v>160</v>
      </c>
    </row>
    <row r="909" spans="2:17" x14ac:dyDescent="0.25">
      <c r="B909"/>
      <c r="C909"/>
      <c r="D909"/>
      <c r="E909"/>
      <c r="F909"/>
      <c r="G909"/>
      <c r="H909"/>
      <c r="I909"/>
      <c r="J909"/>
      <c r="K909"/>
      <c r="O909" s="100">
        <v>578</v>
      </c>
      <c r="P909" t="s">
        <v>6189</v>
      </c>
      <c r="Q909" s="4">
        <v>210</v>
      </c>
    </row>
    <row r="910" spans="2:17" x14ac:dyDescent="0.25">
      <c r="B910"/>
      <c r="C910"/>
      <c r="D910"/>
      <c r="E910"/>
      <c r="F910"/>
      <c r="G910"/>
      <c r="H910"/>
      <c r="I910"/>
      <c r="J910"/>
      <c r="K910"/>
      <c r="O910" s="100">
        <v>579</v>
      </c>
      <c r="P910" t="s">
        <v>6190</v>
      </c>
      <c r="Q910" s="4">
        <v>160</v>
      </c>
    </row>
    <row r="911" spans="2:17" x14ac:dyDescent="0.25">
      <c r="B911"/>
      <c r="C911"/>
      <c r="D911"/>
      <c r="E911"/>
      <c r="F911"/>
      <c r="G911"/>
      <c r="H911"/>
      <c r="I911"/>
      <c r="J911"/>
      <c r="K911"/>
      <c r="O911" s="100">
        <v>580</v>
      </c>
      <c r="P911" t="s">
        <v>6191</v>
      </c>
      <c r="Q911" s="4">
        <v>100</v>
      </c>
    </row>
    <row r="912" spans="2:17" x14ac:dyDescent="0.25">
      <c r="B912"/>
      <c r="C912"/>
      <c r="D912"/>
      <c r="E912"/>
      <c r="F912"/>
      <c r="G912"/>
      <c r="H912"/>
      <c r="I912"/>
      <c r="J912"/>
      <c r="K912"/>
      <c r="O912" s="100">
        <v>581</v>
      </c>
      <c r="P912" t="s">
        <v>6192</v>
      </c>
      <c r="Q912" s="4">
        <v>100</v>
      </c>
    </row>
    <row r="913" spans="2:17" x14ac:dyDescent="0.25">
      <c r="B913"/>
      <c r="C913"/>
      <c r="D913"/>
      <c r="E913"/>
      <c r="F913"/>
      <c r="G913"/>
      <c r="H913"/>
      <c r="I913"/>
      <c r="J913"/>
      <c r="K913"/>
      <c r="O913" s="118">
        <v>594</v>
      </c>
      <c r="P913" t="s">
        <v>5766</v>
      </c>
      <c r="Q913" s="1">
        <v>80</v>
      </c>
    </row>
    <row r="914" spans="2:17" x14ac:dyDescent="0.25">
      <c r="B914"/>
      <c r="C914"/>
      <c r="D914"/>
      <c r="E914"/>
      <c r="F914"/>
      <c r="G914"/>
      <c r="H914"/>
      <c r="I914"/>
      <c r="J914"/>
      <c r="K914"/>
      <c r="O914" s="118">
        <v>595</v>
      </c>
      <c r="P914" t="s">
        <v>5766</v>
      </c>
      <c r="Q914" s="1">
        <v>80</v>
      </c>
    </row>
    <row r="915" spans="2:17" x14ac:dyDescent="0.25">
      <c r="B915"/>
      <c r="C915"/>
      <c r="D915"/>
      <c r="E915"/>
      <c r="F915"/>
      <c r="G915"/>
      <c r="H915"/>
      <c r="I915"/>
      <c r="J915"/>
      <c r="K915"/>
      <c r="O915" s="118">
        <v>596</v>
      </c>
      <c r="P915" t="s">
        <v>5766</v>
      </c>
      <c r="Q915" s="1">
        <v>80</v>
      </c>
    </row>
    <row r="916" spans="2:17" x14ac:dyDescent="0.25">
      <c r="B916"/>
      <c r="C916"/>
      <c r="D916"/>
      <c r="E916"/>
      <c r="F916"/>
      <c r="G916"/>
      <c r="H916"/>
      <c r="I916"/>
      <c r="J916"/>
      <c r="K916"/>
      <c r="O916" s="118">
        <v>597</v>
      </c>
      <c r="P916" t="s">
        <v>5766</v>
      </c>
      <c r="Q916" s="1">
        <v>80</v>
      </c>
    </row>
    <row r="917" spans="2:17" x14ac:dyDescent="0.25">
      <c r="B917"/>
      <c r="C917"/>
      <c r="D917"/>
      <c r="E917"/>
      <c r="F917"/>
      <c r="G917"/>
      <c r="H917"/>
      <c r="I917"/>
      <c r="J917"/>
      <c r="K917"/>
      <c r="O917" s="100">
        <v>601</v>
      </c>
      <c r="P917" t="s">
        <v>6193</v>
      </c>
      <c r="Q917" s="4">
        <v>100</v>
      </c>
    </row>
    <row r="918" spans="2:17" x14ac:dyDescent="0.25">
      <c r="B918"/>
      <c r="C918"/>
      <c r="D918"/>
      <c r="E918"/>
      <c r="F918"/>
      <c r="G918"/>
      <c r="H918"/>
      <c r="I918"/>
      <c r="J918"/>
      <c r="K918"/>
      <c r="O918" s="100">
        <v>602</v>
      </c>
      <c r="P918" t="s">
        <v>6194</v>
      </c>
      <c r="Q918" s="4">
        <v>105</v>
      </c>
    </row>
    <row r="919" spans="2:17" x14ac:dyDescent="0.25">
      <c r="B919"/>
      <c r="C919"/>
      <c r="D919"/>
      <c r="E919"/>
      <c r="F919"/>
      <c r="G919"/>
      <c r="H919"/>
      <c r="I919"/>
      <c r="J919"/>
      <c r="K919"/>
      <c r="O919" s="100">
        <v>612</v>
      </c>
      <c r="P919" t="s">
        <v>6195</v>
      </c>
      <c r="Q919" s="4">
        <v>170</v>
      </c>
    </row>
    <row r="920" spans="2:17" x14ac:dyDescent="0.25">
      <c r="B920"/>
      <c r="C920"/>
      <c r="D920"/>
      <c r="E920"/>
      <c r="F920"/>
      <c r="G920"/>
      <c r="H920"/>
      <c r="I920"/>
      <c r="J920"/>
      <c r="K920"/>
      <c r="O920" s="100">
        <v>613</v>
      </c>
      <c r="P920" t="s">
        <v>6196</v>
      </c>
      <c r="Q920" s="4">
        <v>220</v>
      </c>
    </row>
    <row r="921" spans="2:17" x14ac:dyDescent="0.25">
      <c r="B921"/>
      <c r="C921"/>
      <c r="D921"/>
      <c r="E921"/>
      <c r="F921"/>
      <c r="G921"/>
      <c r="H921"/>
      <c r="I921"/>
      <c r="J921"/>
      <c r="K921"/>
      <c r="O921" s="100">
        <v>614</v>
      </c>
      <c r="P921" t="s">
        <v>6197</v>
      </c>
      <c r="Q921" s="4">
        <v>170</v>
      </c>
    </row>
    <row r="922" spans="2:17" x14ac:dyDescent="0.25">
      <c r="B922"/>
      <c r="C922"/>
      <c r="D922"/>
      <c r="E922"/>
      <c r="F922"/>
      <c r="G922"/>
      <c r="H922"/>
      <c r="I922"/>
      <c r="J922"/>
      <c r="K922"/>
      <c r="O922" s="100">
        <v>615</v>
      </c>
      <c r="P922" t="s">
        <v>6198</v>
      </c>
      <c r="Q922" s="4">
        <v>200</v>
      </c>
    </row>
    <row r="923" spans="2:17" x14ac:dyDescent="0.25">
      <c r="B923"/>
      <c r="C923"/>
      <c r="D923"/>
      <c r="E923"/>
      <c r="F923"/>
      <c r="G923"/>
      <c r="H923"/>
      <c r="I923"/>
      <c r="J923"/>
      <c r="K923"/>
      <c r="O923" s="100">
        <v>621</v>
      </c>
      <c r="P923" t="s">
        <v>6199</v>
      </c>
      <c r="Q923" s="4">
        <v>240</v>
      </c>
    </row>
    <row r="924" spans="2:17" x14ac:dyDescent="0.25">
      <c r="B924"/>
      <c r="C924"/>
      <c r="D924"/>
      <c r="E924"/>
      <c r="F924"/>
      <c r="G924"/>
      <c r="H924"/>
      <c r="I924"/>
      <c r="J924"/>
      <c r="K924"/>
      <c r="O924" s="100">
        <v>622</v>
      </c>
      <c r="P924" t="s">
        <v>6200</v>
      </c>
      <c r="Q924" s="4">
        <v>160</v>
      </c>
    </row>
    <row r="925" spans="2:17" x14ac:dyDescent="0.25">
      <c r="B925"/>
      <c r="C925"/>
      <c r="D925"/>
      <c r="E925"/>
      <c r="F925"/>
      <c r="G925"/>
      <c r="H925"/>
      <c r="I925"/>
      <c r="J925"/>
      <c r="K925"/>
      <c r="O925" s="100">
        <v>623</v>
      </c>
      <c r="P925" t="s">
        <v>6201</v>
      </c>
      <c r="Q925" s="4">
        <v>160</v>
      </c>
    </row>
    <row r="926" spans="2:17" x14ac:dyDescent="0.25">
      <c r="B926"/>
      <c r="C926"/>
      <c r="D926"/>
      <c r="E926"/>
      <c r="F926"/>
      <c r="G926"/>
      <c r="H926"/>
      <c r="I926"/>
      <c r="J926"/>
      <c r="K926"/>
      <c r="O926" s="100">
        <v>624</v>
      </c>
      <c r="P926" t="s">
        <v>6202</v>
      </c>
      <c r="Q926" s="4">
        <v>140</v>
      </c>
    </row>
    <row r="927" spans="2:17" x14ac:dyDescent="0.25">
      <c r="B927"/>
      <c r="C927"/>
      <c r="D927"/>
      <c r="E927"/>
      <c r="F927"/>
      <c r="G927"/>
      <c r="H927"/>
      <c r="I927"/>
      <c r="J927"/>
      <c r="K927"/>
      <c r="O927" s="100">
        <v>625</v>
      </c>
      <c r="P927" t="s">
        <v>6203</v>
      </c>
      <c r="Q927" s="4">
        <v>130</v>
      </c>
    </row>
    <row r="928" spans="2:17" x14ac:dyDescent="0.25">
      <c r="B928"/>
      <c r="C928"/>
      <c r="D928"/>
      <c r="E928"/>
      <c r="F928"/>
      <c r="G928"/>
      <c r="H928"/>
      <c r="I928"/>
      <c r="J928"/>
      <c r="K928"/>
      <c r="O928" s="100">
        <v>626</v>
      </c>
      <c r="P928" t="s">
        <v>6204</v>
      </c>
      <c r="Q928" s="4">
        <v>160</v>
      </c>
    </row>
    <row r="929" spans="2:17" x14ac:dyDescent="0.25">
      <c r="B929"/>
      <c r="C929"/>
      <c r="D929"/>
      <c r="E929"/>
      <c r="F929"/>
      <c r="G929"/>
      <c r="H929"/>
      <c r="I929"/>
      <c r="J929"/>
      <c r="K929"/>
      <c r="O929" s="100">
        <v>628</v>
      </c>
      <c r="P929" t="s">
        <v>6205</v>
      </c>
      <c r="Q929" s="4">
        <v>130</v>
      </c>
    </row>
    <row r="930" spans="2:17" x14ac:dyDescent="0.25">
      <c r="B930"/>
      <c r="C930"/>
      <c r="D930"/>
      <c r="E930"/>
      <c r="F930"/>
      <c r="G930"/>
      <c r="H930"/>
      <c r="I930"/>
      <c r="J930"/>
      <c r="K930"/>
      <c r="O930" s="100">
        <v>629</v>
      </c>
      <c r="P930" t="s">
        <v>6206</v>
      </c>
      <c r="Q930" s="4">
        <v>160</v>
      </c>
    </row>
    <row r="931" spans="2:17" x14ac:dyDescent="0.25">
      <c r="B931"/>
      <c r="C931"/>
      <c r="D931"/>
      <c r="E931"/>
      <c r="F931"/>
      <c r="G931"/>
      <c r="H931"/>
      <c r="I931"/>
      <c r="J931"/>
      <c r="K931"/>
      <c r="O931" s="100">
        <v>669</v>
      </c>
      <c r="P931" t="s">
        <v>6207</v>
      </c>
      <c r="Q931" s="4">
        <v>220</v>
      </c>
    </row>
    <row r="932" spans="2:17" x14ac:dyDescent="0.25">
      <c r="B932"/>
      <c r="C932"/>
      <c r="D932"/>
      <c r="E932"/>
      <c r="F932"/>
      <c r="G932"/>
      <c r="H932"/>
      <c r="I932"/>
      <c r="J932"/>
      <c r="K932"/>
      <c r="O932" s="100">
        <v>670</v>
      </c>
      <c r="P932" t="s">
        <v>6208</v>
      </c>
      <c r="Q932" s="4">
        <v>220</v>
      </c>
    </row>
    <row r="933" spans="2:17" x14ac:dyDescent="0.25">
      <c r="B933"/>
      <c r="C933"/>
      <c r="D933"/>
      <c r="E933"/>
      <c r="F933"/>
      <c r="G933"/>
      <c r="H933"/>
      <c r="I933"/>
      <c r="J933"/>
      <c r="K933"/>
      <c r="O933" s="100">
        <v>671</v>
      </c>
      <c r="P933" t="s">
        <v>6209</v>
      </c>
      <c r="Q933" s="4">
        <v>70</v>
      </c>
    </row>
    <row r="934" spans="2:17" x14ac:dyDescent="0.25">
      <c r="B934"/>
      <c r="C934"/>
      <c r="D934"/>
      <c r="E934"/>
      <c r="F934"/>
      <c r="G934"/>
      <c r="H934"/>
      <c r="I934"/>
      <c r="J934"/>
      <c r="K934"/>
      <c r="O934" s="100">
        <v>672</v>
      </c>
      <c r="P934" t="s">
        <v>6210</v>
      </c>
      <c r="Q934" s="4">
        <v>290</v>
      </c>
    </row>
    <row r="935" spans="2:17" x14ac:dyDescent="0.25">
      <c r="B935"/>
      <c r="C935"/>
      <c r="D935"/>
      <c r="E935"/>
      <c r="F935"/>
      <c r="G935"/>
      <c r="H935"/>
      <c r="I935"/>
      <c r="J935"/>
      <c r="K935"/>
      <c r="O935" s="100">
        <v>673</v>
      </c>
      <c r="P935" t="s">
        <v>6211</v>
      </c>
      <c r="Q935" s="4">
        <v>250</v>
      </c>
    </row>
    <row r="936" spans="2:17" x14ac:dyDescent="0.25">
      <c r="B936"/>
      <c r="C936"/>
      <c r="D936"/>
      <c r="E936"/>
      <c r="F936"/>
      <c r="G936"/>
      <c r="H936"/>
      <c r="I936"/>
      <c r="J936"/>
      <c r="K936"/>
      <c r="O936" s="100">
        <v>674</v>
      </c>
      <c r="P936" t="s">
        <v>6212</v>
      </c>
      <c r="Q936" s="4">
        <v>220</v>
      </c>
    </row>
    <row r="937" spans="2:17" x14ac:dyDescent="0.25">
      <c r="B937"/>
      <c r="C937"/>
      <c r="D937"/>
      <c r="E937"/>
      <c r="F937"/>
      <c r="G937"/>
      <c r="H937"/>
      <c r="I937"/>
      <c r="J937"/>
      <c r="K937"/>
      <c r="O937" s="100">
        <v>675</v>
      </c>
      <c r="P937" t="s">
        <v>6213</v>
      </c>
      <c r="Q937" s="4">
        <v>90</v>
      </c>
    </row>
    <row r="938" spans="2:17" x14ac:dyDescent="0.25">
      <c r="B938"/>
      <c r="C938"/>
      <c r="D938"/>
      <c r="E938"/>
      <c r="F938"/>
      <c r="G938"/>
      <c r="H938"/>
      <c r="I938"/>
      <c r="J938"/>
      <c r="K938"/>
      <c r="O938" s="100">
        <v>681</v>
      </c>
      <c r="P938" t="s">
        <v>6214</v>
      </c>
      <c r="Q938" s="4">
        <v>140</v>
      </c>
    </row>
    <row r="939" spans="2:17" x14ac:dyDescent="0.25">
      <c r="B939"/>
      <c r="C939"/>
      <c r="D939"/>
      <c r="E939"/>
      <c r="F939"/>
      <c r="G939"/>
      <c r="H939"/>
      <c r="I939"/>
      <c r="J939"/>
      <c r="K939"/>
      <c r="O939" s="100">
        <v>682</v>
      </c>
      <c r="P939" t="s">
        <v>6215</v>
      </c>
      <c r="Q939" s="4">
        <v>100</v>
      </c>
    </row>
    <row r="940" spans="2:17" x14ac:dyDescent="0.25">
      <c r="B940"/>
      <c r="C940"/>
      <c r="D940"/>
      <c r="E940"/>
      <c r="F940"/>
      <c r="G940"/>
      <c r="H940"/>
      <c r="I940"/>
      <c r="J940"/>
      <c r="K940"/>
      <c r="O940" s="100">
        <v>683</v>
      </c>
      <c r="P940" t="s">
        <v>6216</v>
      </c>
      <c r="Q940" s="4">
        <v>220</v>
      </c>
    </row>
    <row r="941" spans="2:17" x14ac:dyDescent="0.25">
      <c r="B941"/>
      <c r="C941"/>
      <c r="D941"/>
      <c r="E941"/>
      <c r="F941"/>
      <c r="G941"/>
      <c r="H941"/>
      <c r="I941"/>
      <c r="J941"/>
      <c r="K941"/>
      <c r="O941" s="100">
        <v>684</v>
      </c>
      <c r="P941" t="s">
        <v>6217</v>
      </c>
      <c r="Q941" s="4">
        <v>250</v>
      </c>
    </row>
    <row r="942" spans="2:17" x14ac:dyDescent="0.25">
      <c r="B942"/>
      <c r="C942"/>
      <c r="D942"/>
      <c r="E942"/>
      <c r="F942"/>
      <c r="G942"/>
      <c r="H942"/>
      <c r="I942"/>
      <c r="J942"/>
      <c r="K942"/>
      <c r="O942" s="100">
        <v>691</v>
      </c>
      <c r="P942" t="s">
        <v>6218</v>
      </c>
      <c r="Q942" s="4">
        <v>190</v>
      </c>
    </row>
    <row r="943" spans="2:17" x14ac:dyDescent="0.25">
      <c r="B943"/>
      <c r="C943"/>
      <c r="D943"/>
      <c r="E943"/>
      <c r="F943"/>
      <c r="G943"/>
      <c r="H943"/>
      <c r="I943"/>
      <c r="J943"/>
      <c r="K943"/>
      <c r="O943" s="100">
        <v>692</v>
      </c>
      <c r="P943" t="s">
        <v>6219</v>
      </c>
      <c r="Q943" s="4">
        <v>100</v>
      </c>
    </row>
    <row r="944" spans="2:17" x14ac:dyDescent="0.25">
      <c r="B944"/>
      <c r="C944"/>
      <c r="D944"/>
      <c r="E944"/>
      <c r="F944"/>
      <c r="G944"/>
      <c r="H944"/>
      <c r="I944"/>
      <c r="J944"/>
      <c r="K944"/>
      <c r="O944" s="100">
        <v>693</v>
      </c>
      <c r="P944" t="s">
        <v>6220</v>
      </c>
      <c r="Q944" s="4">
        <v>100</v>
      </c>
    </row>
    <row r="945" spans="2:17" x14ac:dyDescent="0.25">
      <c r="B945"/>
      <c r="C945"/>
      <c r="D945"/>
      <c r="E945"/>
      <c r="F945"/>
      <c r="G945"/>
      <c r="H945"/>
      <c r="I945"/>
      <c r="J945"/>
      <c r="K945"/>
      <c r="O945" s="100">
        <v>694</v>
      </c>
      <c r="P945" t="s">
        <v>6221</v>
      </c>
      <c r="Q945" s="4">
        <v>160</v>
      </c>
    </row>
    <row r="946" spans="2:17" x14ac:dyDescent="0.25">
      <c r="B946"/>
      <c r="C946"/>
      <c r="D946"/>
      <c r="E946"/>
      <c r="F946"/>
      <c r="G946"/>
      <c r="H946"/>
      <c r="I946"/>
      <c r="J946"/>
      <c r="K946"/>
      <c r="O946" s="100">
        <v>695</v>
      </c>
      <c r="P946" t="s">
        <v>6222</v>
      </c>
      <c r="Q946" s="4">
        <v>260</v>
      </c>
    </row>
    <row r="947" spans="2:17" x14ac:dyDescent="0.25">
      <c r="B947"/>
      <c r="C947"/>
      <c r="D947"/>
      <c r="E947"/>
      <c r="F947"/>
      <c r="G947"/>
      <c r="H947"/>
      <c r="I947"/>
      <c r="J947"/>
      <c r="K947"/>
      <c r="O947" s="100">
        <v>696</v>
      </c>
      <c r="P947" t="s">
        <v>6223</v>
      </c>
      <c r="Q947" s="4">
        <v>290</v>
      </c>
    </row>
    <row r="948" spans="2:17" x14ac:dyDescent="0.25">
      <c r="B948"/>
      <c r="C948"/>
      <c r="D948"/>
      <c r="E948"/>
      <c r="F948"/>
      <c r="G948"/>
      <c r="H948"/>
      <c r="I948"/>
      <c r="J948"/>
      <c r="K948"/>
      <c r="O948" s="100">
        <v>697</v>
      </c>
      <c r="P948" t="s">
        <v>6224</v>
      </c>
      <c r="Q948" s="4">
        <v>140</v>
      </c>
    </row>
    <row r="949" spans="2:17" x14ac:dyDescent="0.25">
      <c r="B949"/>
      <c r="C949"/>
      <c r="D949"/>
      <c r="E949"/>
      <c r="F949"/>
      <c r="G949"/>
      <c r="H949"/>
      <c r="I949"/>
      <c r="J949"/>
      <c r="K949"/>
      <c r="O949" s="100">
        <v>698</v>
      </c>
      <c r="P949" t="s">
        <v>6225</v>
      </c>
      <c r="Q949" s="4">
        <v>190</v>
      </c>
    </row>
    <row r="950" spans="2:17" x14ac:dyDescent="0.25">
      <c r="B950"/>
      <c r="C950"/>
      <c r="D950"/>
      <c r="E950"/>
      <c r="F950"/>
      <c r="G950"/>
      <c r="H950"/>
      <c r="I950"/>
      <c r="J950"/>
      <c r="K950"/>
      <c r="O950" s="100">
        <v>713</v>
      </c>
      <c r="P950" t="s">
        <v>6226</v>
      </c>
      <c r="Q950" s="4">
        <v>140</v>
      </c>
    </row>
    <row r="951" spans="2:17" x14ac:dyDescent="0.25">
      <c r="B951"/>
      <c r="C951"/>
      <c r="D951"/>
      <c r="E951"/>
      <c r="F951"/>
      <c r="G951"/>
      <c r="H951"/>
      <c r="I951"/>
      <c r="J951"/>
      <c r="K951"/>
      <c r="O951" s="100">
        <v>770</v>
      </c>
      <c r="P951" t="s">
        <v>6227</v>
      </c>
      <c r="Q951" s="4">
        <v>140</v>
      </c>
    </row>
    <row r="952" spans="2:17" x14ac:dyDescent="0.25">
      <c r="B952"/>
      <c r="C952"/>
      <c r="D952"/>
      <c r="E952"/>
      <c r="F952"/>
      <c r="G952"/>
      <c r="H952"/>
      <c r="I952"/>
      <c r="J952"/>
      <c r="K952"/>
      <c r="O952" s="100">
        <v>772</v>
      </c>
      <c r="P952" t="s">
        <v>6228</v>
      </c>
      <c r="Q952" s="4">
        <v>160</v>
      </c>
    </row>
    <row r="953" spans="2:17" x14ac:dyDescent="0.25">
      <c r="B953"/>
      <c r="C953"/>
      <c r="D953"/>
      <c r="E953"/>
      <c r="F953"/>
      <c r="G953"/>
      <c r="H953"/>
      <c r="I953"/>
      <c r="J953"/>
      <c r="K953"/>
      <c r="O953" s="100">
        <v>773</v>
      </c>
      <c r="P953" t="s">
        <v>6229</v>
      </c>
      <c r="Q953" s="4">
        <v>160</v>
      </c>
    </row>
    <row r="954" spans="2:17" x14ac:dyDescent="0.25">
      <c r="B954"/>
      <c r="C954"/>
      <c r="D954"/>
      <c r="E954"/>
      <c r="F954"/>
      <c r="G954"/>
      <c r="H954"/>
      <c r="I954"/>
      <c r="J954"/>
      <c r="K954"/>
      <c r="O954" s="100">
        <v>778</v>
      </c>
      <c r="P954" t="s">
        <v>6230</v>
      </c>
      <c r="Q954" s="4">
        <v>190</v>
      </c>
    </row>
    <row r="955" spans="2:17" x14ac:dyDescent="0.25">
      <c r="B955"/>
      <c r="C955"/>
      <c r="D955"/>
      <c r="E955"/>
      <c r="F955"/>
      <c r="G955"/>
      <c r="H955"/>
      <c r="I955"/>
      <c r="J955"/>
      <c r="K955"/>
      <c r="O955" s="100">
        <v>779</v>
      </c>
      <c r="P955" t="s">
        <v>6022</v>
      </c>
      <c r="Q955" s="4">
        <v>190</v>
      </c>
    </row>
    <row r="956" spans="2:17" x14ac:dyDescent="0.25">
      <c r="B956"/>
      <c r="C956"/>
      <c r="D956"/>
      <c r="E956"/>
      <c r="F956"/>
      <c r="G956"/>
      <c r="H956"/>
      <c r="I956"/>
      <c r="J956"/>
      <c r="K956"/>
      <c r="O956" s="100">
        <v>780</v>
      </c>
      <c r="P956" t="s">
        <v>6231</v>
      </c>
      <c r="Q956" s="4">
        <v>230</v>
      </c>
    </row>
    <row r="957" spans="2:17" x14ac:dyDescent="0.25">
      <c r="B957"/>
      <c r="C957"/>
      <c r="D957"/>
      <c r="E957"/>
      <c r="F957"/>
      <c r="G957"/>
      <c r="H957"/>
      <c r="I957"/>
      <c r="J957"/>
      <c r="K957"/>
      <c r="O957" s="100">
        <v>781</v>
      </c>
      <c r="P957" t="s">
        <v>4615</v>
      </c>
      <c r="Q957" s="4">
        <v>170</v>
      </c>
    </row>
    <row r="958" spans="2:17" x14ac:dyDescent="0.25">
      <c r="B958"/>
      <c r="C958"/>
      <c r="D958"/>
      <c r="E958"/>
      <c r="F958"/>
      <c r="G958"/>
      <c r="H958"/>
      <c r="I958"/>
      <c r="J958"/>
      <c r="K958"/>
      <c r="O958" s="100">
        <v>785</v>
      </c>
      <c r="P958" t="s">
        <v>4534</v>
      </c>
      <c r="Q958" s="4">
        <v>140</v>
      </c>
    </row>
    <row r="959" spans="2:17" x14ac:dyDescent="0.25">
      <c r="B959"/>
      <c r="C959"/>
      <c r="D959"/>
      <c r="E959"/>
      <c r="F959"/>
      <c r="G959"/>
      <c r="H959"/>
      <c r="I959"/>
      <c r="J959"/>
      <c r="K959"/>
      <c r="O959" s="100">
        <v>786</v>
      </c>
      <c r="P959" t="s">
        <v>6232</v>
      </c>
      <c r="Q959" s="4">
        <v>160</v>
      </c>
    </row>
    <row r="960" spans="2:17" x14ac:dyDescent="0.25">
      <c r="B960"/>
      <c r="C960"/>
      <c r="D960"/>
      <c r="E960"/>
      <c r="F960"/>
      <c r="G960"/>
      <c r="H960"/>
      <c r="I960"/>
      <c r="J960"/>
      <c r="K960"/>
      <c r="O960" s="100">
        <v>787</v>
      </c>
      <c r="P960" t="s">
        <v>4535</v>
      </c>
      <c r="Q960" s="4">
        <v>140</v>
      </c>
    </row>
    <row r="961" spans="2:17" x14ac:dyDescent="0.25">
      <c r="B961"/>
      <c r="C961"/>
      <c r="D961"/>
      <c r="E961"/>
      <c r="F961"/>
      <c r="G961"/>
      <c r="H961"/>
      <c r="I961"/>
      <c r="J961"/>
      <c r="K961"/>
      <c r="O961" s="100">
        <v>790</v>
      </c>
      <c r="P961" t="s">
        <v>6233</v>
      </c>
      <c r="Q961" s="4">
        <v>100</v>
      </c>
    </row>
    <row r="962" spans="2:17" x14ac:dyDescent="0.25">
      <c r="B962"/>
      <c r="C962"/>
      <c r="D962"/>
      <c r="E962"/>
      <c r="F962"/>
      <c r="G962"/>
      <c r="H962"/>
      <c r="I962"/>
      <c r="J962"/>
      <c r="K962"/>
      <c r="O962" s="100">
        <v>791</v>
      </c>
      <c r="P962" t="s">
        <v>4536</v>
      </c>
      <c r="Q962" s="4">
        <v>280</v>
      </c>
    </row>
    <row r="963" spans="2:17" x14ac:dyDescent="0.25">
      <c r="B963"/>
      <c r="C963"/>
      <c r="D963"/>
      <c r="E963"/>
      <c r="F963"/>
      <c r="G963"/>
      <c r="H963"/>
      <c r="I963"/>
      <c r="J963"/>
      <c r="K963"/>
      <c r="O963" s="100">
        <v>792</v>
      </c>
      <c r="P963" t="s">
        <v>6234</v>
      </c>
      <c r="Q963" s="4">
        <v>220</v>
      </c>
    </row>
    <row r="964" spans="2:17" x14ac:dyDescent="0.25">
      <c r="B964"/>
      <c r="C964"/>
      <c r="D964"/>
      <c r="E964"/>
      <c r="F964"/>
      <c r="G964"/>
      <c r="H964"/>
      <c r="I964"/>
      <c r="J964"/>
      <c r="K964"/>
      <c r="O964" s="100">
        <v>793</v>
      </c>
      <c r="P964" t="s">
        <v>6235</v>
      </c>
      <c r="Q964" s="4">
        <v>130</v>
      </c>
    </row>
    <row r="965" spans="2:17" x14ac:dyDescent="0.25">
      <c r="B965"/>
      <c r="C965"/>
      <c r="D965"/>
      <c r="E965"/>
      <c r="F965"/>
      <c r="G965"/>
      <c r="H965"/>
      <c r="I965"/>
      <c r="J965"/>
      <c r="K965"/>
      <c r="O965" s="100">
        <v>798</v>
      </c>
      <c r="P965" t="s">
        <v>6236</v>
      </c>
      <c r="Q965" s="4">
        <v>230</v>
      </c>
    </row>
    <row r="966" spans="2:17" x14ac:dyDescent="0.25">
      <c r="B966"/>
      <c r="C966"/>
      <c r="D966"/>
      <c r="E966"/>
      <c r="F966"/>
      <c r="G966"/>
      <c r="H966"/>
      <c r="I966"/>
      <c r="J966"/>
      <c r="K966"/>
      <c r="O966" s="100">
        <v>799</v>
      </c>
      <c r="P966" t="s">
        <v>6237</v>
      </c>
      <c r="Q966" s="4">
        <v>230</v>
      </c>
    </row>
    <row r="967" spans="2:17" x14ac:dyDescent="0.25">
      <c r="B967"/>
      <c r="C967"/>
      <c r="D967"/>
      <c r="E967"/>
      <c r="F967"/>
      <c r="G967"/>
      <c r="H967"/>
      <c r="I967"/>
      <c r="J967"/>
      <c r="K967"/>
      <c r="O967" s="100">
        <v>800</v>
      </c>
      <c r="P967" t="s">
        <v>6238</v>
      </c>
      <c r="Q967" s="4">
        <v>130</v>
      </c>
    </row>
    <row r="968" spans="2:17" x14ac:dyDescent="0.25">
      <c r="B968"/>
      <c r="C968"/>
      <c r="D968"/>
      <c r="E968"/>
      <c r="F968"/>
      <c r="G968"/>
      <c r="H968"/>
      <c r="I968"/>
      <c r="J968"/>
      <c r="K968"/>
      <c r="O968" s="100">
        <v>802</v>
      </c>
      <c r="P968" t="s">
        <v>6239</v>
      </c>
      <c r="Q968" s="4">
        <v>130</v>
      </c>
    </row>
    <row r="969" spans="2:17" x14ac:dyDescent="0.25">
      <c r="B969"/>
      <c r="C969"/>
      <c r="D969"/>
      <c r="E969"/>
      <c r="F969"/>
      <c r="G969"/>
      <c r="H969"/>
      <c r="I969"/>
      <c r="J969"/>
      <c r="K969"/>
      <c r="O969" s="100">
        <v>803</v>
      </c>
      <c r="P969" t="s">
        <v>6240</v>
      </c>
      <c r="Q969" s="4">
        <v>200</v>
      </c>
    </row>
    <row r="970" spans="2:17" x14ac:dyDescent="0.25">
      <c r="B970"/>
      <c r="C970"/>
      <c r="D970"/>
      <c r="E970"/>
      <c r="F970"/>
      <c r="G970"/>
      <c r="H970"/>
      <c r="I970"/>
      <c r="J970"/>
      <c r="K970"/>
      <c r="O970" s="100">
        <v>805</v>
      </c>
      <c r="P970" t="s">
        <v>6241</v>
      </c>
      <c r="Q970" s="4">
        <v>260</v>
      </c>
    </row>
    <row r="971" spans="2:17" x14ac:dyDescent="0.25">
      <c r="B971"/>
      <c r="C971"/>
      <c r="D971"/>
      <c r="E971"/>
      <c r="F971"/>
      <c r="G971"/>
      <c r="H971"/>
      <c r="I971"/>
      <c r="J971"/>
      <c r="K971"/>
      <c r="O971" s="100">
        <v>810</v>
      </c>
      <c r="P971" t="s">
        <v>6242</v>
      </c>
      <c r="Q971" s="4">
        <v>130</v>
      </c>
    </row>
    <row r="972" spans="2:17" x14ac:dyDescent="0.25">
      <c r="B972"/>
      <c r="C972"/>
      <c r="D972"/>
      <c r="E972"/>
      <c r="F972"/>
      <c r="G972"/>
      <c r="H972"/>
      <c r="I972"/>
      <c r="J972"/>
      <c r="K972"/>
      <c r="O972" s="100">
        <v>811</v>
      </c>
      <c r="P972" t="s">
        <v>6243</v>
      </c>
      <c r="Q972" s="4">
        <v>100</v>
      </c>
    </row>
    <row r="973" spans="2:17" x14ac:dyDescent="0.25">
      <c r="B973"/>
      <c r="C973"/>
      <c r="D973"/>
      <c r="E973"/>
      <c r="F973"/>
      <c r="G973"/>
      <c r="H973"/>
      <c r="I973"/>
      <c r="J973"/>
      <c r="K973"/>
      <c r="O973" s="100">
        <v>812</v>
      </c>
      <c r="P973" t="s">
        <v>6244</v>
      </c>
      <c r="Q973" s="4">
        <v>100</v>
      </c>
    </row>
    <row r="974" spans="2:17" x14ac:dyDescent="0.25">
      <c r="B974"/>
      <c r="C974"/>
      <c r="D974"/>
      <c r="E974"/>
      <c r="F974"/>
      <c r="G974"/>
      <c r="H974"/>
      <c r="I974"/>
      <c r="J974"/>
      <c r="K974"/>
      <c r="O974" s="100">
        <v>813</v>
      </c>
      <c r="P974" t="s">
        <v>6245</v>
      </c>
      <c r="Q974" s="4">
        <v>130</v>
      </c>
    </row>
    <row r="975" spans="2:17" x14ac:dyDescent="0.25">
      <c r="B975"/>
      <c r="C975"/>
      <c r="D975"/>
      <c r="E975"/>
      <c r="F975"/>
      <c r="G975"/>
      <c r="H975"/>
      <c r="I975"/>
      <c r="J975"/>
      <c r="K975"/>
      <c r="O975" s="100">
        <v>814</v>
      </c>
      <c r="P975" t="s">
        <v>6246</v>
      </c>
      <c r="Q975" s="4">
        <v>250</v>
      </c>
    </row>
    <row r="976" spans="2:17" x14ac:dyDescent="0.25">
      <c r="B976"/>
      <c r="C976"/>
      <c r="D976"/>
      <c r="E976"/>
      <c r="F976"/>
      <c r="G976"/>
      <c r="H976"/>
      <c r="I976"/>
      <c r="J976"/>
      <c r="K976"/>
      <c r="O976" s="100">
        <v>815</v>
      </c>
      <c r="P976" t="s">
        <v>6247</v>
      </c>
      <c r="Q976" s="4">
        <v>160</v>
      </c>
    </row>
    <row r="977" spans="2:17" x14ac:dyDescent="0.25">
      <c r="B977"/>
      <c r="C977"/>
      <c r="D977"/>
      <c r="E977"/>
      <c r="F977"/>
      <c r="G977"/>
      <c r="H977"/>
      <c r="I977"/>
      <c r="J977"/>
      <c r="K977"/>
      <c r="O977" s="100">
        <v>816</v>
      </c>
      <c r="P977" t="s">
        <v>6248</v>
      </c>
      <c r="Q977" s="4">
        <v>100</v>
      </c>
    </row>
    <row r="978" spans="2:17" x14ac:dyDescent="0.25">
      <c r="B978"/>
      <c r="C978"/>
      <c r="D978"/>
      <c r="E978"/>
      <c r="F978"/>
      <c r="G978"/>
      <c r="H978"/>
      <c r="I978"/>
      <c r="J978"/>
      <c r="K978"/>
      <c r="O978" s="100">
        <v>832</v>
      </c>
      <c r="P978" t="s">
        <v>6249</v>
      </c>
      <c r="Q978" s="4">
        <v>160</v>
      </c>
    </row>
    <row r="979" spans="2:17" x14ac:dyDescent="0.25">
      <c r="B979"/>
      <c r="C979"/>
      <c r="D979"/>
      <c r="E979"/>
      <c r="F979"/>
      <c r="G979"/>
      <c r="H979"/>
      <c r="I979"/>
      <c r="J979"/>
      <c r="K979"/>
      <c r="O979" s="100">
        <v>833</v>
      </c>
      <c r="P979" t="s">
        <v>6250</v>
      </c>
      <c r="Q979" s="4">
        <v>250</v>
      </c>
    </row>
    <row r="980" spans="2:17" x14ac:dyDescent="0.25">
      <c r="B980"/>
      <c r="C980"/>
      <c r="D980"/>
      <c r="E980"/>
      <c r="F980"/>
      <c r="G980"/>
      <c r="H980"/>
      <c r="I980"/>
      <c r="J980"/>
      <c r="K980"/>
      <c r="O980" s="100">
        <v>834</v>
      </c>
      <c r="P980" t="s">
        <v>6251</v>
      </c>
      <c r="Q980" s="4">
        <v>120</v>
      </c>
    </row>
    <row r="981" spans="2:17" x14ac:dyDescent="0.25">
      <c r="B981"/>
      <c r="C981"/>
      <c r="D981"/>
      <c r="E981"/>
      <c r="F981"/>
      <c r="G981"/>
      <c r="H981"/>
      <c r="I981"/>
      <c r="J981"/>
      <c r="K981"/>
      <c r="O981" s="100">
        <v>835</v>
      </c>
      <c r="P981" t="s">
        <v>5939</v>
      </c>
      <c r="Q981" s="4">
        <v>200</v>
      </c>
    </row>
    <row r="982" spans="2:17" x14ac:dyDescent="0.25">
      <c r="B982"/>
      <c r="C982"/>
      <c r="D982"/>
      <c r="E982"/>
      <c r="F982"/>
      <c r="G982"/>
      <c r="H982"/>
      <c r="I982"/>
      <c r="J982"/>
      <c r="K982"/>
      <c r="O982" s="100">
        <v>837</v>
      </c>
      <c r="P982" t="s">
        <v>6252</v>
      </c>
      <c r="Q982" s="4">
        <v>160</v>
      </c>
    </row>
    <row r="983" spans="2:17" x14ac:dyDescent="0.25">
      <c r="B983"/>
      <c r="C983"/>
      <c r="D983"/>
      <c r="E983"/>
      <c r="F983"/>
      <c r="G983"/>
      <c r="H983"/>
      <c r="I983"/>
      <c r="J983"/>
      <c r="K983"/>
      <c r="O983" s="100">
        <v>907</v>
      </c>
      <c r="P983" t="s">
        <v>6253</v>
      </c>
      <c r="Q983" s="4">
        <v>190</v>
      </c>
    </row>
    <row r="984" spans="2:17" x14ac:dyDescent="0.25">
      <c r="B984"/>
      <c r="C984"/>
      <c r="D984"/>
      <c r="E984"/>
      <c r="F984"/>
      <c r="G984"/>
      <c r="H984"/>
      <c r="I984"/>
      <c r="J984"/>
      <c r="K984"/>
      <c r="O984" s="100">
        <v>927</v>
      </c>
      <c r="P984" t="s">
        <v>6254</v>
      </c>
      <c r="Q984" s="4">
        <v>140</v>
      </c>
    </row>
    <row r="985" spans="2:17" x14ac:dyDescent="0.25">
      <c r="B985"/>
      <c r="C985"/>
      <c r="D985"/>
      <c r="E985"/>
      <c r="F985"/>
      <c r="G985"/>
      <c r="H985"/>
      <c r="I985"/>
      <c r="J985"/>
      <c r="K985"/>
      <c r="O985" s="100">
        <v>935</v>
      </c>
      <c r="P985" t="s">
        <v>6255</v>
      </c>
      <c r="Q985" s="4">
        <v>170</v>
      </c>
    </row>
    <row r="986" spans="2:17" x14ac:dyDescent="0.25">
      <c r="B986"/>
      <c r="C986"/>
      <c r="D986"/>
      <c r="E986"/>
      <c r="F986"/>
      <c r="G986"/>
      <c r="H986"/>
      <c r="I986"/>
      <c r="J986"/>
      <c r="K986"/>
      <c r="O986" s="100">
        <v>936</v>
      </c>
      <c r="P986" t="s">
        <v>6256</v>
      </c>
      <c r="Q986" s="4">
        <v>100</v>
      </c>
    </row>
    <row r="987" spans="2:17" x14ac:dyDescent="0.25">
      <c r="B987"/>
      <c r="C987"/>
      <c r="D987"/>
      <c r="E987"/>
      <c r="F987"/>
      <c r="G987"/>
      <c r="H987"/>
      <c r="I987"/>
      <c r="J987"/>
      <c r="K987"/>
      <c r="O987" s="100">
        <v>937</v>
      </c>
      <c r="P987" t="s">
        <v>6257</v>
      </c>
      <c r="Q987" s="4">
        <v>170</v>
      </c>
    </row>
    <row r="988" spans="2:17" x14ac:dyDescent="0.25">
      <c r="B988"/>
      <c r="C988"/>
      <c r="D988"/>
      <c r="E988"/>
      <c r="F988"/>
      <c r="G988"/>
      <c r="H988"/>
      <c r="I988"/>
      <c r="J988"/>
      <c r="K988"/>
      <c r="O988" s="100">
        <v>939</v>
      </c>
      <c r="P988" t="s">
        <v>6258</v>
      </c>
      <c r="Q988" s="4">
        <v>160</v>
      </c>
    </row>
    <row r="989" spans="2:17" x14ac:dyDescent="0.25">
      <c r="B989"/>
      <c r="C989"/>
      <c r="D989"/>
      <c r="E989"/>
      <c r="F989"/>
      <c r="G989"/>
      <c r="H989"/>
      <c r="I989"/>
      <c r="J989"/>
      <c r="K989"/>
      <c r="O989" s="100">
        <v>943</v>
      </c>
      <c r="P989" t="s">
        <v>6259</v>
      </c>
      <c r="Q989" s="4">
        <v>250</v>
      </c>
    </row>
    <row r="990" spans="2:17" x14ac:dyDescent="0.25">
      <c r="B990"/>
      <c r="C990"/>
      <c r="D990"/>
      <c r="E990"/>
      <c r="F990"/>
      <c r="G990"/>
      <c r="H990"/>
      <c r="I990"/>
      <c r="J990"/>
      <c r="K990"/>
      <c r="O990" s="100">
        <v>949</v>
      </c>
      <c r="P990" t="s">
        <v>6260</v>
      </c>
      <c r="Q990" s="4">
        <v>190</v>
      </c>
    </row>
    <row r="991" spans="2:17" x14ac:dyDescent="0.25">
      <c r="B991"/>
      <c r="C991"/>
      <c r="D991"/>
      <c r="E991"/>
      <c r="F991"/>
      <c r="G991"/>
      <c r="H991"/>
      <c r="I991"/>
      <c r="J991"/>
      <c r="K991"/>
      <c r="O991" s="100">
        <v>950</v>
      </c>
      <c r="P991" t="s">
        <v>6261</v>
      </c>
      <c r="Q991" s="4">
        <v>130</v>
      </c>
    </row>
    <row r="992" spans="2:17" x14ac:dyDescent="0.25">
      <c r="B992"/>
      <c r="C992"/>
      <c r="D992"/>
      <c r="E992"/>
      <c r="F992"/>
      <c r="G992"/>
      <c r="H992"/>
      <c r="I992"/>
      <c r="J992"/>
      <c r="K992"/>
      <c r="O992" s="100">
        <v>951</v>
      </c>
      <c r="P992" t="s">
        <v>6262</v>
      </c>
      <c r="Q992" s="4">
        <v>230</v>
      </c>
    </row>
    <row r="993" spans="2:17" x14ac:dyDescent="0.25">
      <c r="B993"/>
      <c r="C993"/>
      <c r="D993"/>
      <c r="E993"/>
      <c r="F993"/>
      <c r="G993"/>
      <c r="H993"/>
      <c r="I993"/>
      <c r="J993"/>
      <c r="K993"/>
      <c r="O993" s="100">
        <v>952</v>
      </c>
      <c r="P993" t="s">
        <v>6263</v>
      </c>
      <c r="Q993" s="4">
        <v>230</v>
      </c>
    </row>
    <row r="994" spans="2:17" x14ac:dyDescent="0.25">
      <c r="B994"/>
      <c r="C994"/>
      <c r="D994"/>
      <c r="E994"/>
      <c r="F994"/>
      <c r="G994"/>
      <c r="H994"/>
      <c r="I994"/>
      <c r="J994"/>
      <c r="K994"/>
      <c r="O994" s="100">
        <v>953</v>
      </c>
      <c r="P994" t="s">
        <v>3956</v>
      </c>
      <c r="Q994" s="4">
        <v>250</v>
      </c>
    </row>
    <row r="995" spans="2:17" x14ac:dyDescent="0.25">
      <c r="B995"/>
      <c r="C995"/>
      <c r="D995"/>
      <c r="E995"/>
      <c r="F995"/>
      <c r="G995"/>
      <c r="H995"/>
      <c r="I995"/>
      <c r="J995"/>
      <c r="K995"/>
      <c r="O995" s="100">
        <v>954</v>
      </c>
      <c r="P995" t="s">
        <v>6264</v>
      </c>
      <c r="Q995" s="4">
        <v>250</v>
      </c>
    </row>
    <row r="996" spans="2:17" x14ac:dyDescent="0.25">
      <c r="B996"/>
      <c r="C996"/>
      <c r="D996"/>
      <c r="E996"/>
      <c r="F996"/>
      <c r="G996"/>
      <c r="H996"/>
      <c r="I996"/>
      <c r="J996"/>
      <c r="K996"/>
      <c r="O996" s="100">
        <v>955</v>
      </c>
      <c r="P996" t="s">
        <v>6265</v>
      </c>
      <c r="Q996" s="4">
        <v>250</v>
      </c>
    </row>
    <row r="997" spans="2:17" x14ac:dyDescent="0.25">
      <c r="B997"/>
      <c r="C997"/>
      <c r="D997"/>
      <c r="E997"/>
      <c r="F997"/>
      <c r="G997"/>
      <c r="H997"/>
      <c r="I997"/>
      <c r="J997"/>
      <c r="K997"/>
      <c r="O997" s="100">
        <v>959</v>
      </c>
      <c r="P997" t="s">
        <v>6266</v>
      </c>
      <c r="Q997" s="4">
        <v>130</v>
      </c>
    </row>
    <row r="998" spans="2:17" x14ac:dyDescent="0.25">
      <c r="B998"/>
      <c r="C998"/>
      <c r="D998"/>
      <c r="E998"/>
      <c r="F998"/>
      <c r="G998"/>
      <c r="H998"/>
      <c r="I998"/>
      <c r="J998"/>
      <c r="K998"/>
      <c r="O998" s="100">
        <v>960</v>
      </c>
      <c r="P998" t="s">
        <v>6267</v>
      </c>
      <c r="Q998" s="4">
        <v>170</v>
      </c>
    </row>
    <row r="999" spans="2:17" x14ac:dyDescent="0.25">
      <c r="B999"/>
      <c r="C999"/>
      <c r="D999"/>
      <c r="E999"/>
      <c r="F999"/>
      <c r="G999"/>
      <c r="H999"/>
      <c r="I999"/>
      <c r="J999"/>
      <c r="K999"/>
      <c r="O999" s="100">
        <v>961</v>
      </c>
      <c r="P999" t="s">
        <v>6268</v>
      </c>
      <c r="Q999" s="4">
        <v>130</v>
      </c>
    </row>
    <row r="1000" spans="2:17" x14ac:dyDescent="0.25">
      <c r="B1000"/>
      <c r="C1000"/>
      <c r="D1000"/>
      <c r="E1000"/>
      <c r="F1000"/>
      <c r="G1000"/>
      <c r="H1000"/>
      <c r="I1000"/>
      <c r="J1000"/>
      <c r="K1000"/>
      <c r="O1000" s="100">
        <v>963</v>
      </c>
      <c r="P1000" t="s">
        <v>6269</v>
      </c>
      <c r="Q1000" s="4">
        <v>100</v>
      </c>
    </row>
    <row r="1001" spans="2:17" x14ac:dyDescent="0.25">
      <c r="B1001"/>
      <c r="C1001"/>
      <c r="D1001"/>
      <c r="E1001"/>
      <c r="F1001"/>
      <c r="G1001"/>
      <c r="H1001"/>
      <c r="I1001"/>
      <c r="J1001"/>
      <c r="K1001"/>
      <c r="O1001" s="100">
        <v>965</v>
      </c>
      <c r="P1001" t="s">
        <v>6270</v>
      </c>
      <c r="Q1001" s="4">
        <v>160</v>
      </c>
    </row>
    <row r="1002" spans="2:17" x14ac:dyDescent="0.25">
      <c r="B1002"/>
      <c r="C1002"/>
      <c r="D1002"/>
      <c r="E1002"/>
      <c r="F1002"/>
      <c r="G1002"/>
      <c r="H1002"/>
      <c r="I1002"/>
      <c r="J1002"/>
      <c r="K1002"/>
      <c r="O1002" s="100">
        <v>967</v>
      </c>
      <c r="P1002" t="s">
        <v>6271</v>
      </c>
      <c r="Q1002" s="4">
        <v>220</v>
      </c>
    </row>
    <row r="1003" spans="2:17" x14ac:dyDescent="0.25">
      <c r="B1003"/>
      <c r="C1003"/>
      <c r="D1003"/>
      <c r="E1003"/>
      <c r="F1003"/>
      <c r="G1003"/>
      <c r="H1003"/>
      <c r="I1003"/>
      <c r="J1003"/>
      <c r="K1003"/>
      <c r="O1003" s="100">
        <v>995</v>
      </c>
      <c r="P1003" t="s">
        <v>6272</v>
      </c>
      <c r="Q1003" s="4">
        <v>130</v>
      </c>
    </row>
    <row r="1004" spans="2:17" x14ac:dyDescent="0.25">
      <c r="B1004"/>
      <c r="C1004"/>
      <c r="D1004"/>
      <c r="E1004"/>
      <c r="F1004"/>
      <c r="G1004"/>
      <c r="H1004"/>
      <c r="I1004"/>
      <c r="J1004"/>
      <c r="K1004"/>
      <c r="O1004" s="100">
        <v>996</v>
      </c>
      <c r="P1004" t="s">
        <v>6273</v>
      </c>
      <c r="Q1004" s="4">
        <v>100</v>
      </c>
    </row>
    <row r="1005" spans="2:17" x14ac:dyDescent="0.25">
      <c r="B1005"/>
      <c r="C1005"/>
      <c r="D1005"/>
      <c r="E1005"/>
      <c r="F1005"/>
      <c r="G1005"/>
      <c r="H1005"/>
      <c r="I1005"/>
      <c r="J1005"/>
      <c r="K1005"/>
      <c r="O1005" s="100">
        <v>997</v>
      </c>
      <c r="P1005" t="s">
        <v>6274</v>
      </c>
      <c r="Q1005" s="4">
        <v>160</v>
      </c>
    </row>
    <row r="1006" spans="2:17" x14ac:dyDescent="0.25">
      <c r="B1006"/>
      <c r="C1006"/>
      <c r="D1006"/>
      <c r="E1006"/>
      <c r="F1006"/>
      <c r="G1006"/>
      <c r="H1006"/>
      <c r="I1006"/>
      <c r="J1006"/>
      <c r="K1006"/>
      <c r="O1006" s="100">
        <v>998</v>
      </c>
      <c r="P1006" t="s">
        <v>6275</v>
      </c>
      <c r="Q1006" s="4">
        <v>100</v>
      </c>
    </row>
    <row r="1007" spans="2:17" x14ac:dyDescent="0.25">
      <c r="B1007"/>
      <c r="C1007"/>
      <c r="D1007"/>
      <c r="E1007"/>
      <c r="F1007"/>
      <c r="G1007"/>
      <c r="H1007"/>
      <c r="I1007"/>
      <c r="J1007"/>
      <c r="K1007"/>
      <c r="O1007" s="100">
        <v>999</v>
      </c>
      <c r="P1007" t="s">
        <v>3466</v>
      </c>
      <c r="Q1007" s="4">
        <v>160</v>
      </c>
    </row>
    <row r="1008" spans="2:17" x14ac:dyDescent="0.25">
      <c r="B1008"/>
      <c r="C1008"/>
      <c r="D1008"/>
      <c r="E1008"/>
      <c r="F1008"/>
      <c r="G1008"/>
      <c r="H1008"/>
      <c r="I1008"/>
      <c r="J1008"/>
      <c r="K1008"/>
      <c r="O1008" s="100">
        <v>1000</v>
      </c>
      <c r="P1008" t="s">
        <v>6276</v>
      </c>
      <c r="Q1008" s="4">
        <v>130</v>
      </c>
    </row>
    <row r="1009" spans="2:17" x14ac:dyDescent="0.25">
      <c r="B1009"/>
      <c r="C1009"/>
      <c r="D1009"/>
      <c r="E1009"/>
      <c r="F1009"/>
      <c r="G1009"/>
      <c r="H1009"/>
      <c r="I1009"/>
      <c r="J1009"/>
      <c r="K1009"/>
      <c r="O1009" s="100">
        <v>1001</v>
      </c>
      <c r="P1009" t="s">
        <v>6277</v>
      </c>
      <c r="Q1009" s="4">
        <v>150</v>
      </c>
    </row>
    <row r="1010" spans="2:17" x14ac:dyDescent="0.25">
      <c r="B1010"/>
      <c r="C1010"/>
      <c r="D1010"/>
      <c r="E1010"/>
      <c r="F1010"/>
      <c r="G1010"/>
      <c r="H1010"/>
      <c r="I1010"/>
      <c r="J1010"/>
      <c r="K1010"/>
      <c r="O1010" s="100">
        <v>1002</v>
      </c>
      <c r="P1010" t="s">
        <v>6278</v>
      </c>
      <c r="Q1010" s="4">
        <v>150</v>
      </c>
    </row>
    <row r="1011" spans="2:17" x14ac:dyDescent="0.25">
      <c r="B1011"/>
      <c r="C1011"/>
      <c r="D1011"/>
      <c r="E1011"/>
      <c r="F1011"/>
      <c r="G1011"/>
      <c r="H1011"/>
      <c r="I1011"/>
      <c r="J1011"/>
      <c r="K1011"/>
      <c r="O1011" s="100">
        <v>1003</v>
      </c>
      <c r="P1011" t="s">
        <v>6279</v>
      </c>
      <c r="Q1011" s="4">
        <v>190</v>
      </c>
    </row>
    <row r="1012" spans="2:17" x14ac:dyDescent="0.25">
      <c r="B1012"/>
      <c r="C1012"/>
      <c r="D1012"/>
      <c r="E1012"/>
      <c r="F1012"/>
      <c r="G1012"/>
      <c r="H1012"/>
      <c r="I1012"/>
      <c r="J1012"/>
      <c r="K1012"/>
      <c r="O1012" s="100">
        <v>1004</v>
      </c>
      <c r="P1012" t="s">
        <v>6280</v>
      </c>
      <c r="Q1012" s="4">
        <v>160</v>
      </c>
    </row>
    <row r="1013" spans="2:17" x14ac:dyDescent="0.25">
      <c r="B1013"/>
      <c r="C1013"/>
      <c r="D1013"/>
      <c r="E1013"/>
      <c r="F1013"/>
      <c r="G1013"/>
      <c r="H1013"/>
      <c r="I1013"/>
      <c r="J1013"/>
      <c r="K1013"/>
      <c r="O1013" s="100">
        <v>1005</v>
      </c>
      <c r="P1013" t="s">
        <v>6281</v>
      </c>
      <c r="Q1013" s="4">
        <v>100</v>
      </c>
    </row>
    <row r="1014" spans="2:17" x14ac:dyDescent="0.25">
      <c r="B1014"/>
      <c r="C1014"/>
      <c r="D1014"/>
      <c r="E1014"/>
      <c r="F1014"/>
      <c r="G1014"/>
      <c r="H1014"/>
      <c r="I1014"/>
      <c r="J1014"/>
      <c r="K1014"/>
      <c r="O1014" s="100">
        <v>1052</v>
      </c>
      <c r="P1014" t="s">
        <v>6282</v>
      </c>
      <c r="Q1014" s="4">
        <v>200</v>
      </c>
    </row>
    <row r="1015" spans="2:17" x14ac:dyDescent="0.25">
      <c r="B1015"/>
      <c r="C1015"/>
      <c r="D1015"/>
      <c r="E1015"/>
      <c r="F1015"/>
      <c r="G1015"/>
      <c r="H1015"/>
      <c r="I1015"/>
      <c r="J1015"/>
      <c r="K1015"/>
      <c r="O1015" s="100">
        <v>1053</v>
      </c>
      <c r="P1015" t="s">
        <v>6283</v>
      </c>
      <c r="Q1015" s="4">
        <v>160</v>
      </c>
    </row>
    <row r="1016" spans="2:17" x14ac:dyDescent="0.25">
      <c r="B1016"/>
      <c r="C1016"/>
      <c r="D1016"/>
      <c r="E1016"/>
      <c r="F1016"/>
      <c r="G1016"/>
      <c r="H1016"/>
      <c r="I1016"/>
      <c r="J1016"/>
      <c r="K1016"/>
      <c r="O1016" s="100">
        <v>1054</v>
      </c>
      <c r="P1016" t="s">
        <v>6284</v>
      </c>
      <c r="Q1016" s="4">
        <v>160</v>
      </c>
    </row>
    <row r="1017" spans="2:17" x14ac:dyDescent="0.25">
      <c r="B1017"/>
      <c r="C1017"/>
      <c r="D1017"/>
      <c r="E1017"/>
      <c r="F1017"/>
      <c r="G1017"/>
      <c r="H1017"/>
      <c r="I1017"/>
      <c r="J1017"/>
      <c r="K1017"/>
      <c r="O1017" s="100">
        <v>1055</v>
      </c>
      <c r="P1017" t="s">
        <v>6285</v>
      </c>
      <c r="Q1017" s="4">
        <v>160</v>
      </c>
    </row>
    <row r="1018" spans="2:17" x14ac:dyDescent="0.25">
      <c r="B1018"/>
      <c r="C1018"/>
      <c r="D1018"/>
      <c r="E1018"/>
      <c r="F1018"/>
      <c r="G1018"/>
      <c r="H1018"/>
      <c r="I1018"/>
      <c r="J1018"/>
      <c r="K1018"/>
      <c r="O1018" s="100">
        <v>1056</v>
      </c>
      <c r="P1018" t="s">
        <v>6286</v>
      </c>
      <c r="Q1018" s="4">
        <v>160</v>
      </c>
    </row>
    <row r="1019" spans="2:17" x14ac:dyDescent="0.25">
      <c r="B1019"/>
      <c r="C1019"/>
      <c r="D1019"/>
      <c r="E1019"/>
      <c r="F1019"/>
      <c r="G1019"/>
      <c r="H1019"/>
      <c r="I1019"/>
      <c r="J1019"/>
      <c r="K1019"/>
      <c r="O1019" s="100">
        <v>1057</v>
      </c>
      <c r="P1019" t="s">
        <v>6287</v>
      </c>
      <c r="Q1019" s="4">
        <v>160</v>
      </c>
    </row>
    <row r="1020" spans="2:17" x14ac:dyDescent="0.25">
      <c r="B1020"/>
      <c r="C1020"/>
      <c r="D1020"/>
      <c r="E1020"/>
      <c r="F1020"/>
      <c r="G1020"/>
      <c r="H1020"/>
      <c r="I1020"/>
      <c r="J1020"/>
      <c r="K1020"/>
      <c r="O1020" s="100">
        <v>1085</v>
      </c>
      <c r="P1020" t="s">
        <v>6288</v>
      </c>
      <c r="Q1020" s="4">
        <v>160</v>
      </c>
    </row>
    <row r="1021" spans="2:17" x14ac:dyDescent="0.25">
      <c r="B1021"/>
      <c r="C1021"/>
      <c r="D1021"/>
      <c r="E1021"/>
      <c r="F1021"/>
      <c r="G1021"/>
      <c r="H1021"/>
      <c r="I1021"/>
      <c r="J1021"/>
      <c r="K1021"/>
      <c r="O1021" s="100">
        <v>1086</v>
      </c>
      <c r="P1021" t="s">
        <v>6289</v>
      </c>
      <c r="Q1021" s="4">
        <v>170</v>
      </c>
    </row>
    <row r="1022" spans="2:17" x14ac:dyDescent="0.25">
      <c r="B1022"/>
      <c r="C1022"/>
      <c r="D1022"/>
      <c r="E1022"/>
      <c r="F1022"/>
      <c r="G1022"/>
      <c r="H1022"/>
      <c r="I1022"/>
      <c r="J1022"/>
      <c r="K1022"/>
      <c r="O1022" s="100">
        <v>1087</v>
      </c>
      <c r="P1022" t="s">
        <v>6290</v>
      </c>
      <c r="Q1022" s="4">
        <v>260</v>
      </c>
    </row>
    <row r="1023" spans="2:17" x14ac:dyDescent="0.25">
      <c r="B1023"/>
      <c r="C1023"/>
      <c r="D1023"/>
      <c r="E1023"/>
      <c r="F1023"/>
      <c r="G1023"/>
      <c r="H1023"/>
      <c r="I1023"/>
      <c r="J1023"/>
      <c r="K1023"/>
      <c r="O1023" s="100">
        <v>1088</v>
      </c>
      <c r="P1023" t="s">
        <v>6291</v>
      </c>
      <c r="Q1023" s="4">
        <v>170</v>
      </c>
    </row>
    <row r="1024" spans="2:17" x14ac:dyDescent="0.25">
      <c r="B1024"/>
      <c r="C1024"/>
      <c r="D1024"/>
      <c r="E1024"/>
      <c r="F1024"/>
      <c r="G1024"/>
      <c r="H1024"/>
      <c r="I1024"/>
      <c r="J1024"/>
      <c r="K1024"/>
      <c r="O1024" s="100">
        <v>1089</v>
      </c>
      <c r="P1024" t="s">
        <v>6292</v>
      </c>
      <c r="Q1024" s="4">
        <v>160</v>
      </c>
    </row>
    <row r="1025" spans="2:17" x14ac:dyDescent="0.25">
      <c r="B1025"/>
      <c r="C1025"/>
      <c r="D1025"/>
      <c r="E1025"/>
      <c r="F1025"/>
      <c r="G1025"/>
      <c r="H1025"/>
      <c r="I1025"/>
      <c r="J1025"/>
      <c r="K1025"/>
      <c r="O1025" s="100">
        <v>1090</v>
      </c>
      <c r="P1025" t="s">
        <v>6293</v>
      </c>
      <c r="Q1025" s="4">
        <v>200</v>
      </c>
    </row>
    <row r="1026" spans="2:17" x14ac:dyDescent="0.25">
      <c r="B1026"/>
      <c r="C1026"/>
      <c r="D1026"/>
      <c r="E1026"/>
      <c r="F1026"/>
      <c r="G1026"/>
      <c r="H1026"/>
      <c r="I1026"/>
      <c r="J1026"/>
      <c r="K1026"/>
      <c r="O1026" s="100">
        <v>1091</v>
      </c>
      <c r="P1026" t="s">
        <v>6294</v>
      </c>
      <c r="Q1026" s="4">
        <v>220</v>
      </c>
    </row>
    <row r="1027" spans="2:17" x14ac:dyDescent="0.25">
      <c r="B1027"/>
      <c r="C1027"/>
      <c r="D1027"/>
      <c r="E1027"/>
      <c r="F1027"/>
      <c r="G1027"/>
      <c r="H1027"/>
      <c r="I1027"/>
      <c r="J1027"/>
      <c r="K1027"/>
      <c r="O1027" s="100">
        <v>1111</v>
      </c>
      <c r="P1027" t="s">
        <v>6295</v>
      </c>
      <c r="Q1027" s="4">
        <v>70</v>
      </c>
    </row>
    <row r="1028" spans="2:17" x14ac:dyDescent="0.25">
      <c r="B1028"/>
      <c r="C1028"/>
      <c r="D1028"/>
      <c r="E1028"/>
      <c r="F1028"/>
      <c r="G1028"/>
      <c r="H1028"/>
      <c r="I1028"/>
      <c r="J1028"/>
      <c r="K1028"/>
      <c r="O1028" s="100">
        <v>1112</v>
      </c>
      <c r="P1028" t="s">
        <v>6296</v>
      </c>
      <c r="Q1028" s="4">
        <v>140</v>
      </c>
    </row>
    <row r="1029" spans="2:17" x14ac:dyDescent="0.25">
      <c r="B1029"/>
      <c r="C1029"/>
      <c r="D1029"/>
      <c r="E1029"/>
      <c r="F1029"/>
      <c r="G1029"/>
      <c r="H1029"/>
      <c r="I1029"/>
      <c r="J1029"/>
      <c r="K1029"/>
      <c r="O1029" s="100">
        <v>1115</v>
      </c>
      <c r="P1029" t="s">
        <v>6297</v>
      </c>
      <c r="Q1029" s="4">
        <v>190</v>
      </c>
    </row>
    <row r="1030" spans="2:17" x14ac:dyDescent="0.25">
      <c r="B1030"/>
      <c r="C1030"/>
      <c r="D1030"/>
      <c r="E1030"/>
      <c r="F1030"/>
      <c r="G1030"/>
      <c r="H1030"/>
      <c r="I1030"/>
      <c r="J1030"/>
      <c r="K1030"/>
      <c r="O1030" s="100">
        <v>1116</v>
      </c>
      <c r="P1030" t="s">
        <v>6298</v>
      </c>
      <c r="Q1030" s="4">
        <v>190</v>
      </c>
    </row>
    <row r="1031" spans="2:17" x14ac:dyDescent="0.25">
      <c r="B1031"/>
      <c r="C1031"/>
      <c r="D1031"/>
      <c r="E1031"/>
      <c r="F1031"/>
      <c r="G1031"/>
      <c r="H1031"/>
      <c r="I1031"/>
      <c r="J1031"/>
      <c r="K1031"/>
      <c r="O1031" s="100">
        <v>1124</v>
      </c>
      <c r="P1031" t="s">
        <v>6299</v>
      </c>
      <c r="Q1031" s="4">
        <v>130</v>
      </c>
    </row>
    <row r="1032" spans="2:17" x14ac:dyDescent="0.25">
      <c r="B1032"/>
      <c r="C1032"/>
      <c r="D1032"/>
      <c r="E1032"/>
      <c r="F1032"/>
      <c r="G1032"/>
      <c r="H1032"/>
      <c r="I1032"/>
      <c r="J1032"/>
      <c r="K1032"/>
      <c r="O1032" s="100">
        <v>1125</v>
      </c>
      <c r="P1032" t="s">
        <v>6300</v>
      </c>
      <c r="Q1032" s="4">
        <v>170</v>
      </c>
    </row>
    <row r="1033" spans="2:17" x14ac:dyDescent="0.25">
      <c r="B1033"/>
      <c r="C1033"/>
      <c r="D1033"/>
      <c r="E1033"/>
      <c r="F1033"/>
      <c r="G1033"/>
      <c r="H1033"/>
      <c r="I1033"/>
      <c r="J1033"/>
      <c r="K1033"/>
      <c r="O1033" s="100">
        <v>1126</v>
      </c>
      <c r="P1033" t="s">
        <v>6301</v>
      </c>
      <c r="Q1033" s="4">
        <v>230</v>
      </c>
    </row>
    <row r="1034" spans="2:17" x14ac:dyDescent="0.25">
      <c r="B1034"/>
      <c r="C1034"/>
      <c r="D1034"/>
      <c r="E1034"/>
      <c r="F1034"/>
      <c r="G1034"/>
      <c r="H1034"/>
      <c r="I1034"/>
      <c r="J1034"/>
      <c r="K1034"/>
      <c r="O1034" s="100">
        <v>1128</v>
      </c>
      <c r="P1034" t="s">
        <v>6302</v>
      </c>
      <c r="Q1034" s="4">
        <v>100</v>
      </c>
    </row>
    <row r="1035" spans="2:17" x14ac:dyDescent="0.25">
      <c r="B1035"/>
      <c r="C1035"/>
      <c r="D1035"/>
      <c r="E1035"/>
      <c r="F1035"/>
      <c r="G1035"/>
      <c r="H1035"/>
      <c r="I1035"/>
      <c r="J1035"/>
      <c r="K1035"/>
      <c r="O1035" s="100">
        <v>1129</v>
      </c>
      <c r="P1035" t="s">
        <v>6303</v>
      </c>
      <c r="Q1035" s="4">
        <v>190</v>
      </c>
    </row>
    <row r="1036" spans="2:17" x14ac:dyDescent="0.25">
      <c r="B1036"/>
      <c r="C1036"/>
      <c r="D1036"/>
      <c r="E1036"/>
      <c r="F1036"/>
      <c r="G1036"/>
      <c r="H1036"/>
      <c r="I1036"/>
      <c r="J1036"/>
      <c r="K1036"/>
      <c r="O1036" s="100">
        <v>1130</v>
      </c>
      <c r="P1036" t="s">
        <v>6304</v>
      </c>
      <c r="Q1036" s="4">
        <v>190</v>
      </c>
    </row>
    <row r="1037" spans="2:17" x14ac:dyDescent="0.25">
      <c r="B1037"/>
      <c r="C1037"/>
      <c r="D1037"/>
      <c r="E1037"/>
      <c r="F1037"/>
      <c r="G1037"/>
      <c r="H1037"/>
      <c r="I1037"/>
      <c r="J1037"/>
      <c r="K1037"/>
      <c r="O1037" s="100">
        <v>1194</v>
      </c>
      <c r="P1037" t="s">
        <v>6305</v>
      </c>
      <c r="Q1037" s="4">
        <v>170</v>
      </c>
    </row>
    <row r="1038" spans="2:17" x14ac:dyDescent="0.25">
      <c r="B1038"/>
      <c r="C1038"/>
      <c r="D1038"/>
      <c r="E1038"/>
      <c r="F1038"/>
      <c r="G1038"/>
      <c r="H1038"/>
      <c r="I1038"/>
      <c r="J1038"/>
      <c r="K1038"/>
      <c r="O1038" s="100">
        <v>1195</v>
      </c>
      <c r="P1038" t="s">
        <v>6306</v>
      </c>
      <c r="Q1038" s="4">
        <v>220</v>
      </c>
    </row>
    <row r="1039" spans="2:17" x14ac:dyDescent="0.25">
      <c r="B1039"/>
      <c r="C1039"/>
      <c r="D1039"/>
      <c r="E1039"/>
      <c r="F1039"/>
      <c r="G1039"/>
      <c r="H1039"/>
      <c r="I1039"/>
      <c r="J1039"/>
      <c r="K1039"/>
      <c r="O1039" s="100">
        <v>1196</v>
      </c>
      <c r="P1039" t="s">
        <v>6307</v>
      </c>
      <c r="Q1039" s="4">
        <v>100</v>
      </c>
    </row>
    <row r="1040" spans="2:17" x14ac:dyDescent="0.25">
      <c r="B1040"/>
      <c r="C1040"/>
      <c r="D1040"/>
      <c r="E1040"/>
      <c r="F1040"/>
      <c r="G1040"/>
      <c r="H1040"/>
      <c r="I1040"/>
      <c r="J1040"/>
      <c r="K1040"/>
      <c r="O1040" s="100">
        <v>1197</v>
      </c>
      <c r="P1040" t="s">
        <v>6308</v>
      </c>
      <c r="Q1040" s="4">
        <v>170</v>
      </c>
    </row>
    <row r="1041" spans="2:17" x14ac:dyDescent="0.25">
      <c r="B1041"/>
      <c r="C1041"/>
      <c r="D1041"/>
      <c r="E1041"/>
      <c r="F1041"/>
      <c r="G1041"/>
      <c r="H1041"/>
      <c r="I1041"/>
      <c r="J1041"/>
      <c r="K1041"/>
      <c r="O1041" s="100">
        <v>1198</v>
      </c>
      <c r="P1041" t="s">
        <v>6309</v>
      </c>
      <c r="Q1041" s="4">
        <v>120</v>
      </c>
    </row>
    <row r="1042" spans="2:17" x14ac:dyDescent="0.25">
      <c r="B1042"/>
      <c r="C1042"/>
      <c r="D1042"/>
      <c r="E1042"/>
      <c r="F1042"/>
      <c r="G1042"/>
      <c r="H1042"/>
      <c r="I1042"/>
      <c r="J1042"/>
      <c r="K1042"/>
      <c r="O1042" s="100">
        <v>1199</v>
      </c>
      <c r="P1042" t="s">
        <v>3456</v>
      </c>
      <c r="Q1042" s="4">
        <v>210</v>
      </c>
    </row>
    <row r="1043" spans="2:17" x14ac:dyDescent="0.25">
      <c r="B1043"/>
      <c r="C1043"/>
      <c r="D1043"/>
      <c r="E1043"/>
      <c r="F1043"/>
      <c r="G1043"/>
      <c r="H1043"/>
      <c r="I1043"/>
      <c r="J1043"/>
      <c r="K1043"/>
      <c r="O1043" s="100">
        <v>1200</v>
      </c>
      <c r="P1043" t="s">
        <v>6310</v>
      </c>
      <c r="Q1043" s="4">
        <v>120</v>
      </c>
    </row>
    <row r="1044" spans="2:17" x14ac:dyDescent="0.25">
      <c r="B1044"/>
      <c r="C1044"/>
      <c r="D1044"/>
      <c r="E1044"/>
      <c r="F1044"/>
      <c r="G1044"/>
      <c r="H1044"/>
      <c r="I1044"/>
      <c r="J1044"/>
      <c r="K1044"/>
      <c r="O1044" s="100">
        <v>1274</v>
      </c>
      <c r="P1044" t="s">
        <v>6311</v>
      </c>
      <c r="Q1044" s="4">
        <v>230</v>
      </c>
    </row>
    <row r="1045" spans="2:17" x14ac:dyDescent="0.25">
      <c r="B1045"/>
      <c r="C1045"/>
      <c r="D1045"/>
      <c r="E1045"/>
      <c r="F1045"/>
      <c r="G1045"/>
      <c r="H1045"/>
      <c r="I1045"/>
      <c r="J1045"/>
      <c r="K1045"/>
      <c r="O1045" s="100">
        <v>1275</v>
      </c>
      <c r="P1045" t="s">
        <v>6312</v>
      </c>
      <c r="Q1045" s="4">
        <v>200</v>
      </c>
    </row>
    <row r="1046" spans="2:17" x14ac:dyDescent="0.25">
      <c r="B1046"/>
      <c r="C1046"/>
      <c r="D1046"/>
      <c r="E1046"/>
      <c r="F1046"/>
      <c r="G1046"/>
      <c r="H1046"/>
      <c r="I1046"/>
      <c r="J1046"/>
      <c r="K1046"/>
      <c r="O1046" s="100">
        <v>1276</v>
      </c>
      <c r="P1046" t="s">
        <v>6313</v>
      </c>
      <c r="Q1046" s="4">
        <v>140</v>
      </c>
    </row>
    <row r="1047" spans="2:17" x14ac:dyDescent="0.25">
      <c r="B1047"/>
      <c r="C1047"/>
      <c r="D1047"/>
      <c r="E1047"/>
      <c r="F1047"/>
      <c r="G1047"/>
      <c r="H1047"/>
      <c r="I1047"/>
      <c r="J1047"/>
      <c r="K1047"/>
      <c r="O1047" s="100">
        <v>1277</v>
      </c>
      <c r="P1047" t="s">
        <v>6314</v>
      </c>
      <c r="Q1047" s="4">
        <v>220</v>
      </c>
    </row>
    <row r="1048" spans="2:17" x14ac:dyDescent="0.25">
      <c r="B1048"/>
      <c r="C1048"/>
      <c r="D1048"/>
      <c r="E1048"/>
      <c r="F1048"/>
      <c r="G1048"/>
      <c r="H1048"/>
      <c r="I1048"/>
      <c r="J1048"/>
      <c r="K1048"/>
      <c r="O1048" s="100">
        <v>1278</v>
      </c>
      <c r="P1048" t="s">
        <v>6315</v>
      </c>
      <c r="Q1048" s="4">
        <v>100</v>
      </c>
    </row>
    <row r="1049" spans="2:17" x14ac:dyDescent="0.25">
      <c r="B1049"/>
      <c r="C1049"/>
      <c r="D1049"/>
      <c r="E1049"/>
      <c r="F1049"/>
      <c r="G1049"/>
      <c r="H1049"/>
      <c r="I1049"/>
      <c r="J1049"/>
      <c r="K1049"/>
      <c r="O1049" s="100">
        <v>1279</v>
      </c>
      <c r="P1049" t="s">
        <v>6316</v>
      </c>
      <c r="Q1049" s="4">
        <v>190</v>
      </c>
    </row>
    <row r="1050" spans="2:17" x14ac:dyDescent="0.25">
      <c r="B1050"/>
      <c r="C1050"/>
      <c r="D1050"/>
      <c r="E1050"/>
      <c r="F1050"/>
      <c r="G1050"/>
      <c r="H1050"/>
      <c r="I1050"/>
      <c r="J1050"/>
      <c r="K1050"/>
      <c r="O1050" s="100">
        <v>1280</v>
      </c>
      <c r="P1050" t="s">
        <v>6317</v>
      </c>
      <c r="Q1050" s="4">
        <v>190</v>
      </c>
    </row>
    <row r="1051" spans="2:17" x14ac:dyDescent="0.25">
      <c r="B1051"/>
      <c r="C1051"/>
      <c r="D1051"/>
      <c r="E1051"/>
      <c r="F1051"/>
      <c r="G1051"/>
      <c r="H1051"/>
      <c r="I1051"/>
      <c r="J1051"/>
      <c r="K1051"/>
      <c r="O1051" s="100">
        <v>1281</v>
      </c>
      <c r="P1051" t="s">
        <v>6318</v>
      </c>
      <c r="Q1051" s="4">
        <v>130</v>
      </c>
    </row>
    <row r="1052" spans="2:17" x14ac:dyDescent="0.25">
      <c r="B1052"/>
      <c r="C1052"/>
      <c r="D1052"/>
      <c r="E1052"/>
      <c r="F1052"/>
      <c r="G1052"/>
      <c r="H1052"/>
      <c r="I1052"/>
      <c r="J1052"/>
      <c r="K1052"/>
      <c r="O1052" s="100">
        <v>1287</v>
      </c>
      <c r="P1052" t="s">
        <v>6319</v>
      </c>
      <c r="Q1052" s="4">
        <v>130</v>
      </c>
    </row>
    <row r="1053" spans="2:17" x14ac:dyDescent="0.25">
      <c r="B1053"/>
      <c r="C1053"/>
      <c r="D1053"/>
      <c r="E1053"/>
      <c r="F1053"/>
      <c r="G1053"/>
      <c r="H1053"/>
      <c r="I1053"/>
      <c r="J1053"/>
      <c r="K1053"/>
      <c r="O1053" s="100">
        <v>1289</v>
      </c>
      <c r="P1053" t="s">
        <v>6320</v>
      </c>
      <c r="Q1053" s="4">
        <v>130</v>
      </c>
    </row>
    <row r="1054" spans="2:17" x14ac:dyDescent="0.25">
      <c r="B1054"/>
      <c r="C1054"/>
      <c r="D1054"/>
      <c r="E1054"/>
      <c r="F1054"/>
      <c r="G1054"/>
      <c r="H1054"/>
      <c r="I1054"/>
      <c r="J1054"/>
      <c r="K1054"/>
      <c r="O1054" s="100">
        <v>1290</v>
      </c>
      <c r="P1054" t="s">
        <v>6321</v>
      </c>
      <c r="Q1054" s="4">
        <v>160</v>
      </c>
    </row>
    <row r="1055" spans="2:17" x14ac:dyDescent="0.25">
      <c r="B1055"/>
      <c r="C1055"/>
      <c r="D1055"/>
      <c r="E1055"/>
      <c r="F1055"/>
      <c r="G1055"/>
      <c r="H1055"/>
      <c r="I1055"/>
      <c r="J1055"/>
      <c r="K1055"/>
      <c r="O1055" s="100">
        <v>1292</v>
      </c>
      <c r="P1055" t="s">
        <v>6322</v>
      </c>
      <c r="Q1055" s="4">
        <v>130</v>
      </c>
    </row>
    <row r="1056" spans="2:17" x14ac:dyDescent="0.25">
      <c r="B1056"/>
      <c r="C1056"/>
      <c r="D1056"/>
      <c r="E1056"/>
      <c r="F1056"/>
      <c r="G1056"/>
      <c r="H1056"/>
      <c r="I1056"/>
      <c r="J1056"/>
      <c r="K1056"/>
      <c r="O1056" s="100">
        <v>1298</v>
      </c>
      <c r="P1056" t="s">
        <v>6323</v>
      </c>
      <c r="Q1056" s="4">
        <v>190</v>
      </c>
    </row>
    <row r="1057" spans="2:17" x14ac:dyDescent="0.25">
      <c r="B1057"/>
      <c r="C1057"/>
      <c r="D1057"/>
      <c r="E1057"/>
      <c r="F1057"/>
      <c r="G1057"/>
      <c r="H1057"/>
      <c r="I1057"/>
      <c r="J1057"/>
      <c r="K1057"/>
      <c r="O1057" s="100">
        <v>1299</v>
      </c>
      <c r="P1057" t="s">
        <v>6324</v>
      </c>
      <c r="Q1057" s="4">
        <v>200</v>
      </c>
    </row>
    <row r="1058" spans="2:17" x14ac:dyDescent="0.25">
      <c r="B1058"/>
      <c r="C1058"/>
      <c r="D1058"/>
      <c r="E1058"/>
      <c r="F1058"/>
      <c r="G1058"/>
      <c r="H1058"/>
      <c r="I1058"/>
      <c r="J1058"/>
      <c r="K1058"/>
      <c r="O1058" s="100">
        <v>1300</v>
      </c>
      <c r="P1058" t="s">
        <v>6325</v>
      </c>
      <c r="Q1058" s="4">
        <v>250</v>
      </c>
    </row>
    <row r="1059" spans="2:17" x14ac:dyDescent="0.25">
      <c r="B1059"/>
      <c r="C1059"/>
      <c r="D1059"/>
      <c r="E1059"/>
      <c r="F1059"/>
      <c r="G1059"/>
      <c r="H1059"/>
      <c r="I1059"/>
      <c r="J1059"/>
      <c r="K1059"/>
      <c r="O1059" s="100">
        <v>1301</v>
      </c>
      <c r="P1059" t="s">
        <v>6326</v>
      </c>
      <c r="Q1059" s="4">
        <v>190</v>
      </c>
    </row>
    <row r="1060" spans="2:17" x14ac:dyDescent="0.25">
      <c r="B1060"/>
      <c r="C1060"/>
      <c r="D1060"/>
      <c r="E1060"/>
      <c r="F1060"/>
      <c r="G1060"/>
      <c r="H1060"/>
      <c r="I1060"/>
      <c r="J1060"/>
      <c r="K1060"/>
      <c r="O1060" s="100">
        <v>1302</v>
      </c>
      <c r="P1060" t="s">
        <v>6327</v>
      </c>
      <c r="Q1060" s="4">
        <v>250</v>
      </c>
    </row>
    <row r="1061" spans="2:17" x14ac:dyDescent="0.25">
      <c r="B1061"/>
      <c r="C1061"/>
      <c r="D1061"/>
      <c r="E1061"/>
      <c r="F1061"/>
      <c r="G1061"/>
      <c r="H1061"/>
      <c r="I1061"/>
      <c r="J1061"/>
      <c r="K1061"/>
      <c r="O1061" s="100">
        <v>1303</v>
      </c>
      <c r="P1061" t="s">
        <v>6328</v>
      </c>
      <c r="Q1061" s="4">
        <v>250</v>
      </c>
    </row>
    <row r="1062" spans="2:17" x14ac:dyDescent="0.25">
      <c r="B1062"/>
      <c r="C1062"/>
      <c r="D1062"/>
      <c r="E1062"/>
      <c r="F1062"/>
      <c r="G1062"/>
      <c r="H1062"/>
      <c r="I1062"/>
      <c r="J1062"/>
      <c r="K1062"/>
      <c r="O1062" s="100">
        <v>1304</v>
      </c>
      <c r="P1062" t="s">
        <v>6329</v>
      </c>
      <c r="Q1062" s="4">
        <v>200</v>
      </c>
    </row>
    <row r="1063" spans="2:17" x14ac:dyDescent="0.25">
      <c r="B1063"/>
      <c r="C1063"/>
      <c r="D1063"/>
      <c r="E1063"/>
      <c r="F1063"/>
      <c r="G1063"/>
      <c r="H1063"/>
      <c r="I1063"/>
      <c r="J1063"/>
      <c r="K1063"/>
      <c r="O1063" s="100">
        <v>1308</v>
      </c>
      <c r="P1063" t="s">
        <v>6330</v>
      </c>
      <c r="Q1063" s="4">
        <v>200</v>
      </c>
    </row>
    <row r="1064" spans="2:17" x14ac:dyDescent="0.25">
      <c r="B1064"/>
      <c r="C1064"/>
      <c r="D1064"/>
      <c r="E1064"/>
      <c r="F1064"/>
      <c r="G1064"/>
      <c r="H1064"/>
      <c r="I1064"/>
      <c r="J1064"/>
      <c r="K1064"/>
      <c r="O1064" s="100">
        <v>1401</v>
      </c>
      <c r="P1064" t="s">
        <v>6331</v>
      </c>
      <c r="Q1064" s="4">
        <v>250</v>
      </c>
    </row>
    <row r="1065" spans="2:17" x14ac:dyDescent="0.25">
      <c r="B1065"/>
      <c r="C1065"/>
      <c r="D1065"/>
      <c r="E1065"/>
      <c r="F1065"/>
      <c r="G1065"/>
      <c r="H1065"/>
      <c r="I1065"/>
      <c r="J1065"/>
      <c r="K1065"/>
      <c r="O1065" s="100">
        <v>1402</v>
      </c>
      <c r="P1065" t="s">
        <v>6332</v>
      </c>
      <c r="Q1065" s="4">
        <v>170</v>
      </c>
    </row>
    <row r="1066" spans="2:17" x14ac:dyDescent="0.25">
      <c r="B1066"/>
      <c r="C1066"/>
      <c r="D1066"/>
      <c r="E1066"/>
      <c r="F1066"/>
      <c r="G1066"/>
      <c r="H1066"/>
      <c r="I1066"/>
      <c r="J1066"/>
      <c r="K1066"/>
      <c r="O1066" s="100">
        <v>1403</v>
      </c>
      <c r="P1066" t="s">
        <v>6333</v>
      </c>
      <c r="Q1066" s="4">
        <v>250</v>
      </c>
    </row>
    <row r="1067" spans="2:17" x14ac:dyDescent="0.25">
      <c r="B1067"/>
      <c r="C1067"/>
      <c r="D1067"/>
      <c r="E1067"/>
      <c r="F1067"/>
      <c r="G1067"/>
      <c r="H1067"/>
      <c r="I1067"/>
      <c r="J1067"/>
      <c r="K1067"/>
      <c r="O1067" s="100">
        <v>1404</v>
      </c>
      <c r="P1067" t="s">
        <v>6334</v>
      </c>
      <c r="Q1067" s="4">
        <v>140</v>
      </c>
    </row>
    <row r="1068" spans="2:17" x14ac:dyDescent="0.25">
      <c r="B1068"/>
      <c r="C1068"/>
      <c r="D1068"/>
      <c r="E1068"/>
      <c r="F1068"/>
      <c r="G1068"/>
      <c r="H1068"/>
      <c r="I1068"/>
      <c r="J1068"/>
      <c r="K1068"/>
      <c r="O1068" s="100">
        <v>1405</v>
      </c>
      <c r="P1068" t="s">
        <v>6335</v>
      </c>
      <c r="Q1068" s="4">
        <v>100</v>
      </c>
    </row>
    <row r="1069" spans="2:17" x14ac:dyDescent="0.25">
      <c r="B1069"/>
      <c r="C1069"/>
      <c r="D1069"/>
      <c r="E1069"/>
      <c r="F1069"/>
      <c r="G1069"/>
      <c r="H1069"/>
      <c r="I1069"/>
      <c r="J1069"/>
      <c r="K1069"/>
      <c r="O1069" s="100">
        <v>1501</v>
      </c>
      <c r="P1069" t="s">
        <v>6336</v>
      </c>
      <c r="Q1069" s="4">
        <v>190</v>
      </c>
    </row>
    <row r="1070" spans="2:17" x14ac:dyDescent="0.25">
      <c r="B1070"/>
      <c r="C1070"/>
      <c r="D1070"/>
      <c r="E1070"/>
      <c r="F1070"/>
      <c r="G1070"/>
      <c r="H1070"/>
      <c r="I1070"/>
      <c r="J1070"/>
      <c r="K1070"/>
      <c r="O1070" s="100">
        <v>1502</v>
      </c>
      <c r="P1070" t="s">
        <v>6337</v>
      </c>
      <c r="Q1070" s="4">
        <v>130</v>
      </c>
    </row>
    <row r="1071" spans="2:17" x14ac:dyDescent="0.25">
      <c r="B1071"/>
      <c r="C1071"/>
      <c r="D1071"/>
      <c r="E1071"/>
      <c r="F1071"/>
      <c r="G1071"/>
      <c r="H1071"/>
      <c r="I1071"/>
      <c r="J1071"/>
      <c r="K1071"/>
      <c r="O1071" s="100">
        <v>1503</v>
      </c>
      <c r="P1071" t="s">
        <v>6338</v>
      </c>
      <c r="Q1071" s="4">
        <v>160</v>
      </c>
    </row>
    <row r="1072" spans="2:17" x14ac:dyDescent="0.25">
      <c r="B1072"/>
      <c r="C1072"/>
      <c r="D1072"/>
      <c r="E1072"/>
      <c r="F1072"/>
      <c r="G1072"/>
      <c r="H1072"/>
      <c r="I1072"/>
      <c r="J1072"/>
      <c r="K1072"/>
      <c r="O1072" s="100">
        <v>1504</v>
      </c>
      <c r="P1072" t="s">
        <v>6339</v>
      </c>
      <c r="Q1072" s="4">
        <v>130</v>
      </c>
    </row>
    <row r="1073" spans="2:17" x14ac:dyDescent="0.25">
      <c r="B1073"/>
      <c r="C1073"/>
      <c r="D1073"/>
      <c r="E1073"/>
      <c r="F1073"/>
      <c r="G1073"/>
      <c r="H1073"/>
      <c r="I1073"/>
      <c r="J1073"/>
      <c r="K1073"/>
      <c r="O1073" s="100">
        <v>1505</v>
      </c>
      <c r="P1073" t="s">
        <v>6340</v>
      </c>
      <c r="Q1073" s="4">
        <v>140</v>
      </c>
    </row>
    <row r="1074" spans="2:17" x14ac:dyDescent="0.25">
      <c r="B1074"/>
      <c r="C1074"/>
      <c r="D1074"/>
      <c r="E1074"/>
      <c r="F1074"/>
      <c r="G1074"/>
      <c r="H1074"/>
      <c r="I1074"/>
      <c r="J1074"/>
      <c r="K1074"/>
      <c r="O1074" s="100">
        <v>1506</v>
      </c>
      <c r="P1074" t="s">
        <v>6341</v>
      </c>
      <c r="Q1074" s="4">
        <v>140</v>
      </c>
    </row>
    <row r="1075" spans="2:17" x14ac:dyDescent="0.25">
      <c r="B1075"/>
      <c r="C1075"/>
      <c r="D1075"/>
      <c r="E1075"/>
      <c r="F1075"/>
      <c r="G1075"/>
      <c r="H1075"/>
      <c r="I1075"/>
      <c r="J1075"/>
      <c r="K1075"/>
      <c r="O1075" s="100">
        <v>1507</v>
      </c>
      <c r="P1075" t="s">
        <v>6342</v>
      </c>
      <c r="Q1075" s="4">
        <v>160</v>
      </c>
    </row>
    <row r="1076" spans="2:17" x14ac:dyDescent="0.25">
      <c r="B1076"/>
      <c r="C1076"/>
      <c r="D1076"/>
      <c r="E1076"/>
      <c r="F1076"/>
      <c r="G1076"/>
      <c r="H1076"/>
      <c r="I1076"/>
      <c r="J1076"/>
      <c r="K1076"/>
      <c r="O1076" s="100">
        <v>1508</v>
      </c>
      <c r="P1076" t="s">
        <v>6343</v>
      </c>
      <c r="Q1076" s="4">
        <v>220</v>
      </c>
    </row>
    <row r="1077" spans="2:17" x14ac:dyDescent="0.25">
      <c r="B1077"/>
      <c r="C1077"/>
      <c r="D1077"/>
      <c r="E1077"/>
      <c r="F1077"/>
      <c r="G1077"/>
      <c r="H1077"/>
      <c r="I1077"/>
      <c r="J1077"/>
      <c r="K1077"/>
      <c r="O1077" s="100">
        <v>1509</v>
      </c>
      <c r="P1077" t="s">
        <v>6344</v>
      </c>
      <c r="Q1077" s="4">
        <v>130</v>
      </c>
    </row>
    <row r="1078" spans="2:17" x14ac:dyDescent="0.25">
      <c r="B1078"/>
      <c r="C1078"/>
      <c r="D1078"/>
      <c r="E1078"/>
      <c r="F1078"/>
      <c r="G1078"/>
      <c r="H1078"/>
      <c r="I1078"/>
      <c r="J1078"/>
      <c r="K1078"/>
      <c r="O1078" s="100">
        <v>1510</v>
      </c>
      <c r="P1078" t="s">
        <v>6345</v>
      </c>
      <c r="Q1078" s="4">
        <v>130</v>
      </c>
    </row>
    <row r="1079" spans="2:17" x14ac:dyDescent="0.25">
      <c r="B1079"/>
      <c r="C1079"/>
      <c r="D1079"/>
      <c r="E1079"/>
      <c r="F1079"/>
      <c r="G1079"/>
      <c r="H1079"/>
      <c r="I1079"/>
      <c r="J1079"/>
      <c r="K1079"/>
      <c r="O1079" s="100">
        <v>1546</v>
      </c>
      <c r="P1079" t="s">
        <v>5543</v>
      </c>
      <c r="Q1079" s="4">
        <v>100</v>
      </c>
    </row>
    <row r="1080" spans="2:17" x14ac:dyDescent="0.25">
      <c r="B1080"/>
      <c r="C1080"/>
      <c r="D1080"/>
      <c r="E1080"/>
      <c r="F1080"/>
      <c r="G1080"/>
      <c r="H1080"/>
      <c r="I1080"/>
      <c r="J1080"/>
      <c r="K1080"/>
      <c r="O1080" s="100">
        <v>1547</v>
      </c>
      <c r="P1080" t="s">
        <v>6346</v>
      </c>
      <c r="Q1080" s="4">
        <v>70</v>
      </c>
    </row>
    <row r="1081" spans="2:17" x14ac:dyDescent="0.25">
      <c r="B1081"/>
      <c r="C1081"/>
      <c r="D1081"/>
      <c r="E1081"/>
      <c r="F1081"/>
      <c r="G1081"/>
      <c r="H1081"/>
      <c r="I1081"/>
      <c r="J1081"/>
      <c r="K1081"/>
      <c r="O1081" s="100">
        <v>1548</v>
      </c>
      <c r="P1081" t="s">
        <v>6347</v>
      </c>
      <c r="Q1081" s="4">
        <v>330</v>
      </c>
    </row>
    <row r="1082" spans="2:17" x14ac:dyDescent="0.25">
      <c r="B1082"/>
      <c r="C1082"/>
      <c r="D1082"/>
      <c r="E1082"/>
      <c r="F1082"/>
      <c r="G1082"/>
      <c r="H1082"/>
      <c r="I1082"/>
      <c r="J1082"/>
      <c r="K1082"/>
      <c r="O1082" s="100">
        <v>1549</v>
      </c>
      <c r="P1082" t="s">
        <v>6348</v>
      </c>
      <c r="Q1082" s="4">
        <v>100</v>
      </c>
    </row>
    <row r="1083" spans="2:17" x14ac:dyDescent="0.25">
      <c r="B1083"/>
      <c r="C1083"/>
      <c r="D1083"/>
      <c r="E1083"/>
      <c r="F1083"/>
      <c r="G1083"/>
      <c r="H1083"/>
      <c r="I1083"/>
      <c r="J1083"/>
      <c r="K1083"/>
      <c r="O1083" s="100">
        <v>1550</v>
      </c>
      <c r="P1083" t="s">
        <v>6349</v>
      </c>
      <c r="Q1083" s="4">
        <v>130</v>
      </c>
    </row>
    <row r="1084" spans="2:17" x14ac:dyDescent="0.25">
      <c r="B1084"/>
      <c r="C1084"/>
      <c r="D1084"/>
      <c r="E1084"/>
      <c r="F1084"/>
      <c r="G1084"/>
      <c r="H1084"/>
      <c r="I1084"/>
      <c r="J1084"/>
      <c r="K1084"/>
      <c r="O1084" s="100">
        <v>1551</v>
      </c>
      <c r="P1084" t="s">
        <v>6350</v>
      </c>
      <c r="Q1084" s="4">
        <v>290</v>
      </c>
    </row>
    <row r="1085" spans="2:17" x14ac:dyDescent="0.25">
      <c r="B1085"/>
      <c r="C1085"/>
      <c r="D1085"/>
      <c r="E1085"/>
      <c r="F1085"/>
      <c r="G1085"/>
      <c r="H1085"/>
      <c r="I1085"/>
      <c r="J1085"/>
      <c r="K1085"/>
      <c r="O1085" s="100">
        <v>1552</v>
      </c>
      <c r="P1085" t="s">
        <v>6351</v>
      </c>
      <c r="Q1085" s="4">
        <v>130</v>
      </c>
    </row>
    <row r="1086" spans="2:17" x14ac:dyDescent="0.25">
      <c r="B1086"/>
      <c r="C1086"/>
      <c r="D1086"/>
      <c r="E1086"/>
      <c r="F1086"/>
      <c r="G1086"/>
      <c r="H1086"/>
      <c r="I1086"/>
      <c r="J1086"/>
      <c r="K1086"/>
      <c r="O1086" s="100">
        <v>1553</v>
      </c>
      <c r="P1086" t="s">
        <v>6352</v>
      </c>
      <c r="Q1086" s="4">
        <v>250</v>
      </c>
    </row>
    <row r="1087" spans="2:17" x14ac:dyDescent="0.25">
      <c r="B1087"/>
      <c r="C1087"/>
      <c r="D1087"/>
      <c r="E1087"/>
      <c r="F1087"/>
      <c r="G1087"/>
      <c r="H1087"/>
      <c r="I1087"/>
      <c r="J1087"/>
      <c r="K1087"/>
      <c r="O1087" s="100">
        <v>1554</v>
      </c>
      <c r="P1087" t="s">
        <v>6353</v>
      </c>
      <c r="Q1087" s="4">
        <v>130</v>
      </c>
    </row>
    <row r="1088" spans="2:17" x14ac:dyDescent="0.25">
      <c r="B1088"/>
      <c r="C1088"/>
      <c r="D1088"/>
      <c r="E1088"/>
      <c r="F1088"/>
      <c r="G1088"/>
      <c r="H1088"/>
      <c r="I1088"/>
      <c r="J1088"/>
      <c r="K1088"/>
      <c r="O1088" s="100">
        <v>1562</v>
      </c>
      <c r="P1088" t="s">
        <v>6354</v>
      </c>
      <c r="Q1088" s="4">
        <v>130</v>
      </c>
    </row>
    <row r="1089" spans="2:19" x14ac:dyDescent="0.25">
      <c r="B1089"/>
      <c r="C1089"/>
      <c r="D1089"/>
      <c r="E1089"/>
      <c r="F1089"/>
      <c r="G1089"/>
      <c r="H1089"/>
      <c r="I1089"/>
      <c r="J1089"/>
      <c r="K1089"/>
      <c r="O1089" s="100">
        <v>1563</v>
      </c>
      <c r="P1089" t="s">
        <v>6355</v>
      </c>
      <c r="Q1089" s="4">
        <v>280</v>
      </c>
    </row>
    <row r="1090" spans="2:19" x14ac:dyDescent="0.25">
      <c r="B1090"/>
      <c r="C1090"/>
      <c r="D1090"/>
      <c r="E1090"/>
      <c r="F1090"/>
      <c r="G1090"/>
      <c r="H1090"/>
      <c r="I1090"/>
      <c r="J1090"/>
      <c r="K1090"/>
      <c r="O1090" s="100">
        <v>1565</v>
      </c>
      <c r="P1090" t="s">
        <v>6356</v>
      </c>
      <c r="Q1090" s="4">
        <v>160</v>
      </c>
    </row>
    <row r="1091" spans="2:19" x14ac:dyDescent="0.25">
      <c r="B1091"/>
      <c r="C1091"/>
      <c r="D1091"/>
      <c r="E1091"/>
      <c r="F1091"/>
      <c r="G1091"/>
      <c r="H1091"/>
      <c r="I1091"/>
      <c r="J1091"/>
      <c r="K1091"/>
      <c r="O1091" s="100">
        <v>1567</v>
      </c>
      <c r="P1091" t="s">
        <v>6357</v>
      </c>
      <c r="Q1091" s="4">
        <v>100</v>
      </c>
    </row>
    <row r="1092" spans="2:19" x14ac:dyDescent="0.25">
      <c r="B1092"/>
      <c r="C1092"/>
      <c r="D1092"/>
      <c r="E1092"/>
      <c r="F1092"/>
      <c r="G1092"/>
      <c r="H1092"/>
      <c r="I1092"/>
      <c r="J1092"/>
      <c r="K1092"/>
      <c r="O1092" s="100">
        <v>1568</v>
      </c>
      <c r="P1092" t="s">
        <v>6358</v>
      </c>
      <c r="Q1092" s="4">
        <v>100</v>
      </c>
    </row>
    <row r="1093" spans="2:19" x14ac:dyDescent="0.25">
      <c r="B1093"/>
      <c r="C1093"/>
      <c r="D1093"/>
      <c r="E1093"/>
      <c r="F1093"/>
      <c r="G1093"/>
      <c r="H1093"/>
      <c r="I1093"/>
      <c r="J1093"/>
      <c r="K1093"/>
      <c r="O1093" s="100">
        <v>1572</v>
      </c>
      <c r="P1093" t="s">
        <v>6359</v>
      </c>
      <c r="Q1093" s="4">
        <v>200</v>
      </c>
    </row>
    <row r="1094" spans="2:19" x14ac:dyDescent="0.25">
      <c r="B1094"/>
      <c r="C1094"/>
      <c r="D1094"/>
      <c r="E1094"/>
      <c r="F1094"/>
      <c r="G1094"/>
      <c r="H1094"/>
      <c r="I1094"/>
      <c r="J1094"/>
      <c r="K1094"/>
      <c r="O1094" s="100">
        <v>1574</v>
      </c>
      <c r="P1094" t="s">
        <v>6360</v>
      </c>
      <c r="Q1094" s="4">
        <v>130</v>
      </c>
    </row>
    <row r="1095" spans="2:19" x14ac:dyDescent="0.25">
      <c r="B1095"/>
      <c r="C1095"/>
      <c r="D1095"/>
      <c r="E1095"/>
      <c r="F1095"/>
      <c r="G1095"/>
      <c r="H1095"/>
      <c r="I1095"/>
      <c r="J1095"/>
      <c r="K1095"/>
      <c r="O1095" s="100">
        <v>1575</v>
      </c>
      <c r="P1095" t="s">
        <v>6361</v>
      </c>
      <c r="Q1095" s="4">
        <v>200</v>
      </c>
    </row>
    <row r="1096" spans="2:19" x14ac:dyDescent="0.25">
      <c r="B1096"/>
      <c r="C1096"/>
      <c r="D1096"/>
      <c r="E1096"/>
      <c r="F1096"/>
      <c r="G1096"/>
      <c r="H1096"/>
      <c r="I1096"/>
      <c r="J1096"/>
      <c r="K1096"/>
      <c r="O1096" s="100">
        <v>1577</v>
      </c>
      <c r="P1096" t="s">
        <v>6362</v>
      </c>
      <c r="Q1096" s="4">
        <v>160</v>
      </c>
    </row>
    <row r="1097" spans="2:19" x14ac:dyDescent="0.25">
      <c r="B1097"/>
      <c r="C1097"/>
      <c r="D1097"/>
      <c r="E1097"/>
      <c r="F1097"/>
      <c r="G1097"/>
      <c r="H1097"/>
      <c r="I1097"/>
      <c r="J1097"/>
      <c r="K1097"/>
      <c r="O1097" s="100">
        <v>1578</v>
      </c>
      <c r="P1097" t="s">
        <v>6363</v>
      </c>
      <c r="Q1097" s="4">
        <v>250</v>
      </c>
    </row>
    <row r="1098" spans="2:19" x14ac:dyDescent="0.25">
      <c r="B1098"/>
      <c r="C1098"/>
      <c r="D1098"/>
      <c r="E1098"/>
      <c r="F1098"/>
      <c r="G1098"/>
      <c r="H1098"/>
      <c r="I1098"/>
      <c r="J1098"/>
      <c r="K1098"/>
      <c r="O1098" s="100">
        <v>1579</v>
      </c>
      <c r="P1098" t="s">
        <v>6364</v>
      </c>
      <c r="Q1098" s="4">
        <v>130</v>
      </c>
    </row>
    <row r="1099" spans="2:19" x14ac:dyDescent="0.25">
      <c r="B1099"/>
      <c r="C1099"/>
      <c r="D1099"/>
      <c r="E1099"/>
      <c r="F1099"/>
      <c r="G1099"/>
      <c r="H1099"/>
      <c r="I1099"/>
      <c r="J1099"/>
      <c r="K1099"/>
      <c r="O1099" s="100">
        <v>1580</v>
      </c>
      <c r="P1099" t="s">
        <v>6365</v>
      </c>
      <c r="Q1099" s="4">
        <v>160</v>
      </c>
    </row>
    <row r="1100" spans="2:19" x14ac:dyDescent="0.25">
      <c r="B1100"/>
      <c r="C1100"/>
      <c r="D1100"/>
      <c r="E1100"/>
      <c r="F1100"/>
      <c r="G1100"/>
      <c r="H1100"/>
      <c r="I1100"/>
      <c r="J1100"/>
      <c r="K1100"/>
      <c r="O1100" s="118">
        <v>1697</v>
      </c>
      <c r="P1100" s="90" t="s">
        <v>6416</v>
      </c>
      <c r="Q1100">
        <v>90</v>
      </c>
    </row>
    <row r="1101" spans="2:19" x14ac:dyDescent="0.25">
      <c r="B1101"/>
      <c r="C1101"/>
      <c r="D1101"/>
      <c r="E1101"/>
      <c r="F1101"/>
      <c r="G1101"/>
      <c r="H1101"/>
      <c r="I1101"/>
      <c r="J1101"/>
      <c r="K1101"/>
      <c r="O1101" s="118">
        <v>1698</v>
      </c>
      <c r="P1101" s="90" t="s">
        <v>6417</v>
      </c>
      <c r="Q1101">
        <v>310</v>
      </c>
    </row>
    <row r="1102" spans="2:19" x14ac:dyDescent="0.25">
      <c r="B1102"/>
      <c r="C1102"/>
      <c r="D1102"/>
      <c r="E1102"/>
      <c r="F1102"/>
      <c r="G1102"/>
      <c r="H1102"/>
      <c r="I1102"/>
      <c r="J1102"/>
      <c r="K1102"/>
      <c r="O1102" s="118">
        <v>1699</v>
      </c>
      <c r="P1102" s="90" t="s">
        <v>6422</v>
      </c>
      <c r="Q1102">
        <v>210</v>
      </c>
    </row>
    <row r="1103" spans="2:19" x14ac:dyDescent="0.25">
      <c r="B1103"/>
      <c r="C1103"/>
      <c r="D1103"/>
      <c r="E1103"/>
      <c r="F1103"/>
      <c r="G1103"/>
      <c r="H1103"/>
      <c r="I1103"/>
      <c r="J1103"/>
      <c r="K1103"/>
      <c r="O1103" s="118">
        <v>1700</v>
      </c>
      <c r="P1103" s="90" t="s">
        <v>6419</v>
      </c>
      <c r="Q1103">
        <v>230</v>
      </c>
      <c r="S1103"/>
    </row>
    <row r="1104" spans="2:19" x14ac:dyDescent="0.25">
      <c r="B1104"/>
      <c r="C1104"/>
      <c r="D1104"/>
      <c r="E1104"/>
      <c r="F1104"/>
      <c r="G1104"/>
      <c r="H1104"/>
      <c r="I1104"/>
      <c r="J1104"/>
      <c r="K1104"/>
      <c r="O1104" s="118">
        <v>1701</v>
      </c>
      <c r="P1104" s="90" t="s">
        <v>6423</v>
      </c>
      <c r="Q1104">
        <v>210</v>
      </c>
    </row>
    <row r="1105" spans="2:19" x14ac:dyDescent="0.25">
      <c r="B1105"/>
      <c r="C1105"/>
      <c r="D1105"/>
      <c r="E1105"/>
      <c r="F1105"/>
      <c r="G1105"/>
      <c r="H1105"/>
      <c r="I1105"/>
      <c r="J1105"/>
      <c r="K1105"/>
      <c r="O1105" s="118">
        <v>1702</v>
      </c>
      <c r="P1105" s="90" t="s">
        <v>6421</v>
      </c>
      <c r="Q1105">
        <v>210</v>
      </c>
      <c r="S1105"/>
    </row>
    <row r="1106" spans="2:19" x14ac:dyDescent="0.25">
      <c r="B1106"/>
      <c r="C1106"/>
      <c r="D1106"/>
      <c r="E1106"/>
      <c r="F1106"/>
      <c r="G1106"/>
      <c r="H1106"/>
      <c r="I1106"/>
      <c r="J1106"/>
      <c r="K1106"/>
      <c r="O1106" s="118">
        <v>1703</v>
      </c>
      <c r="P1106" s="90" t="s">
        <v>6420</v>
      </c>
      <c r="Q1106">
        <v>180</v>
      </c>
      <c r="S1106"/>
    </row>
    <row r="1107" spans="2:19" x14ac:dyDescent="0.25">
      <c r="B1107"/>
      <c r="C1107"/>
      <c r="D1107"/>
      <c r="E1107"/>
      <c r="F1107"/>
      <c r="G1107"/>
      <c r="H1107"/>
      <c r="I1107"/>
      <c r="J1107"/>
      <c r="K1107"/>
      <c r="O1107" s="102">
        <v>1705</v>
      </c>
      <c r="P1107" t="s">
        <v>3850</v>
      </c>
      <c r="Q1107" s="4">
        <v>90</v>
      </c>
    </row>
    <row r="1108" spans="2:19" x14ac:dyDescent="0.25">
      <c r="B1108"/>
      <c r="C1108"/>
      <c r="D1108"/>
      <c r="E1108"/>
      <c r="F1108"/>
      <c r="G1108"/>
      <c r="H1108"/>
      <c r="I1108"/>
      <c r="J1108"/>
      <c r="K1108"/>
      <c r="O1108" s="103">
        <v>1706</v>
      </c>
      <c r="P1108" t="s">
        <v>3851</v>
      </c>
      <c r="Q1108" s="4">
        <v>90</v>
      </c>
    </row>
    <row r="1109" spans="2:19" x14ac:dyDescent="0.25">
      <c r="B1109"/>
      <c r="C1109"/>
      <c r="D1109"/>
      <c r="E1109"/>
      <c r="F1109"/>
      <c r="G1109"/>
      <c r="H1109"/>
      <c r="I1109"/>
      <c r="J1109"/>
      <c r="K1109"/>
      <c r="O1109" s="103">
        <v>1707</v>
      </c>
      <c r="P1109" t="s">
        <v>3852</v>
      </c>
      <c r="Q1109" s="4">
        <v>60</v>
      </c>
    </row>
    <row r="1110" spans="2:19" x14ac:dyDescent="0.25">
      <c r="B1110"/>
      <c r="C1110"/>
      <c r="D1110"/>
      <c r="E1110"/>
      <c r="F1110"/>
      <c r="G1110"/>
      <c r="H1110"/>
      <c r="I1110"/>
      <c r="J1110"/>
      <c r="K1110"/>
      <c r="O1110" s="118">
        <v>1732</v>
      </c>
      <c r="P1110" s="90" t="s">
        <v>6418</v>
      </c>
      <c r="Q1110">
        <v>50</v>
      </c>
    </row>
    <row r="1111" spans="2:19" x14ac:dyDescent="0.25">
      <c r="B1111"/>
      <c r="C1111"/>
      <c r="D1111"/>
      <c r="E1111"/>
      <c r="F1111"/>
      <c r="G1111"/>
      <c r="H1111"/>
      <c r="I1111"/>
      <c r="J1111"/>
      <c r="K1111"/>
      <c r="O1111" s="104">
        <v>1782</v>
      </c>
      <c r="P1111" t="s">
        <v>6435</v>
      </c>
      <c r="Q1111" s="117">
        <v>30</v>
      </c>
    </row>
    <row r="1112" spans="2:19" x14ac:dyDescent="0.25">
      <c r="B1112"/>
      <c r="C1112"/>
      <c r="D1112"/>
      <c r="E1112"/>
      <c r="F1112"/>
      <c r="G1112"/>
      <c r="H1112"/>
      <c r="I1112"/>
      <c r="J1112"/>
      <c r="K1112"/>
      <c r="O1112" s="103">
        <v>1783</v>
      </c>
      <c r="P1112" t="s">
        <v>3853</v>
      </c>
      <c r="Q1112" s="4">
        <v>60</v>
      </c>
    </row>
    <row r="1113" spans="2:19" x14ac:dyDescent="0.25">
      <c r="B1113"/>
      <c r="C1113"/>
      <c r="D1113"/>
      <c r="E1113"/>
      <c r="F1113"/>
      <c r="G1113"/>
      <c r="H1113"/>
      <c r="I1113"/>
      <c r="J1113"/>
      <c r="K1113"/>
      <c r="O1113" s="103">
        <v>1784</v>
      </c>
      <c r="P1113" t="s">
        <v>3854</v>
      </c>
      <c r="Q1113" s="4">
        <v>90</v>
      </c>
    </row>
    <row r="1114" spans="2:19" x14ac:dyDescent="0.25">
      <c r="B1114"/>
      <c r="C1114"/>
      <c r="D1114"/>
      <c r="E1114"/>
      <c r="F1114"/>
      <c r="G1114"/>
      <c r="H1114"/>
      <c r="I1114"/>
      <c r="J1114"/>
      <c r="K1114"/>
      <c r="O1114" s="103">
        <v>1785</v>
      </c>
      <c r="P1114" t="s">
        <v>6436</v>
      </c>
      <c r="Q1114" s="4">
        <v>60</v>
      </c>
    </row>
    <row r="1115" spans="2:19" x14ac:dyDescent="0.25">
      <c r="B1115"/>
      <c r="C1115"/>
      <c r="D1115"/>
      <c r="E1115"/>
      <c r="F1115"/>
      <c r="G1115"/>
      <c r="H1115"/>
      <c r="I1115"/>
      <c r="J1115"/>
      <c r="K1115"/>
      <c r="O1115" s="103">
        <v>1786</v>
      </c>
      <c r="P1115" t="s">
        <v>6437</v>
      </c>
      <c r="Q1115" s="4">
        <v>30</v>
      </c>
    </row>
    <row r="1116" spans="2:19" x14ac:dyDescent="0.25">
      <c r="B1116"/>
      <c r="C1116"/>
      <c r="D1116"/>
      <c r="E1116"/>
      <c r="F1116"/>
      <c r="G1116"/>
      <c r="H1116"/>
      <c r="I1116"/>
      <c r="J1116"/>
      <c r="K1116"/>
      <c r="O1116" s="99">
        <v>3005</v>
      </c>
      <c r="P1116" s="88" t="s">
        <v>6366</v>
      </c>
      <c r="Q1116" s="89">
        <v>105</v>
      </c>
    </row>
    <row r="1117" spans="2:19" x14ac:dyDescent="0.25">
      <c r="B1117"/>
      <c r="C1117"/>
      <c r="D1117"/>
      <c r="E1117"/>
      <c r="F1117"/>
      <c r="G1117"/>
      <c r="H1117"/>
      <c r="I1117"/>
      <c r="J1117"/>
      <c r="K1117"/>
      <c r="O1117" s="99">
        <v>3013</v>
      </c>
      <c r="P1117" s="88" t="s">
        <v>6367</v>
      </c>
      <c r="Q1117" s="89">
        <v>285</v>
      </c>
    </row>
    <row r="1118" spans="2:19" x14ac:dyDescent="0.25">
      <c r="B1118"/>
      <c r="C1118"/>
      <c r="D1118"/>
      <c r="E1118"/>
      <c r="F1118"/>
      <c r="G1118"/>
      <c r="H1118"/>
      <c r="I1118"/>
      <c r="J1118"/>
      <c r="K1118"/>
      <c r="O1118" s="99">
        <v>3014</v>
      </c>
      <c r="P1118" s="88" t="s">
        <v>6368</v>
      </c>
      <c r="Q1118" s="89">
        <v>355</v>
      </c>
    </row>
    <row r="1119" spans="2:19" x14ac:dyDescent="0.25">
      <c r="B1119"/>
      <c r="C1119"/>
      <c r="D1119"/>
      <c r="E1119"/>
      <c r="F1119"/>
      <c r="G1119"/>
      <c r="H1119"/>
      <c r="I1119"/>
      <c r="J1119"/>
      <c r="K1119"/>
      <c r="O1119" s="99">
        <v>3015</v>
      </c>
      <c r="P1119" s="88" t="s">
        <v>6369</v>
      </c>
      <c r="Q1119" s="89">
        <v>355</v>
      </c>
    </row>
    <row r="1120" spans="2:19" x14ac:dyDescent="0.25">
      <c r="B1120"/>
      <c r="C1120"/>
      <c r="D1120"/>
      <c r="E1120"/>
      <c r="F1120"/>
      <c r="G1120"/>
      <c r="H1120"/>
      <c r="I1120"/>
      <c r="J1120"/>
      <c r="K1120"/>
      <c r="O1120" s="99">
        <v>3016</v>
      </c>
      <c r="P1120" s="88" t="s">
        <v>6370</v>
      </c>
      <c r="Q1120" s="89">
        <v>245</v>
      </c>
    </row>
    <row r="1121" spans="2:17" x14ac:dyDescent="0.25">
      <c r="B1121"/>
      <c r="C1121"/>
      <c r="D1121"/>
      <c r="E1121"/>
      <c r="F1121"/>
      <c r="G1121"/>
      <c r="H1121"/>
      <c r="I1121"/>
      <c r="J1121"/>
      <c r="K1121"/>
      <c r="O1121" s="99">
        <v>3017</v>
      </c>
      <c r="P1121" s="88" t="s">
        <v>6371</v>
      </c>
      <c r="Q1121" s="89">
        <v>355</v>
      </c>
    </row>
    <row r="1122" spans="2:17" x14ac:dyDescent="0.25">
      <c r="B1122"/>
      <c r="C1122"/>
      <c r="D1122"/>
      <c r="E1122"/>
      <c r="F1122"/>
      <c r="G1122"/>
      <c r="H1122"/>
      <c r="I1122"/>
      <c r="J1122"/>
      <c r="K1122"/>
      <c r="O1122" s="99">
        <v>3020</v>
      </c>
      <c r="P1122" s="88" t="s">
        <v>6372</v>
      </c>
      <c r="Q1122" s="89">
        <v>175</v>
      </c>
    </row>
    <row r="1123" spans="2:17" x14ac:dyDescent="0.25">
      <c r="B1123"/>
      <c r="C1123"/>
      <c r="D1123"/>
      <c r="E1123"/>
      <c r="F1123"/>
      <c r="G1123"/>
      <c r="H1123"/>
      <c r="I1123"/>
      <c r="J1123"/>
      <c r="K1123"/>
      <c r="O1123" s="99">
        <v>3023</v>
      </c>
      <c r="P1123" s="88" t="s">
        <v>6373</v>
      </c>
      <c r="Q1123" s="89">
        <v>285</v>
      </c>
    </row>
    <row r="1124" spans="2:17" x14ac:dyDescent="0.25">
      <c r="B1124"/>
      <c r="C1124"/>
      <c r="D1124"/>
      <c r="E1124"/>
      <c r="F1124"/>
      <c r="G1124"/>
      <c r="H1124"/>
      <c r="I1124"/>
      <c r="J1124"/>
      <c r="K1124"/>
      <c r="O1124" s="99">
        <v>3024</v>
      </c>
      <c r="P1124" s="88" t="s">
        <v>6374</v>
      </c>
      <c r="Q1124" s="89">
        <v>215</v>
      </c>
    </row>
    <row r="1125" spans="2:17" x14ac:dyDescent="0.25">
      <c r="B1125"/>
      <c r="C1125"/>
      <c r="D1125"/>
      <c r="E1125"/>
      <c r="F1125"/>
      <c r="G1125"/>
      <c r="H1125"/>
      <c r="I1125"/>
      <c r="J1125"/>
      <c r="K1125"/>
      <c r="O1125" s="99">
        <v>3025</v>
      </c>
      <c r="P1125" s="88" t="s">
        <v>6375</v>
      </c>
      <c r="Q1125" s="89">
        <v>140</v>
      </c>
    </row>
    <row r="1126" spans="2:17" x14ac:dyDescent="0.25">
      <c r="B1126"/>
      <c r="C1126"/>
      <c r="D1126"/>
      <c r="E1126"/>
      <c r="F1126"/>
      <c r="G1126"/>
      <c r="H1126"/>
      <c r="I1126"/>
      <c r="J1126"/>
      <c r="K1126"/>
      <c r="O1126" s="99">
        <v>3028</v>
      </c>
      <c r="P1126" s="88" t="s">
        <v>6376</v>
      </c>
      <c r="Q1126" s="89">
        <v>250</v>
      </c>
    </row>
    <row r="1127" spans="2:17" x14ac:dyDescent="0.25">
      <c r="B1127"/>
      <c r="C1127"/>
      <c r="D1127"/>
      <c r="E1127"/>
      <c r="F1127"/>
      <c r="G1127"/>
      <c r="H1127"/>
      <c r="I1127"/>
      <c r="J1127"/>
      <c r="K1127"/>
      <c r="O1127" s="99">
        <v>3029</v>
      </c>
      <c r="P1127" s="88" t="s">
        <v>6377</v>
      </c>
      <c r="Q1127" s="89">
        <v>355</v>
      </c>
    </row>
    <row r="1128" spans="2:17" x14ac:dyDescent="0.25">
      <c r="B1128"/>
      <c r="C1128"/>
      <c r="D1128"/>
      <c r="E1128"/>
      <c r="F1128"/>
      <c r="G1128"/>
      <c r="H1128"/>
      <c r="I1128"/>
      <c r="J1128"/>
      <c r="K1128"/>
      <c r="O1128" s="99">
        <v>3030</v>
      </c>
      <c r="P1128" s="88" t="s">
        <v>6378</v>
      </c>
      <c r="Q1128" s="89">
        <v>285</v>
      </c>
    </row>
    <row r="1129" spans="2:17" x14ac:dyDescent="0.25">
      <c r="B1129"/>
      <c r="C1129"/>
      <c r="D1129"/>
      <c r="E1129"/>
      <c r="F1129"/>
      <c r="G1129"/>
      <c r="H1129"/>
      <c r="I1129"/>
      <c r="J1129"/>
      <c r="K1129"/>
      <c r="O1129" s="99">
        <v>3034</v>
      </c>
      <c r="P1129" s="88" t="s">
        <v>6379</v>
      </c>
      <c r="Q1129" s="89">
        <v>175</v>
      </c>
    </row>
    <row r="1130" spans="2:17" x14ac:dyDescent="0.25">
      <c r="B1130"/>
      <c r="C1130"/>
      <c r="D1130"/>
      <c r="E1130"/>
      <c r="F1130"/>
      <c r="G1130"/>
      <c r="H1130"/>
      <c r="I1130"/>
      <c r="J1130"/>
      <c r="K1130"/>
      <c r="O1130" s="99">
        <v>3035</v>
      </c>
      <c r="P1130" s="88" t="s">
        <v>6380</v>
      </c>
      <c r="Q1130" s="89">
        <v>215</v>
      </c>
    </row>
    <row r="1131" spans="2:17" x14ac:dyDescent="0.25">
      <c r="B1131"/>
      <c r="C1131"/>
      <c r="D1131"/>
      <c r="E1131"/>
      <c r="F1131"/>
      <c r="G1131"/>
      <c r="H1131"/>
      <c r="I1131"/>
      <c r="J1131"/>
      <c r="K1131"/>
      <c r="O1131" s="99">
        <v>3036</v>
      </c>
      <c r="P1131" s="88" t="s">
        <v>6381</v>
      </c>
      <c r="Q1131" s="89">
        <v>140</v>
      </c>
    </row>
    <row r="1132" spans="2:17" x14ac:dyDescent="0.25">
      <c r="B1132"/>
      <c r="C1132"/>
      <c r="D1132"/>
      <c r="E1132"/>
      <c r="F1132"/>
      <c r="G1132"/>
      <c r="H1132"/>
      <c r="I1132"/>
      <c r="J1132"/>
      <c r="K1132"/>
      <c r="O1132" s="99">
        <v>3039</v>
      </c>
      <c r="P1132" s="88" t="s">
        <v>6382</v>
      </c>
      <c r="Q1132" s="89">
        <v>180</v>
      </c>
    </row>
    <row r="1133" spans="2:17" x14ac:dyDescent="0.25">
      <c r="B1133"/>
      <c r="C1133"/>
      <c r="D1133"/>
      <c r="E1133"/>
      <c r="F1133"/>
      <c r="G1133"/>
      <c r="H1133"/>
      <c r="I1133"/>
      <c r="J1133"/>
      <c r="K1133"/>
      <c r="O1133" s="99">
        <v>3040</v>
      </c>
      <c r="P1133" s="88" t="s">
        <v>6383</v>
      </c>
      <c r="Q1133" s="89">
        <v>175</v>
      </c>
    </row>
    <row r="1134" spans="2:17" x14ac:dyDescent="0.25">
      <c r="B1134"/>
      <c r="C1134"/>
      <c r="D1134"/>
      <c r="E1134"/>
      <c r="F1134"/>
      <c r="G1134"/>
      <c r="H1134"/>
      <c r="I1134"/>
      <c r="J1134"/>
      <c r="K1134"/>
      <c r="O1134" s="99">
        <v>3043</v>
      </c>
      <c r="P1134" s="88" t="s">
        <v>6384</v>
      </c>
      <c r="Q1134" s="89">
        <v>210</v>
      </c>
    </row>
    <row r="1135" spans="2:17" x14ac:dyDescent="0.25">
      <c r="B1135"/>
      <c r="C1135"/>
      <c r="D1135"/>
      <c r="E1135"/>
      <c r="F1135"/>
      <c r="G1135"/>
      <c r="H1135"/>
      <c r="I1135"/>
      <c r="J1135"/>
      <c r="K1135"/>
      <c r="O1135" s="99">
        <v>3048</v>
      </c>
      <c r="P1135" s="88" t="s">
        <v>6385</v>
      </c>
      <c r="Q1135" s="89">
        <v>250</v>
      </c>
    </row>
    <row r="1136" spans="2:17" x14ac:dyDescent="0.25">
      <c r="B1136"/>
      <c r="C1136"/>
      <c r="D1136"/>
      <c r="E1136"/>
      <c r="F1136"/>
      <c r="G1136"/>
      <c r="H1136"/>
      <c r="I1136"/>
      <c r="J1136"/>
      <c r="K1136"/>
      <c r="O1136" s="99">
        <v>3050</v>
      </c>
      <c r="P1136" s="88" t="s">
        <v>6386</v>
      </c>
      <c r="Q1136" s="89">
        <v>250</v>
      </c>
    </row>
    <row r="1137" spans="2:17" x14ac:dyDescent="0.25">
      <c r="B1137"/>
      <c r="C1137"/>
      <c r="D1137"/>
      <c r="E1137"/>
      <c r="F1137"/>
      <c r="G1137"/>
      <c r="H1137"/>
      <c r="I1137"/>
      <c r="J1137"/>
      <c r="K1137"/>
      <c r="O1137" s="99">
        <v>3051</v>
      </c>
      <c r="P1137" s="88" t="s">
        <v>6387</v>
      </c>
      <c r="Q1137" s="89">
        <v>140</v>
      </c>
    </row>
    <row r="1138" spans="2:17" x14ac:dyDescent="0.25">
      <c r="B1138"/>
      <c r="C1138"/>
      <c r="D1138"/>
      <c r="E1138"/>
      <c r="F1138"/>
      <c r="G1138"/>
      <c r="H1138"/>
      <c r="I1138"/>
      <c r="J1138"/>
      <c r="K1138"/>
      <c r="O1138" s="99">
        <v>3052</v>
      </c>
      <c r="P1138" s="88" t="s">
        <v>6388</v>
      </c>
      <c r="Q1138" s="89">
        <v>285</v>
      </c>
    </row>
    <row r="1139" spans="2:17" x14ac:dyDescent="0.25">
      <c r="B1139"/>
      <c r="C1139"/>
      <c r="D1139"/>
      <c r="E1139"/>
      <c r="F1139"/>
      <c r="G1139"/>
      <c r="H1139"/>
      <c r="I1139"/>
      <c r="J1139"/>
      <c r="K1139"/>
      <c r="O1139" s="99">
        <v>3053</v>
      </c>
      <c r="P1139" s="88" t="s">
        <v>6389</v>
      </c>
      <c r="Q1139" s="89">
        <v>215</v>
      </c>
    </row>
    <row r="1140" spans="2:17" x14ac:dyDescent="0.25">
      <c r="B1140"/>
      <c r="C1140"/>
      <c r="D1140"/>
      <c r="E1140"/>
      <c r="F1140"/>
      <c r="G1140"/>
      <c r="H1140"/>
      <c r="I1140"/>
      <c r="J1140"/>
      <c r="K1140"/>
      <c r="O1140" s="99">
        <v>3054</v>
      </c>
      <c r="P1140" s="88" t="s">
        <v>6390</v>
      </c>
      <c r="Q1140" s="89">
        <v>215</v>
      </c>
    </row>
    <row r="1141" spans="2:17" x14ac:dyDescent="0.25">
      <c r="B1141"/>
      <c r="C1141"/>
      <c r="D1141"/>
      <c r="E1141"/>
      <c r="F1141"/>
      <c r="G1141"/>
      <c r="H1141"/>
      <c r="I1141"/>
      <c r="J1141"/>
      <c r="K1141"/>
      <c r="O1141" s="99">
        <v>3055</v>
      </c>
      <c r="P1141" s="88" t="s">
        <v>6391</v>
      </c>
      <c r="Q1141" s="89">
        <v>140</v>
      </c>
    </row>
    <row r="1142" spans="2:17" x14ac:dyDescent="0.25">
      <c r="B1142"/>
      <c r="C1142"/>
      <c r="D1142"/>
      <c r="E1142"/>
      <c r="F1142"/>
      <c r="G1142"/>
      <c r="H1142"/>
      <c r="I1142"/>
      <c r="J1142"/>
      <c r="K1142"/>
      <c r="O1142" s="99">
        <v>3056</v>
      </c>
      <c r="P1142" s="88" t="s">
        <v>6392</v>
      </c>
      <c r="Q1142" s="89">
        <v>140</v>
      </c>
    </row>
    <row r="1143" spans="2:17" x14ac:dyDescent="0.25">
      <c r="B1143"/>
      <c r="C1143"/>
      <c r="D1143"/>
      <c r="E1143"/>
      <c r="F1143"/>
      <c r="G1143"/>
      <c r="H1143"/>
      <c r="I1143"/>
      <c r="J1143"/>
      <c r="K1143"/>
      <c r="O1143" s="99">
        <v>3057</v>
      </c>
      <c r="P1143" s="88" t="s">
        <v>6393</v>
      </c>
      <c r="Q1143" s="89">
        <v>140</v>
      </c>
    </row>
    <row r="1144" spans="2:17" x14ac:dyDescent="0.25">
      <c r="B1144"/>
      <c r="C1144"/>
      <c r="D1144"/>
      <c r="E1144"/>
      <c r="F1144"/>
      <c r="G1144"/>
      <c r="H1144"/>
      <c r="I1144"/>
      <c r="J1144"/>
      <c r="K1144"/>
      <c r="O1144" s="99">
        <v>3066</v>
      </c>
      <c r="P1144" s="88" t="s">
        <v>6394</v>
      </c>
      <c r="Q1144" s="89">
        <v>215</v>
      </c>
    </row>
    <row r="1145" spans="2:17" x14ac:dyDescent="0.25">
      <c r="B1145"/>
      <c r="C1145"/>
      <c r="D1145"/>
      <c r="E1145"/>
      <c r="F1145"/>
      <c r="G1145"/>
      <c r="H1145"/>
      <c r="I1145"/>
      <c r="J1145"/>
      <c r="K1145"/>
      <c r="O1145" s="99">
        <v>3074</v>
      </c>
      <c r="P1145" s="88" t="s">
        <v>6395</v>
      </c>
      <c r="Q1145" s="89">
        <v>320</v>
      </c>
    </row>
    <row r="1146" spans="2:17" x14ac:dyDescent="0.25">
      <c r="B1146"/>
      <c r="C1146"/>
      <c r="D1146"/>
      <c r="E1146"/>
      <c r="F1146"/>
      <c r="G1146"/>
      <c r="H1146"/>
      <c r="I1146"/>
      <c r="J1146"/>
      <c r="K1146"/>
      <c r="O1146" s="99">
        <v>3075</v>
      </c>
      <c r="P1146" s="88" t="s">
        <v>6396</v>
      </c>
      <c r="Q1146" s="89">
        <v>215</v>
      </c>
    </row>
    <row r="1147" spans="2:17" x14ac:dyDescent="0.25">
      <c r="B1147"/>
      <c r="C1147"/>
      <c r="D1147"/>
      <c r="E1147"/>
      <c r="F1147"/>
      <c r="G1147"/>
      <c r="H1147"/>
      <c r="I1147"/>
      <c r="J1147"/>
      <c r="K1147"/>
      <c r="O1147" s="99">
        <v>3076</v>
      </c>
      <c r="P1147" s="88" t="s">
        <v>6397</v>
      </c>
      <c r="Q1147" s="89">
        <v>215</v>
      </c>
    </row>
    <row r="1148" spans="2:17" x14ac:dyDescent="0.25">
      <c r="B1148"/>
      <c r="C1148"/>
      <c r="D1148"/>
      <c r="E1148"/>
      <c r="F1148"/>
      <c r="G1148"/>
      <c r="H1148"/>
      <c r="I1148"/>
      <c r="J1148"/>
      <c r="K1148"/>
      <c r="O1148" s="99">
        <v>3077</v>
      </c>
      <c r="P1148" s="88" t="s">
        <v>6398</v>
      </c>
      <c r="Q1148" s="89">
        <v>105</v>
      </c>
    </row>
    <row r="1149" spans="2:17" x14ac:dyDescent="0.25">
      <c r="B1149"/>
      <c r="C1149"/>
      <c r="D1149"/>
      <c r="E1149"/>
      <c r="F1149"/>
      <c r="G1149"/>
      <c r="H1149"/>
      <c r="I1149"/>
      <c r="J1149"/>
      <c r="K1149"/>
      <c r="O1149" s="99">
        <v>3093</v>
      </c>
      <c r="P1149" s="88" t="s">
        <v>6399</v>
      </c>
      <c r="Q1149" s="89">
        <v>140</v>
      </c>
    </row>
    <row r="1150" spans="2:17" x14ac:dyDescent="0.25">
      <c r="B1150"/>
      <c r="C1150"/>
      <c r="D1150"/>
      <c r="E1150"/>
      <c r="F1150"/>
      <c r="G1150"/>
      <c r="H1150"/>
      <c r="I1150"/>
      <c r="J1150"/>
      <c r="K1150"/>
      <c r="O1150" s="99">
        <v>3094</v>
      </c>
      <c r="P1150" s="88" t="s">
        <v>6400</v>
      </c>
      <c r="Q1150" s="89">
        <v>140</v>
      </c>
    </row>
    <row r="1151" spans="2:17" x14ac:dyDescent="0.25">
      <c r="B1151"/>
      <c r="C1151"/>
      <c r="D1151"/>
      <c r="E1151"/>
      <c r="F1151"/>
      <c r="G1151"/>
      <c r="H1151"/>
      <c r="I1151"/>
      <c r="J1151"/>
      <c r="K1151"/>
      <c r="O1151" s="99">
        <v>3098</v>
      </c>
      <c r="P1151" s="88" t="s">
        <v>6401</v>
      </c>
      <c r="Q1151" s="89">
        <v>250</v>
      </c>
    </row>
    <row r="1152" spans="2:17" x14ac:dyDescent="0.25">
      <c r="B1152"/>
      <c r="C1152"/>
      <c r="D1152"/>
      <c r="E1152"/>
      <c r="F1152"/>
      <c r="G1152"/>
      <c r="H1152"/>
      <c r="I1152"/>
      <c r="J1152"/>
      <c r="K1152"/>
      <c r="O1152" s="99">
        <v>3102</v>
      </c>
      <c r="P1152" s="88" t="s">
        <v>6402</v>
      </c>
      <c r="Q1152" s="89">
        <v>250</v>
      </c>
    </row>
    <row r="1153" spans="2:26" x14ac:dyDescent="0.25">
      <c r="B1153"/>
      <c r="C1153"/>
      <c r="D1153"/>
      <c r="E1153"/>
      <c r="F1153"/>
      <c r="G1153"/>
      <c r="H1153"/>
      <c r="I1153"/>
      <c r="J1153"/>
      <c r="K1153"/>
      <c r="O1153" s="99">
        <v>3104</v>
      </c>
      <c r="P1153" s="88" t="s">
        <v>6403</v>
      </c>
      <c r="Q1153" s="89">
        <v>285</v>
      </c>
    </row>
    <row r="1154" spans="2:26" x14ac:dyDescent="0.25">
      <c r="B1154"/>
      <c r="C1154"/>
      <c r="D1154"/>
      <c r="E1154"/>
      <c r="F1154"/>
      <c r="G1154"/>
      <c r="H1154"/>
      <c r="I1154"/>
      <c r="J1154"/>
      <c r="K1154"/>
      <c r="O1154" s="99">
        <v>3113</v>
      </c>
      <c r="P1154" s="88" t="s">
        <v>6404</v>
      </c>
      <c r="Q1154" s="89">
        <v>250</v>
      </c>
    </row>
    <row r="1155" spans="2:26" x14ac:dyDescent="0.25">
      <c r="B1155"/>
      <c r="C1155"/>
      <c r="D1155"/>
      <c r="E1155"/>
      <c r="F1155"/>
      <c r="G1155"/>
      <c r="H1155"/>
      <c r="I1155"/>
      <c r="J1155"/>
      <c r="K1155"/>
      <c r="O1155" s="99">
        <v>3114</v>
      </c>
      <c r="P1155" s="88" t="s">
        <v>6405</v>
      </c>
      <c r="Q1155" s="89">
        <v>215</v>
      </c>
    </row>
    <row r="1156" spans="2:26" x14ac:dyDescent="0.25">
      <c r="B1156"/>
      <c r="C1156"/>
      <c r="D1156"/>
      <c r="E1156"/>
      <c r="F1156"/>
      <c r="G1156"/>
      <c r="H1156"/>
      <c r="I1156"/>
      <c r="J1156"/>
      <c r="K1156"/>
      <c r="O1156" s="99">
        <v>3115</v>
      </c>
      <c r="P1156" s="88" t="s">
        <v>6406</v>
      </c>
      <c r="Q1156" s="89">
        <v>175</v>
      </c>
    </row>
    <row r="1157" spans="2:26" x14ac:dyDescent="0.25">
      <c r="O1157" s="99">
        <v>3116</v>
      </c>
      <c r="P1157" s="88" t="s">
        <v>6407</v>
      </c>
      <c r="Q1157" s="89">
        <v>140</v>
      </c>
      <c r="V1157" s="4"/>
      <c r="W1157" s="4"/>
      <c r="X1157" s="4"/>
      <c r="Y1157" s="4"/>
      <c r="Z1157" s="4"/>
    </row>
    <row r="1158" spans="2:26" x14ac:dyDescent="0.25">
      <c r="O1158" s="99">
        <v>3118</v>
      </c>
      <c r="P1158" s="88" t="s">
        <v>6408</v>
      </c>
      <c r="Q1158" s="89">
        <v>250</v>
      </c>
      <c r="V1158" s="4"/>
      <c r="W1158" s="4"/>
      <c r="X1158" s="4"/>
      <c r="Y1158" s="4"/>
      <c r="Z1158" s="4"/>
    </row>
    <row r="1159" spans="2:26" x14ac:dyDescent="0.25">
      <c r="O1159" s="99">
        <v>3119</v>
      </c>
      <c r="P1159" s="88" t="s">
        <v>6409</v>
      </c>
      <c r="Q1159" s="89">
        <v>210</v>
      </c>
      <c r="V1159" s="4"/>
      <c r="W1159" s="4"/>
      <c r="X1159" s="4"/>
      <c r="Y1159" s="4"/>
      <c r="Z1159" s="4"/>
    </row>
    <row r="1160" spans="2:26" x14ac:dyDescent="0.25">
      <c r="O1160" s="99">
        <v>3120</v>
      </c>
      <c r="P1160" s="88" t="s">
        <v>6410</v>
      </c>
      <c r="Q1160" s="89">
        <v>215</v>
      </c>
      <c r="Y1160" s="4"/>
      <c r="Z1160" s="4"/>
    </row>
    <row r="1161" spans="2:26" x14ac:dyDescent="0.25">
      <c r="O1161" s="99">
        <v>3121</v>
      </c>
      <c r="P1161" s="88" t="s">
        <v>6411</v>
      </c>
      <c r="Q1161" s="89">
        <v>210</v>
      </c>
      <c r="Y1161" s="4"/>
      <c r="Z1161" s="4"/>
    </row>
    <row r="1162" spans="2:26" x14ac:dyDescent="0.25">
      <c r="O1162" s="99">
        <v>3130</v>
      </c>
      <c r="P1162" s="88" t="s">
        <v>6412</v>
      </c>
      <c r="Q1162" s="89">
        <v>250</v>
      </c>
      <c r="Y1162" s="4"/>
      <c r="Z1162" s="4"/>
    </row>
    <row r="1163" spans="2:26" x14ac:dyDescent="0.25">
      <c r="O1163" s="99">
        <v>3131</v>
      </c>
      <c r="P1163" s="88" t="s">
        <v>6413</v>
      </c>
      <c r="Q1163" s="89">
        <v>320</v>
      </c>
      <c r="Y1163" s="4"/>
      <c r="Z1163" s="4"/>
    </row>
    <row r="1164" spans="2:26" x14ac:dyDescent="0.25">
      <c r="O1164" s="99">
        <v>3133</v>
      </c>
      <c r="P1164" s="88" t="s">
        <v>6414</v>
      </c>
      <c r="Q1164" s="89">
        <v>175</v>
      </c>
      <c r="Y1164" s="4"/>
      <c r="Z1164" s="4"/>
    </row>
    <row r="1165" spans="2:26" x14ac:dyDescent="0.25">
      <c r="O1165" t="s">
        <v>382</v>
      </c>
      <c r="P1165" t="s">
        <v>3855</v>
      </c>
      <c r="Q1165" s="1">
        <v>150</v>
      </c>
      <c r="S1165"/>
      <c r="Y1165" s="4"/>
      <c r="Z1165" s="4"/>
    </row>
    <row r="1166" spans="2:26" x14ac:dyDescent="0.25">
      <c r="O1166" t="s">
        <v>385</v>
      </c>
      <c r="P1166" t="s">
        <v>3856</v>
      </c>
      <c r="Q1166" s="1">
        <v>120</v>
      </c>
      <c r="S1166"/>
      <c r="Y1166" s="4"/>
      <c r="Z1166" s="4"/>
    </row>
    <row r="1167" spans="2:26" x14ac:dyDescent="0.25">
      <c r="O1167" t="s">
        <v>255</v>
      </c>
      <c r="P1167" t="s">
        <v>3857</v>
      </c>
      <c r="Q1167" s="1">
        <v>90</v>
      </c>
      <c r="S1167"/>
      <c r="Y1167" s="4"/>
      <c r="Z1167" s="4"/>
    </row>
    <row r="1168" spans="2:26" x14ac:dyDescent="0.25">
      <c r="O1168" t="s">
        <v>378</v>
      </c>
      <c r="P1168" t="s">
        <v>3858</v>
      </c>
      <c r="Q1168" s="1">
        <v>180</v>
      </c>
      <c r="S1168"/>
      <c r="Y1168" s="4"/>
      <c r="Z1168" s="4"/>
    </row>
    <row r="1169" spans="1:26" x14ac:dyDescent="0.25">
      <c r="O1169" t="s">
        <v>379</v>
      </c>
      <c r="P1169" t="s">
        <v>3859</v>
      </c>
      <c r="Q1169" s="1">
        <v>120</v>
      </c>
      <c r="S1169"/>
      <c r="Y1169" s="4"/>
      <c r="Z1169" s="4"/>
    </row>
    <row r="1170" spans="1:26" x14ac:dyDescent="0.25">
      <c r="O1170" t="s">
        <v>290</v>
      </c>
      <c r="P1170" t="s">
        <v>3860</v>
      </c>
      <c r="Q1170" s="1">
        <v>130</v>
      </c>
      <c r="S1170"/>
      <c r="Y1170" s="4"/>
      <c r="Z1170" s="4"/>
    </row>
    <row r="1171" spans="1:26" x14ac:dyDescent="0.25">
      <c r="O1171" s="87" t="s">
        <v>2227</v>
      </c>
      <c r="P1171" s="88" t="s">
        <v>3861</v>
      </c>
      <c r="Q1171" s="89">
        <v>30</v>
      </c>
      <c r="Y1171" s="4"/>
      <c r="Z1171" s="4"/>
    </row>
    <row r="1172" spans="1:26" x14ac:dyDescent="0.25">
      <c r="A1172" t="s">
        <v>6</v>
      </c>
      <c r="B1172"/>
      <c r="C1172"/>
      <c r="D1172"/>
      <c r="E1172"/>
      <c r="F1172"/>
      <c r="G1172"/>
      <c r="H1172"/>
      <c r="I1172"/>
      <c r="J1172"/>
      <c r="K1172"/>
      <c r="O1172" t="s">
        <v>2228</v>
      </c>
      <c r="P1172" t="s">
        <v>3862</v>
      </c>
      <c r="Q1172" s="1">
        <v>60</v>
      </c>
      <c r="S1172"/>
    </row>
    <row r="1173" spans="1:26" x14ac:dyDescent="0.25">
      <c r="B1173"/>
      <c r="C1173"/>
      <c r="D1173"/>
      <c r="E1173"/>
      <c r="F1173"/>
      <c r="G1173"/>
      <c r="H1173"/>
      <c r="I1173"/>
      <c r="J1173"/>
      <c r="K1173"/>
      <c r="O1173" t="s">
        <v>2249</v>
      </c>
      <c r="P1173" t="s">
        <v>3863</v>
      </c>
      <c r="Q1173" s="1">
        <v>120</v>
      </c>
      <c r="S1173"/>
    </row>
    <row r="1174" spans="1:26" x14ac:dyDescent="0.25">
      <c r="B1174"/>
      <c r="C1174"/>
      <c r="D1174"/>
      <c r="E1174"/>
      <c r="F1174"/>
      <c r="G1174"/>
      <c r="H1174"/>
      <c r="I1174"/>
      <c r="J1174"/>
      <c r="K1174"/>
      <c r="O1174" t="s">
        <v>2218</v>
      </c>
      <c r="P1174" t="s">
        <v>3864</v>
      </c>
      <c r="Q1174" s="1">
        <v>190</v>
      </c>
      <c r="S1174"/>
    </row>
    <row r="1175" spans="1:26" x14ac:dyDescent="0.25">
      <c r="B1175"/>
      <c r="C1175"/>
      <c r="D1175"/>
      <c r="E1175"/>
      <c r="F1175"/>
      <c r="G1175"/>
      <c r="H1175"/>
      <c r="I1175"/>
      <c r="J1175"/>
      <c r="K1175"/>
      <c r="O1175" t="s">
        <v>2219</v>
      </c>
      <c r="P1175" t="s">
        <v>3865</v>
      </c>
      <c r="Q1175" s="1">
        <v>100</v>
      </c>
      <c r="S1175"/>
    </row>
    <row r="1176" spans="1:26" x14ac:dyDescent="0.25">
      <c r="B1176"/>
      <c r="C1176"/>
      <c r="D1176"/>
      <c r="E1176"/>
      <c r="F1176"/>
      <c r="G1176"/>
      <c r="H1176"/>
      <c r="I1176"/>
      <c r="J1176"/>
      <c r="K1176"/>
      <c r="O1176" t="s">
        <v>2265</v>
      </c>
      <c r="P1176" t="s">
        <v>3866</v>
      </c>
      <c r="Q1176" s="1">
        <v>120</v>
      </c>
      <c r="S1176"/>
    </row>
    <row r="1177" spans="1:26" x14ac:dyDescent="0.25">
      <c r="B1177"/>
      <c r="C1177"/>
      <c r="D1177"/>
      <c r="E1177"/>
      <c r="F1177"/>
      <c r="G1177"/>
      <c r="H1177"/>
      <c r="I1177"/>
      <c r="J1177"/>
      <c r="K1177"/>
      <c r="O1177" t="s">
        <v>2266</v>
      </c>
      <c r="P1177" t="s">
        <v>3867</v>
      </c>
      <c r="Q1177" s="1">
        <v>120</v>
      </c>
      <c r="S1177"/>
    </row>
    <row r="1178" spans="1:26" x14ac:dyDescent="0.25">
      <c r="B1178"/>
      <c r="C1178"/>
      <c r="D1178"/>
      <c r="E1178"/>
      <c r="F1178"/>
      <c r="G1178"/>
      <c r="H1178"/>
      <c r="I1178"/>
      <c r="J1178"/>
      <c r="K1178"/>
      <c r="O1178" t="s">
        <v>2345</v>
      </c>
      <c r="P1178" t="s">
        <v>3868</v>
      </c>
      <c r="Q1178" s="1">
        <v>140</v>
      </c>
      <c r="S1178"/>
    </row>
    <row r="1179" spans="1:26" x14ac:dyDescent="0.25">
      <c r="B1179"/>
      <c r="C1179"/>
      <c r="D1179"/>
      <c r="E1179"/>
      <c r="F1179"/>
      <c r="G1179"/>
      <c r="H1179"/>
      <c r="I1179"/>
      <c r="J1179"/>
      <c r="K1179"/>
      <c r="O1179" t="s">
        <v>2346</v>
      </c>
      <c r="P1179" t="s">
        <v>3869</v>
      </c>
      <c r="Q1179" s="1">
        <v>140</v>
      </c>
      <c r="S1179"/>
    </row>
    <row r="1180" spans="1:26" x14ac:dyDescent="0.25">
      <c r="B1180"/>
      <c r="C1180"/>
      <c r="D1180"/>
      <c r="E1180"/>
      <c r="F1180"/>
      <c r="G1180"/>
      <c r="H1180"/>
      <c r="I1180"/>
      <c r="J1180"/>
      <c r="K1180"/>
      <c r="O1180" t="s">
        <v>2307</v>
      </c>
      <c r="P1180" t="s">
        <v>3870</v>
      </c>
      <c r="Q1180" s="1">
        <v>170</v>
      </c>
      <c r="S1180"/>
    </row>
    <row r="1181" spans="1:26" x14ac:dyDescent="0.25">
      <c r="B1181"/>
      <c r="C1181"/>
      <c r="D1181"/>
      <c r="E1181"/>
      <c r="F1181"/>
      <c r="G1181"/>
      <c r="H1181"/>
      <c r="I1181"/>
      <c r="J1181"/>
      <c r="K1181"/>
      <c r="O1181" t="s">
        <v>2308</v>
      </c>
      <c r="P1181" t="s">
        <v>3871</v>
      </c>
      <c r="Q1181" s="1">
        <v>170</v>
      </c>
      <c r="S1181"/>
    </row>
    <row r="1182" spans="1:26" x14ac:dyDescent="0.25">
      <c r="B1182"/>
      <c r="C1182"/>
      <c r="D1182"/>
      <c r="E1182"/>
      <c r="F1182"/>
      <c r="G1182"/>
      <c r="H1182"/>
      <c r="I1182"/>
      <c r="J1182"/>
      <c r="K1182"/>
      <c r="O1182" t="s">
        <v>2005</v>
      </c>
      <c r="P1182" t="s">
        <v>3872</v>
      </c>
      <c r="Q1182" s="1">
        <v>150</v>
      </c>
      <c r="S1182"/>
    </row>
    <row r="1183" spans="1:26" x14ac:dyDescent="0.25">
      <c r="B1183"/>
      <c r="C1183"/>
      <c r="D1183"/>
      <c r="E1183"/>
      <c r="F1183"/>
      <c r="G1183"/>
      <c r="H1183"/>
      <c r="I1183"/>
      <c r="J1183"/>
      <c r="K1183"/>
      <c r="O1183" t="s">
        <v>2006</v>
      </c>
      <c r="P1183" t="s">
        <v>3873</v>
      </c>
      <c r="Q1183" s="1">
        <v>160</v>
      </c>
      <c r="S1183"/>
    </row>
    <row r="1184" spans="1:26" x14ac:dyDescent="0.25">
      <c r="B1184"/>
      <c r="C1184"/>
      <c r="D1184"/>
      <c r="E1184"/>
      <c r="F1184"/>
      <c r="G1184"/>
      <c r="H1184"/>
      <c r="I1184"/>
      <c r="J1184"/>
      <c r="K1184"/>
      <c r="O1184" t="s">
        <v>2094</v>
      </c>
      <c r="P1184" t="s">
        <v>3874</v>
      </c>
      <c r="Q1184" s="1">
        <v>190</v>
      </c>
      <c r="S1184"/>
    </row>
    <row r="1185" spans="14:18" customFormat="1" x14ac:dyDescent="0.25">
      <c r="N1185" s="46"/>
      <c r="O1185" t="s">
        <v>2095</v>
      </c>
      <c r="P1185" t="s">
        <v>3875</v>
      </c>
      <c r="Q1185" s="1">
        <v>80</v>
      </c>
      <c r="R1185" s="4"/>
    </row>
    <row r="1186" spans="14:18" customFormat="1" x14ac:dyDescent="0.25">
      <c r="N1186" s="46"/>
      <c r="O1186" t="s">
        <v>2077</v>
      </c>
      <c r="P1186" t="s">
        <v>3876</v>
      </c>
      <c r="Q1186" s="1">
        <v>180</v>
      </c>
      <c r="R1186" s="4"/>
    </row>
    <row r="1187" spans="14:18" customFormat="1" x14ac:dyDescent="0.25">
      <c r="N1187" s="46"/>
      <c r="O1187" t="s">
        <v>2078</v>
      </c>
      <c r="P1187" t="s">
        <v>3877</v>
      </c>
      <c r="Q1187" s="1">
        <v>160</v>
      </c>
      <c r="R1187" s="4"/>
    </row>
    <row r="1188" spans="14:18" customFormat="1" x14ac:dyDescent="0.25">
      <c r="N1188" s="46"/>
      <c r="O1188" t="s">
        <v>2079</v>
      </c>
      <c r="P1188" t="s">
        <v>3878</v>
      </c>
      <c r="Q1188" s="1">
        <v>50</v>
      </c>
      <c r="R1188" s="4"/>
    </row>
    <row r="1189" spans="14:18" customFormat="1" x14ac:dyDescent="0.25">
      <c r="N1189" s="46"/>
      <c r="O1189" t="s">
        <v>2022</v>
      </c>
      <c r="P1189" t="s">
        <v>3879</v>
      </c>
      <c r="Q1189" s="1">
        <v>240</v>
      </c>
      <c r="R1189" s="4"/>
    </row>
    <row r="1190" spans="14:18" customFormat="1" x14ac:dyDescent="0.25">
      <c r="N1190" s="46"/>
      <c r="O1190" t="s">
        <v>2023</v>
      </c>
      <c r="P1190" t="s">
        <v>3880</v>
      </c>
      <c r="Q1190" s="1">
        <v>150</v>
      </c>
      <c r="R1190" s="4"/>
    </row>
    <row r="1191" spans="14:18" customFormat="1" x14ac:dyDescent="0.25">
      <c r="N1191" s="46"/>
      <c r="O1191" t="s">
        <v>2024</v>
      </c>
      <c r="P1191" t="s">
        <v>3881</v>
      </c>
      <c r="Q1191" s="1">
        <v>60</v>
      </c>
      <c r="R1191" s="4"/>
    </row>
    <row r="1192" spans="14:18" customFormat="1" x14ac:dyDescent="0.25">
      <c r="N1192" s="46"/>
      <c r="O1192" t="s">
        <v>2050</v>
      </c>
      <c r="P1192" t="s">
        <v>3882</v>
      </c>
      <c r="Q1192" s="1">
        <v>180</v>
      </c>
      <c r="R1192" s="4"/>
    </row>
    <row r="1193" spans="14:18" customFormat="1" x14ac:dyDescent="0.25">
      <c r="N1193" s="46"/>
      <c r="O1193" t="s">
        <v>2051</v>
      </c>
      <c r="P1193" t="s">
        <v>3883</v>
      </c>
      <c r="Q1193" s="1">
        <v>150</v>
      </c>
      <c r="R1193" s="4"/>
    </row>
    <row r="1194" spans="14:18" customFormat="1" x14ac:dyDescent="0.25">
      <c r="N1194" s="46"/>
      <c r="O1194" t="s">
        <v>2052</v>
      </c>
      <c r="P1194" t="s">
        <v>3884</v>
      </c>
      <c r="Q1194" s="1">
        <v>120</v>
      </c>
      <c r="R1194" s="4"/>
    </row>
    <row r="1195" spans="14:18" customFormat="1" x14ac:dyDescent="0.25">
      <c r="N1195" s="46"/>
      <c r="O1195" t="s">
        <v>2053</v>
      </c>
      <c r="P1195" t="s">
        <v>3885</v>
      </c>
      <c r="Q1195" s="1">
        <v>90</v>
      </c>
      <c r="R1195" s="4"/>
    </row>
    <row r="1196" spans="14:18" customFormat="1" x14ac:dyDescent="0.25">
      <c r="N1196" s="46"/>
      <c r="O1196" t="s">
        <v>2444</v>
      </c>
      <c r="P1196" t="s">
        <v>3886</v>
      </c>
      <c r="Q1196" s="1">
        <v>170</v>
      </c>
      <c r="R1196" s="4"/>
    </row>
    <row r="1197" spans="14:18" customFormat="1" x14ac:dyDescent="0.25">
      <c r="N1197" s="46"/>
      <c r="O1197" t="s">
        <v>2445</v>
      </c>
      <c r="P1197" t="s">
        <v>3887</v>
      </c>
      <c r="Q1197" s="1">
        <v>110</v>
      </c>
      <c r="R1197" s="4"/>
    </row>
    <row r="1198" spans="14:18" customFormat="1" x14ac:dyDescent="0.25">
      <c r="N1198" s="46"/>
      <c r="O1198" t="s">
        <v>2390</v>
      </c>
      <c r="P1198" t="s">
        <v>3888</v>
      </c>
      <c r="Q1198" s="1">
        <v>150</v>
      </c>
      <c r="R1198" s="4"/>
    </row>
    <row r="1199" spans="14:18" customFormat="1" x14ac:dyDescent="0.25">
      <c r="N1199" s="46"/>
      <c r="O1199" t="s">
        <v>2391</v>
      </c>
      <c r="P1199" t="s">
        <v>3889</v>
      </c>
      <c r="Q1199" s="1">
        <v>170</v>
      </c>
      <c r="R1199" s="4"/>
    </row>
    <row r="1200" spans="14:18" customFormat="1" x14ac:dyDescent="0.25">
      <c r="N1200" s="46"/>
      <c r="O1200" t="s">
        <v>2392</v>
      </c>
      <c r="P1200" t="s">
        <v>3890</v>
      </c>
      <c r="Q1200" s="1">
        <v>130</v>
      </c>
      <c r="R1200" s="4"/>
    </row>
    <row r="1201" spans="14:18" customFormat="1" x14ac:dyDescent="0.25">
      <c r="N1201" s="46"/>
      <c r="O1201" t="s">
        <v>2393</v>
      </c>
      <c r="P1201" t="s">
        <v>3891</v>
      </c>
      <c r="Q1201" s="1">
        <v>80</v>
      </c>
      <c r="R1201" s="4"/>
    </row>
    <row r="1202" spans="14:18" customFormat="1" x14ac:dyDescent="0.25">
      <c r="N1202" s="46"/>
      <c r="O1202" t="s">
        <v>2424</v>
      </c>
      <c r="P1202" t="s">
        <v>3892</v>
      </c>
      <c r="Q1202" s="1">
        <v>180</v>
      </c>
      <c r="R1202" s="4"/>
    </row>
    <row r="1203" spans="14:18" customFormat="1" x14ac:dyDescent="0.25">
      <c r="N1203" s="46"/>
      <c r="O1203" t="s">
        <v>2425</v>
      </c>
      <c r="P1203" t="s">
        <v>3893</v>
      </c>
      <c r="Q1203" s="1">
        <v>160</v>
      </c>
      <c r="R1203" s="4"/>
    </row>
    <row r="1204" spans="14:18" customFormat="1" x14ac:dyDescent="0.25">
      <c r="N1204" s="46"/>
      <c r="O1204" t="s">
        <v>2426</v>
      </c>
      <c r="P1204" t="s">
        <v>3894</v>
      </c>
      <c r="Q1204" s="1">
        <v>240</v>
      </c>
      <c r="R1204" s="4"/>
    </row>
    <row r="1205" spans="14:18" customFormat="1" x14ac:dyDescent="0.25">
      <c r="N1205" s="46"/>
      <c r="O1205" t="s">
        <v>2349</v>
      </c>
      <c r="P1205" t="s">
        <v>3895</v>
      </c>
      <c r="Q1205" s="1">
        <v>130</v>
      </c>
      <c r="R1205" s="4"/>
    </row>
    <row r="1206" spans="14:18" customFormat="1" x14ac:dyDescent="0.25">
      <c r="N1206" s="46"/>
      <c r="O1206" t="s">
        <v>2350</v>
      </c>
      <c r="P1206" t="s">
        <v>3896</v>
      </c>
      <c r="Q1206" s="1">
        <v>70</v>
      </c>
      <c r="R1206" s="4"/>
    </row>
    <row r="1207" spans="14:18" customFormat="1" x14ac:dyDescent="0.25">
      <c r="N1207" s="46"/>
      <c r="O1207" t="s">
        <v>2379</v>
      </c>
      <c r="P1207" t="s">
        <v>3897</v>
      </c>
      <c r="Q1207" s="1">
        <v>150</v>
      </c>
      <c r="R1207" s="4"/>
    </row>
    <row r="1208" spans="14:18" customFormat="1" x14ac:dyDescent="0.25">
      <c r="N1208" s="46"/>
      <c r="O1208" t="s">
        <v>2380</v>
      </c>
      <c r="P1208" t="s">
        <v>3898</v>
      </c>
      <c r="Q1208" s="1">
        <v>90</v>
      </c>
      <c r="R1208" s="4"/>
    </row>
    <row r="1209" spans="14:18" customFormat="1" x14ac:dyDescent="0.25">
      <c r="N1209" s="46"/>
      <c r="O1209" t="s">
        <v>2351</v>
      </c>
      <c r="P1209" t="s">
        <v>3899</v>
      </c>
      <c r="Q1209" s="1">
        <v>90</v>
      </c>
      <c r="R1209" s="4"/>
    </row>
    <row r="1210" spans="14:18" customFormat="1" x14ac:dyDescent="0.25">
      <c r="N1210" s="46"/>
      <c r="O1210" t="s">
        <v>2352</v>
      </c>
      <c r="P1210" t="s">
        <v>3900</v>
      </c>
      <c r="Q1210" s="1">
        <v>130</v>
      </c>
      <c r="R1210" s="4"/>
    </row>
    <row r="1211" spans="14:18" customFormat="1" x14ac:dyDescent="0.25">
      <c r="N1211" s="46"/>
      <c r="O1211" t="s">
        <v>1896</v>
      </c>
      <c r="P1211" t="s">
        <v>3901</v>
      </c>
      <c r="Q1211" s="1">
        <v>40</v>
      </c>
      <c r="R1211" s="4"/>
    </row>
    <row r="1212" spans="14:18" customFormat="1" x14ac:dyDescent="0.25">
      <c r="N1212" s="46"/>
      <c r="O1212" t="s">
        <v>1897</v>
      </c>
      <c r="P1212" t="s">
        <v>3902</v>
      </c>
      <c r="Q1212" s="1">
        <v>90</v>
      </c>
      <c r="R1212" s="4"/>
    </row>
    <row r="1213" spans="14:18" customFormat="1" x14ac:dyDescent="0.25">
      <c r="N1213" s="46"/>
      <c r="O1213" t="s">
        <v>1898</v>
      </c>
      <c r="P1213" t="s">
        <v>3903</v>
      </c>
      <c r="Q1213" s="1">
        <v>80</v>
      </c>
      <c r="R1213" s="4"/>
    </row>
    <row r="1214" spans="14:18" customFormat="1" x14ac:dyDescent="0.25">
      <c r="N1214" s="46"/>
      <c r="O1214" t="s">
        <v>1891</v>
      </c>
      <c r="P1214" t="s">
        <v>3904</v>
      </c>
      <c r="Q1214" s="1">
        <v>150</v>
      </c>
      <c r="R1214" s="4"/>
    </row>
    <row r="1215" spans="14:18" customFormat="1" x14ac:dyDescent="0.25">
      <c r="N1215" s="46"/>
      <c r="O1215" t="s">
        <v>1892</v>
      </c>
      <c r="P1215" t="s">
        <v>3905</v>
      </c>
      <c r="Q1215" s="1">
        <v>60</v>
      </c>
      <c r="R1215" s="4"/>
    </row>
    <row r="1216" spans="14:18" customFormat="1" x14ac:dyDescent="0.25">
      <c r="N1216" s="46"/>
      <c r="O1216" t="s">
        <v>1848</v>
      </c>
      <c r="P1216" t="s">
        <v>3906</v>
      </c>
      <c r="Q1216" s="1">
        <v>120</v>
      </c>
      <c r="R1216" s="4"/>
    </row>
    <row r="1217" spans="2:19" x14ac:dyDescent="0.25">
      <c r="B1217"/>
      <c r="C1217"/>
      <c r="D1217"/>
      <c r="E1217"/>
      <c r="F1217"/>
      <c r="G1217"/>
      <c r="H1217"/>
      <c r="I1217"/>
      <c r="J1217"/>
      <c r="K1217"/>
      <c r="O1217" t="s">
        <v>1863</v>
      </c>
      <c r="P1217" t="s">
        <v>3907</v>
      </c>
      <c r="Q1217" s="1">
        <v>90</v>
      </c>
      <c r="S1217"/>
    </row>
    <row r="1218" spans="2:19" x14ac:dyDescent="0.25">
      <c r="B1218"/>
      <c r="C1218"/>
      <c r="D1218"/>
      <c r="E1218"/>
      <c r="F1218"/>
      <c r="G1218"/>
      <c r="H1218"/>
      <c r="I1218"/>
      <c r="J1218"/>
      <c r="K1218"/>
      <c r="O1218" t="s">
        <v>1841</v>
      </c>
      <c r="P1218" t="s">
        <v>3908</v>
      </c>
      <c r="Q1218" s="1">
        <v>90</v>
      </c>
      <c r="S1218"/>
    </row>
    <row r="1219" spans="2:19" x14ac:dyDescent="0.25">
      <c r="B1219"/>
      <c r="C1219"/>
      <c r="D1219"/>
      <c r="E1219"/>
      <c r="F1219"/>
      <c r="G1219"/>
      <c r="H1219"/>
      <c r="I1219"/>
      <c r="J1219"/>
      <c r="K1219"/>
      <c r="O1219" t="s">
        <v>1864</v>
      </c>
      <c r="P1219" t="s">
        <v>3909</v>
      </c>
      <c r="Q1219" s="1">
        <v>120</v>
      </c>
      <c r="S1219"/>
    </row>
    <row r="1220" spans="2:19" x14ac:dyDescent="0.25">
      <c r="B1220"/>
      <c r="C1220"/>
      <c r="D1220"/>
      <c r="E1220"/>
      <c r="F1220"/>
      <c r="G1220"/>
      <c r="H1220"/>
      <c r="I1220"/>
      <c r="J1220"/>
      <c r="K1220"/>
      <c r="O1220" t="s">
        <v>1842</v>
      </c>
      <c r="P1220" t="s">
        <v>3910</v>
      </c>
      <c r="Q1220" s="1">
        <v>120</v>
      </c>
      <c r="S1220"/>
    </row>
    <row r="1221" spans="2:19" x14ac:dyDescent="0.25">
      <c r="B1221"/>
      <c r="C1221"/>
      <c r="D1221"/>
      <c r="E1221"/>
      <c r="F1221"/>
      <c r="G1221"/>
      <c r="H1221"/>
      <c r="I1221"/>
      <c r="J1221"/>
      <c r="K1221"/>
      <c r="O1221" t="s">
        <v>1865</v>
      </c>
      <c r="P1221" t="s">
        <v>3911</v>
      </c>
      <c r="Q1221" s="1">
        <v>120</v>
      </c>
      <c r="S1221"/>
    </row>
    <row r="1222" spans="2:19" x14ac:dyDescent="0.25">
      <c r="B1222"/>
      <c r="C1222"/>
      <c r="D1222"/>
      <c r="E1222"/>
      <c r="F1222"/>
      <c r="G1222"/>
      <c r="H1222"/>
      <c r="I1222"/>
      <c r="J1222"/>
      <c r="K1222"/>
      <c r="O1222" s="87" t="s">
        <v>2507</v>
      </c>
      <c r="P1222" s="88" t="s">
        <v>3912</v>
      </c>
      <c r="Q1222" s="89">
        <v>100</v>
      </c>
    </row>
    <row r="1223" spans="2:19" x14ac:dyDescent="0.25">
      <c r="B1223"/>
      <c r="C1223"/>
      <c r="D1223"/>
      <c r="E1223"/>
      <c r="F1223"/>
      <c r="G1223"/>
      <c r="H1223"/>
      <c r="I1223"/>
      <c r="J1223"/>
      <c r="K1223"/>
      <c r="O1223" t="s">
        <v>2508</v>
      </c>
      <c r="P1223" t="s">
        <v>3913</v>
      </c>
      <c r="Q1223" s="1">
        <v>160</v>
      </c>
      <c r="S1223"/>
    </row>
    <row r="1224" spans="2:19" x14ac:dyDescent="0.25">
      <c r="B1224"/>
      <c r="C1224"/>
      <c r="D1224"/>
      <c r="E1224"/>
      <c r="F1224"/>
      <c r="G1224"/>
      <c r="H1224"/>
      <c r="I1224"/>
      <c r="J1224"/>
      <c r="K1224"/>
      <c r="O1224" t="s">
        <v>2509</v>
      </c>
      <c r="P1224" t="s">
        <v>3914</v>
      </c>
      <c r="Q1224" s="1">
        <v>100</v>
      </c>
      <c r="S1224"/>
    </row>
    <row r="1225" spans="2:19" x14ac:dyDescent="0.25">
      <c r="B1225"/>
      <c r="C1225"/>
      <c r="D1225"/>
      <c r="E1225"/>
      <c r="F1225"/>
      <c r="G1225"/>
      <c r="H1225"/>
      <c r="I1225"/>
      <c r="J1225"/>
      <c r="K1225"/>
      <c r="O1225" t="s">
        <v>2501</v>
      </c>
      <c r="P1225" t="s">
        <v>3915</v>
      </c>
      <c r="Q1225" s="1">
        <v>40</v>
      </c>
      <c r="S1225"/>
    </row>
    <row r="1226" spans="2:19" x14ac:dyDescent="0.25">
      <c r="B1226"/>
      <c r="C1226"/>
      <c r="D1226"/>
      <c r="E1226"/>
      <c r="F1226"/>
      <c r="G1226"/>
      <c r="H1226"/>
      <c r="I1226"/>
      <c r="J1226"/>
      <c r="K1226"/>
      <c r="O1226" t="s">
        <v>2596</v>
      </c>
      <c r="P1226" t="s">
        <v>3916</v>
      </c>
      <c r="Q1226" s="1">
        <v>220</v>
      </c>
      <c r="S1226"/>
    </row>
    <row r="1227" spans="2:19" x14ac:dyDescent="0.25">
      <c r="B1227"/>
      <c r="C1227"/>
      <c r="D1227"/>
      <c r="E1227"/>
      <c r="F1227"/>
      <c r="G1227"/>
      <c r="H1227"/>
      <c r="I1227"/>
      <c r="J1227"/>
      <c r="K1227"/>
      <c r="O1227" t="s">
        <v>2597</v>
      </c>
      <c r="P1227" t="s">
        <v>3917</v>
      </c>
      <c r="Q1227" s="1">
        <v>190</v>
      </c>
      <c r="S1227"/>
    </row>
    <row r="1228" spans="2:19" x14ac:dyDescent="0.25">
      <c r="B1228"/>
      <c r="C1228"/>
      <c r="D1228"/>
      <c r="E1228"/>
      <c r="F1228"/>
      <c r="G1228"/>
      <c r="H1228"/>
      <c r="I1228"/>
      <c r="J1228"/>
      <c r="K1228"/>
      <c r="O1228" t="s">
        <v>2566</v>
      </c>
      <c r="P1228" t="s">
        <v>3918</v>
      </c>
      <c r="Q1228" s="1">
        <v>50</v>
      </c>
      <c r="S1228"/>
    </row>
    <row r="1229" spans="2:19" x14ac:dyDescent="0.25">
      <c r="B1229"/>
      <c r="C1229"/>
      <c r="D1229"/>
      <c r="E1229"/>
      <c r="F1229"/>
      <c r="G1229"/>
      <c r="H1229"/>
      <c r="I1229"/>
      <c r="J1229"/>
      <c r="K1229"/>
      <c r="O1229" t="s">
        <v>2567</v>
      </c>
      <c r="P1229" t="s">
        <v>3919</v>
      </c>
      <c r="Q1229" s="1">
        <v>100</v>
      </c>
      <c r="S1229"/>
    </row>
    <row r="1230" spans="2:19" x14ac:dyDescent="0.25">
      <c r="B1230"/>
      <c r="C1230"/>
      <c r="D1230"/>
      <c r="E1230"/>
      <c r="F1230"/>
      <c r="G1230"/>
      <c r="H1230"/>
      <c r="I1230"/>
      <c r="J1230"/>
      <c r="K1230"/>
      <c r="O1230" t="s">
        <v>2568</v>
      </c>
      <c r="P1230" t="s">
        <v>3920</v>
      </c>
      <c r="Q1230" s="1">
        <v>120</v>
      </c>
      <c r="S1230"/>
    </row>
    <row r="1231" spans="2:19" x14ac:dyDescent="0.25">
      <c r="B1231"/>
      <c r="C1231"/>
      <c r="D1231"/>
      <c r="E1231"/>
      <c r="F1231"/>
      <c r="G1231"/>
      <c r="H1231"/>
      <c r="I1231"/>
      <c r="J1231"/>
      <c r="K1231"/>
      <c r="O1231" t="s">
        <v>2577</v>
      </c>
      <c r="P1231" t="s">
        <v>3921</v>
      </c>
      <c r="Q1231" s="1">
        <v>100</v>
      </c>
      <c r="S1231"/>
    </row>
    <row r="1232" spans="2:19" x14ac:dyDescent="0.25">
      <c r="B1232"/>
      <c r="C1232"/>
      <c r="D1232"/>
      <c r="E1232"/>
      <c r="F1232"/>
      <c r="G1232"/>
      <c r="H1232"/>
      <c r="I1232"/>
      <c r="J1232"/>
      <c r="K1232"/>
      <c r="O1232" t="s">
        <v>2578</v>
      </c>
      <c r="P1232" t="s">
        <v>3922</v>
      </c>
      <c r="Q1232" s="1">
        <v>140</v>
      </c>
      <c r="S1232"/>
    </row>
    <row r="1233" spans="14:18" customFormat="1" x14ac:dyDescent="0.25">
      <c r="N1233" s="46"/>
      <c r="O1233" t="s">
        <v>2518</v>
      </c>
      <c r="P1233" t="s">
        <v>3923</v>
      </c>
      <c r="Q1233" s="1">
        <v>250</v>
      </c>
      <c r="R1233" s="4"/>
    </row>
    <row r="1234" spans="14:18" customFormat="1" x14ac:dyDescent="0.25">
      <c r="N1234" s="46"/>
      <c r="O1234" t="s">
        <v>2519</v>
      </c>
      <c r="P1234" t="s">
        <v>3924</v>
      </c>
      <c r="Q1234" s="1">
        <v>110</v>
      </c>
      <c r="R1234" s="4"/>
    </row>
    <row r="1235" spans="14:18" customFormat="1" x14ac:dyDescent="0.25">
      <c r="N1235" s="46"/>
      <c r="O1235" t="s">
        <v>2527</v>
      </c>
      <c r="P1235" t="s">
        <v>3925</v>
      </c>
      <c r="Q1235" s="1">
        <v>60</v>
      </c>
      <c r="R1235" s="4"/>
    </row>
    <row r="1236" spans="14:18" customFormat="1" x14ac:dyDescent="0.25">
      <c r="N1236" s="46"/>
      <c r="O1236" t="s">
        <v>2611</v>
      </c>
      <c r="P1236" t="s">
        <v>3926</v>
      </c>
      <c r="Q1236" s="1">
        <v>180</v>
      </c>
      <c r="R1236" s="4"/>
    </row>
    <row r="1237" spans="14:18" customFormat="1" x14ac:dyDescent="0.25">
      <c r="N1237" s="46"/>
      <c r="O1237" t="s">
        <v>2612</v>
      </c>
      <c r="P1237" t="s">
        <v>3927</v>
      </c>
      <c r="Q1237" s="1">
        <v>80</v>
      </c>
      <c r="R1237" s="4"/>
    </row>
    <row r="1238" spans="14:18" customFormat="1" x14ac:dyDescent="0.25">
      <c r="N1238" s="46"/>
      <c r="O1238" t="s">
        <v>2613</v>
      </c>
      <c r="P1238" t="s">
        <v>3928</v>
      </c>
      <c r="Q1238" s="1">
        <v>70</v>
      </c>
      <c r="R1238" s="4"/>
    </row>
    <row r="1239" spans="14:18" customFormat="1" x14ac:dyDescent="0.25">
      <c r="N1239" s="46"/>
      <c r="O1239" t="s">
        <v>2614</v>
      </c>
      <c r="P1239" t="s">
        <v>3929</v>
      </c>
      <c r="Q1239" s="1">
        <v>140</v>
      </c>
      <c r="R1239" s="4"/>
    </row>
    <row r="1240" spans="14:18" customFormat="1" x14ac:dyDescent="0.25">
      <c r="N1240" s="46"/>
      <c r="O1240" t="s">
        <v>1307</v>
      </c>
      <c r="P1240" t="s">
        <v>3930</v>
      </c>
      <c r="Q1240" s="1">
        <v>220</v>
      </c>
      <c r="R1240" s="4"/>
    </row>
    <row r="1241" spans="14:18" customFormat="1" x14ac:dyDescent="0.25">
      <c r="N1241" s="46"/>
      <c r="O1241" t="s">
        <v>1308</v>
      </c>
      <c r="P1241" t="s">
        <v>3931</v>
      </c>
      <c r="Q1241" s="1">
        <v>180</v>
      </c>
      <c r="R1241" s="4"/>
    </row>
    <row r="1242" spans="14:18" customFormat="1" x14ac:dyDescent="0.25">
      <c r="N1242" s="46"/>
      <c r="O1242" t="s">
        <v>1333</v>
      </c>
      <c r="P1242" t="s">
        <v>3932</v>
      </c>
      <c r="Q1242" s="1">
        <v>100</v>
      </c>
      <c r="R1242" s="4"/>
    </row>
    <row r="1243" spans="14:18" customFormat="1" x14ac:dyDescent="0.25">
      <c r="N1243" s="46"/>
      <c r="O1243" t="s">
        <v>1334</v>
      </c>
      <c r="P1243" t="s">
        <v>3933</v>
      </c>
      <c r="Q1243" s="1">
        <v>260</v>
      </c>
      <c r="R1243" s="4"/>
    </row>
    <row r="1244" spans="14:18" customFormat="1" x14ac:dyDescent="0.25">
      <c r="N1244" s="46"/>
      <c r="O1244" t="s">
        <v>1335</v>
      </c>
      <c r="P1244" t="s">
        <v>3496</v>
      </c>
      <c r="Q1244" s="1">
        <v>210</v>
      </c>
      <c r="R1244" s="4"/>
    </row>
    <row r="1245" spans="14:18" customFormat="1" x14ac:dyDescent="0.25">
      <c r="N1245" s="46"/>
      <c r="O1245" t="s">
        <v>1351</v>
      </c>
      <c r="P1245" t="s">
        <v>3934</v>
      </c>
      <c r="Q1245" s="1">
        <v>100</v>
      </c>
      <c r="R1245" s="4"/>
    </row>
    <row r="1246" spans="14:18" customFormat="1" x14ac:dyDescent="0.25">
      <c r="N1246" s="46"/>
      <c r="O1246" t="s">
        <v>1352</v>
      </c>
      <c r="P1246" t="s">
        <v>3935</v>
      </c>
      <c r="Q1246" s="1">
        <v>260</v>
      </c>
      <c r="R1246" s="4"/>
    </row>
    <row r="1247" spans="14:18" customFormat="1" x14ac:dyDescent="0.25">
      <c r="N1247" s="46"/>
      <c r="O1247" t="s">
        <v>1353</v>
      </c>
      <c r="P1247" t="s">
        <v>3500</v>
      </c>
      <c r="Q1247" s="1">
        <v>210</v>
      </c>
      <c r="R1247" s="4"/>
    </row>
    <row r="1248" spans="14:18" customFormat="1" x14ac:dyDescent="0.25">
      <c r="N1248" s="46"/>
      <c r="O1248" t="s">
        <v>1342</v>
      </c>
      <c r="P1248" t="s">
        <v>3936</v>
      </c>
      <c r="Q1248" s="1">
        <v>100</v>
      </c>
      <c r="R1248" s="4"/>
    </row>
    <row r="1249" spans="14:18" customFormat="1" x14ac:dyDescent="0.25">
      <c r="N1249" s="46"/>
      <c r="O1249" t="s">
        <v>1343</v>
      </c>
      <c r="P1249" t="s">
        <v>6438</v>
      </c>
      <c r="Q1249" s="1">
        <v>260</v>
      </c>
      <c r="R1249" s="4"/>
    </row>
    <row r="1250" spans="14:18" customFormat="1" x14ac:dyDescent="0.25">
      <c r="N1250" s="46"/>
      <c r="O1250" t="s">
        <v>1344</v>
      </c>
      <c r="P1250" t="s">
        <v>3937</v>
      </c>
      <c r="Q1250" s="1">
        <v>210</v>
      </c>
      <c r="R1250" s="4"/>
    </row>
    <row r="1251" spans="14:18" customFormat="1" x14ac:dyDescent="0.25">
      <c r="N1251" s="46"/>
      <c r="O1251" t="s">
        <v>1293</v>
      </c>
      <c r="P1251" t="s">
        <v>3938</v>
      </c>
      <c r="Q1251" s="119">
        <v>200</v>
      </c>
      <c r="R1251" s="4"/>
    </row>
    <row r="1252" spans="14:18" customFormat="1" x14ac:dyDescent="0.25">
      <c r="N1252" s="46"/>
      <c r="O1252" t="s">
        <v>1272</v>
      </c>
      <c r="P1252" t="s">
        <v>3939</v>
      </c>
      <c r="Q1252" s="119">
        <v>400</v>
      </c>
      <c r="R1252" s="4"/>
    </row>
    <row r="1253" spans="14:18" customFormat="1" x14ac:dyDescent="0.25">
      <c r="N1253" s="46"/>
      <c r="O1253" t="s">
        <v>1273</v>
      </c>
      <c r="P1253" t="s">
        <v>3940</v>
      </c>
      <c r="Q1253" s="119">
        <v>370</v>
      </c>
      <c r="R1253" s="4"/>
    </row>
    <row r="1254" spans="14:18" customFormat="1" x14ac:dyDescent="0.25">
      <c r="N1254" s="46"/>
      <c r="O1254" t="s">
        <v>1294</v>
      </c>
      <c r="P1254" t="s">
        <v>3941</v>
      </c>
      <c r="Q1254" s="119">
        <v>430</v>
      </c>
      <c r="R1254" s="4"/>
    </row>
    <row r="1255" spans="14:18" customFormat="1" x14ac:dyDescent="0.25">
      <c r="N1255" s="46"/>
      <c r="O1255" t="s">
        <v>1347</v>
      </c>
      <c r="P1255" t="s">
        <v>3942</v>
      </c>
      <c r="Q1255" s="1">
        <v>190</v>
      </c>
      <c r="R1255" s="4"/>
    </row>
    <row r="1256" spans="14:18" customFormat="1" x14ac:dyDescent="0.25">
      <c r="N1256" s="46"/>
      <c r="O1256" t="s">
        <v>1348</v>
      </c>
      <c r="P1256" t="s">
        <v>3943</v>
      </c>
      <c r="Q1256" s="1">
        <v>170</v>
      </c>
      <c r="R1256" s="4"/>
    </row>
    <row r="1257" spans="14:18" customFormat="1" x14ac:dyDescent="0.25">
      <c r="N1257" s="46"/>
      <c r="O1257" t="s">
        <v>1338</v>
      </c>
      <c r="P1257" t="s">
        <v>3944</v>
      </c>
      <c r="Q1257" s="1">
        <v>120</v>
      </c>
      <c r="R1257" s="4"/>
    </row>
    <row r="1258" spans="14:18" customFormat="1" x14ac:dyDescent="0.25">
      <c r="N1258" s="46"/>
      <c r="O1258" t="s">
        <v>1316</v>
      </c>
      <c r="P1258" t="s">
        <v>3945</v>
      </c>
      <c r="Q1258" s="1">
        <v>230</v>
      </c>
      <c r="R1258" s="4"/>
    </row>
    <row r="1259" spans="14:18" customFormat="1" x14ac:dyDescent="0.25">
      <c r="N1259" s="46"/>
      <c r="O1259" t="s">
        <v>1317</v>
      </c>
      <c r="P1259" t="s">
        <v>3946</v>
      </c>
      <c r="Q1259" s="1">
        <v>210</v>
      </c>
      <c r="R1259" s="4"/>
    </row>
    <row r="1260" spans="14:18" customFormat="1" x14ac:dyDescent="0.25">
      <c r="N1260" s="46"/>
      <c r="O1260" t="s">
        <v>1318</v>
      </c>
      <c r="P1260" t="s">
        <v>3947</v>
      </c>
      <c r="Q1260" s="1">
        <v>160</v>
      </c>
      <c r="R1260" s="4"/>
    </row>
    <row r="1261" spans="14:18" customFormat="1" x14ac:dyDescent="0.25">
      <c r="N1261" s="46"/>
      <c r="O1261" t="s">
        <v>1379</v>
      </c>
      <c r="P1261" t="s">
        <v>3948</v>
      </c>
      <c r="Q1261" s="1">
        <v>230</v>
      </c>
      <c r="R1261" s="4"/>
    </row>
    <row r="1262" spans="14:18" customFormat="1" x14ac:dyDescent="0.25">
      <c r="N1262" s="46"/>
      <c r="O1262" t="s">
        <v>1380</v>
      </c>
      <c r="P1262" t="s">
        <v>3949</v>
      </c>
      <c r="Q1262" s="1">
        <v>210</v>
      </c>
      <c r="R1262" s="4"/>
    </row>
    <row r="1263" spans="14:18" customFormat="1" x14ac:dyDescent="0.25">
      <c r="N1263" s="46"/>
      <c r="O1263" t="s">
        <v>1381</v>
      </c>
      <c r="P1263" t="s">
        <v>3950</v>
      </c>
      <c r="Q1263" s="1">
        <v>160</v>
      </c>
      <c r="R1263" s="4"/>
    </row>
    <row r="1264" spans="14:18" customFormat="1" x14ac:dyDescent="0.25">
      <c r="N1264" s="46"/>
      <c r="O1264" t="s">
        <v>1390</v>
      </c>
      <c r="P1264" t="s">
        <v>3951</v>
      </c>
      <c r="Q1264" s="1">
        <v>240</v>
      </c>
      <c r="R1264" s="4"/>
    </row>
    <row r="1265" spans="14:18" customFormat="1" x14ac:dyDescent="0.25">
      <c r="N1265" s="46"/>
      <c r="O1265" t="s">
        <v>1391</v>
      </c>
      <c r="P1265" t="s">
        <v>3952</v>
      </c>
      <c r="Q1265" s="1">
        <v>210</v>
      </c>
      <c r="R1265" s="4"/>
    </row>
    <row r="1266" spans="14:18" customFormat="1" x14ac:dyDescent="0.25">
      <c r="N1266" s="46"/>
      <c r="O1266" t="s">
        <v>1392</v>
      </c>
      <c r="P1266" t="s">
        <v>3953</v>
      </c>
      <c r="Q1266" s="1">
        <v>160</v>
      </c>
      <c r="R1266" s="4"/>
    </row>
    <row r="1267" spans="14:18" customFormat="1" x14ac:dyDescent="0.25">
      <c r="N1267" s="46"/>
      <c r="O1267" t="s">
        <v>1788</v>
      </c>
      <c r="P1267" t="s">
        <v>3954</v>
      </c>
      <c r="Q1267" s="1">
        <v>240</v>
      </c>
      <c r="R1267" s="4"/>
    </row>
    <row r="1268" spans="14:18" customFormat="1" x14ac:dyDescent="0.25">
      <c r="N1268" s="46"/>
      <c r="O1268" t="s">
        <v>1789</v>
      </c>
      <c r="P1268" t="s">
        <v>3955</v>
      </c>
      <c r="Q1268" s="1">
        <v>240</v>
      </c>
      <c r="R1268" s="4"/>
    </row>
    <row r="1269" spans="14:18" customFormat="1" x14ac:dyDescent="0.25">
      <c r="N1269" s="46"/>
      <c r="O1269" t="s">
        <v>1629</v>
      </c>
      <c r="P1269" t="s">
        <v>3956</v>
      </c>
      <c r="Q1269" s="1">
        <v>270</v>
      </c>
      <c r="R1269" s="4"/>
    </row>
    <row r="1270" spans="14:18" customFormat="1" x14ac:dyDescent="0.25">
      <c r="N1270" s="46"/>
      <c r="O1270" t="s">
        <v>1768</v>
      </c>
      <c r="P1270" t="s">
        <v>3957</v>
      </c>
      <c r="Q1270" s="1">
        <v>240</v>
      </c>
      <c r="R1270" s="4"/>
    </row>
    <row r="1271" spans="14:18" customFormat="1" x14ac:dyDescent="0.25">
      <c r="N1271" s="46"/>
      <c r="O1271" t="s">
        <v>3170</v>
      </c>
      <c r="P1271" t="s">
        <v>3958</v>
      </c>
      <c r="Q1271" s="1">
        <v>230</v>
      </c>
      <c r="R1271" s="4"/>
    </row>
    <row r="1272" spans="14:18" customFormat="1" x14ac:dyDescent="0.25">
      <c r="N1272" s="46"/>
      <c r="O1272" t="s">
        <v>965</v>
      </c>
      <c r="P1272" t="s">
        <v>3959</v>
      </c>
      <c r="Q1272" s="1">
        <v>270</v>
      </c>
      <c r="R1272" s="4"/>
    </row>
    <row r="1273" spans="14:18" customFormat="1" x14ac:dyDescent="0.25">
      <c r="N1273" s="46"/>
      <c r="O1273" t="s">
        <v>974</v>
      </c>
      <c r="P1273" t="s">
        <v>3960</v>
      </c>
      <c r="Q1273" s="1">
        <v>180</v>
      </c>
      <c r="R1273" s="4"/>
    </row>
    <row r="1274" spans="14:18" customFormat="1" x14ac:dyDescent="0.25">
      <c r="N1274" s="46"/>
      <c r="O1274" t="s">
        <v>975</v>
      </c>
      <c r="P1274" t="s">
        <v>3961</v>
      </c>
      <c r="Q1274" s="1">
        <v>150</v>
      </c>
      <c r="R1274" s="4"/>
    </row>
    <row r="1275" spans="14:18" customFormat="1" x14ac:dyDescent="0.25">
      <c r="N1275" s="46"/>
      <c r="O1275" t="s">
        <v>3009</v>
      </c>
      <c r="P1275" t="s">
        <v>3962</v>
      </c>
      <c r="Q1275" s="1">
        <v>230</v>
      </c>
      <c r="R1275" s="4"/>
    </row>
    <row r="1276" spans="14:18" customFormat="1" x14ac:dyDescent="0.25">
      <c r="N1276" s="46"/>
      <c r="O1276" t="s">
        <v>3005</v>
      </c>
      <c r="P1276" t="s">
        <v>3963</v>
      </c>
      <c r="Q1276" s="1">
        <v>230</v>
      </c>
      <c r="R1276" s="4"/>
    </row>
    <row r="1277" spans="14:18" customFormat="1" x14ac:dyDescent="0.25">
      <c r="N1277" s="46"/>
      <c r="O1277" t="s">
        <v>3000</v>
      </c>
      <c r="P1277" t="s">
        <v>3964</v>
      </c>
      <c r="Q1277" s="1">
        <v>180</v>
      </c>
      <c r="R1277" s="4"/>
    </row>
    <row r="1278" spans="14:18" customFormat="1" x14ac:dyDescent="0.25">
      <c r="N1278" s="46"/>
      <c r="O1278" t="s">
        <v>3001</v>
      </c>
      <c r="P1278" t="s">
        <v>3965</v>
      </c>
      <c r="Q1278" s="1">
        <v>200</v>
      </c>
      <c r="R1278" s="4"/>
    </row>
    <row r="1279" spans="14:18" customFormat="1" x14ac:dyDescent="0.25">
      <c r="N1279" s="46"/>
      <c r="O1279" t="s">
        <v>3002</v>
      </c>
      <c r="P1279" t="s">
        <v>3966</v>
      </c>
      <c r="Q1279" s="1">
        <v>140</v>
      </c>
      <c r="R1279" s="4"/>
    </row>
    <row r="1280" spans="14:18" customFormat="1" x14ac:dyDescent="0.25">
      <c r="N1280" s="46"/>
      <c r="O1280" t="s">
        <v>2995</v>
      </c>
      <c r="P1280" t="s">
        <v>3967</v>
      </c>
      <c r="Q1280" s="1">
        <v>220</v>
      </c>
      <c r="R1280" s="4"/>
    </row>
    <row r="1281" spans="14:18" customFormat="1" x14ac:dyDescent="0.25">
      <c r="N1281" s="46"/>
      <c r="O1281" t="s">
        <v>2996</v>
      </c>
      <c r="P1281" t="s">
        <v>3968</v>
      </c>
      <c r="Q1281" s="1">
        <v>230</v>
      </c>
      <c r="R1281" s="4"/>
    </row>
    <row r="1282" spans="14:18" customFormat="1" x14ac:dyDescent="0.25">
      <c r="N1282" s="46"/>
      <c r="O1282" t="s">
        <v>2997</v>
      </c>
      <c r="P1282" t="s">
        <v>3969</v>
      </c>
      <c r="Q1282" s="1">
        <v>140</v>
      </c>
      <c r="R1282" s="4"/>
    </row>
    <row r="1283" spans="14:18" customFormat="1" x14ac:dyDescent="0.25">
      <c r="N1283" s="46"/>
      <c r="O1283" t="s">
        <v>2968</v>
      </c>
      <c r="P1283" t="s">
        <v>3970</v>
      </c>
      <c r="Q1283" s="1">
        <v>200</v>
      </c>
      <c r="R1283" s="4"/>
    </row>
    <row r="1284" spans="14:18" customFormat="1" x14ac:dyDescent="0.25">
      <c r="N1284" s="46"/>
      <c r="O1284" t="s">
        <v>2969</v>
      </c>
      <c r="P1284" t="s">
        <v>3971</v>
      </c>
      <c r="Q1284" s="1">
        <v>230</v>
      </c>
      <c r="R1284" s="4"/>
    </row>
    <row r="1285" spans="14:18" customFormat="1" x14ac:dyDescent="0.25">
      <c r="N1285" s="46"/>
      <c r="O1285" t="s">
        <v>2975</v>
      </c>
      <c r="P1285" t="s">
        <v>3972</v>
      </c>
      <c r="Q1285" s="1">
        <v>260</v>
      </c>
      <c r="R1285" s="4"/>
    </row>
    <row r="1286" spans="14:18" customFormat="1" x14ac:dyDescent="0.25">
      <c r="N1286" s="46"/>
      <c r="O1286" t="s">
        <v>2976</v>
      </c>
      <c r="P1286" t="s">
        <v>3973</v>
      </c>
      <c r="Q1286" s="1">
        <v>180</v>
      </c>
      <c r="R1286" s="4"/>
    </row>
    <row r="1287" spans="14:18" customFormat="1" x14ac:dyDescent="0.25">
      <c r="N1287" s="46"/>
      <c r="O1287" t="s">
        <v>3012</v>
      </c>
      <c r="P1287" t="s">
        <v>3974</v>
      </c>
      <c r="Q1287" s="1">
        <v>180</v>
      </c>
      <c r="R1287" s="4"/>
    </row>
    <row r="1288" spans="14:18" customFormat="1" x14ac:dyDescent="0.25">
      <c r="N1288" s="46"/>
      <c r="O1288" t="s">
        <v>3013</v>
      </c>
      <c r="P1288" t="s">
        <v>3975</v>
      </c>
      <c r="Q1288" s="1">
        <v>130</v>
      </c>
      <c r="R1288" s="4"/>
    </row>
    <row r="1289" spans="14:18" customFormat="1" x14ac:dyDescent="0.25">
      <c r="N1289" s="46"/>
      <c r="O1289" t="s">
        <v>3014</v>
      </c>
      <c r="P1289" t="s">
        <v>3976</v>
      </c>
      <c r="Q1289" s="1">
        <v>180</v>
      </c>
      <c r="R1289" s="4"/>
    </row>
    <row r="1290" spans="14:18" customFormat="1" x14ac:dyDescent="0.25">
      <c r="N1290" s="46"/>
      <c r="O1290" t="s">
        <v>2951</v>
      </c>
      <c r="P1290" t="s">
        <v>3977</v>
      </c>
      <c r="Q1290" s="1">
        <v>130</v>
      </c>
      <c r="R1290" s="4"/>
    </row>
    <row r="1291" spans="14:18" customFormat="1" x14ac:dyDescent="0.25">
      <c r="N1291" s="46"/>
      <c r="O1291" t="s">
        <v>2952</v>
      </c>
      <c r="P1291" t="s">
        <v>3978</v>
      </c>
      <c r="Q1291" s="1">
        <v>150</v>
      </c>
      <c r="R1291" s="4"/>
    </row>
    <row r="1292" spans="14:18" customFormat="1" x14ac:dyDescent="0.25">
      <c r="N1292" s="46"/>
      <c r="O1292" t="s">
        <v>2953</v>
      </c>
      <c r="P1292" t="s">
        <v>3979</v>
      </c>
      <c r="Q1292" s="1">
        <v>150</v>
      </c>
      <c r="R1292" s="4"/>
    </row>
    <row r="1293" spans="14:18" customFormat="1" x14ac:dyDescent="0.25">
      <c r="N1293" s="46"/>
      <c r="O1293" t="s">
        <v>2954</v>
      </c>
      <c r="P1293" t="s">
        <v>3980</v>
      </c>
      <c r="Q1293" s="1">
        <v>150</v>
      </c>
      <c r="R1293" s="4"/>
    </row>
    <row r="1294" spans="14:18" customFormat="1" x14ac:dyDescent="0.25">
      <c r="N1294" s="46"/>
      <c r="O1294" t="s">
        <v>1122</v>
      </c>
      <c r="P1294" t="s">
        <v>3981</v>
      </c>
      <c r="Q1294" s="1">
        <v>60</v>
      </c>
      <c r="R1294" s="4"/>
    </row>
    <row r="1295" spans="14:18" customFormat="1" x14ac:dyDescent="0.25">
      <c r="N1295" s="46"/>
      <c r="O1295" t="s">
        <v>1123</v>
      </c>
      <c r="P1295" t="s">
        <v>3982</v>
      </c>
      <c r="Q1295" s="1">
        <v>120</v>
      </c>
      <c r="R1295" s="4"/>
    </row>
    <row r="1296" spans="14:18" customFormat="1" x14ac:dyDescent="0.25">
      <c r="N1296" s="46"/>
      <c r="O1296" t="s">
        <v>1124</v>
      </c>
      <c r="P1296" t="s">
        <v>3983</v>
      </c>
      <c r="Q1296" s="1">
        <v>240</v>
      </c>
      <c r="R1296" s="4"/>
    </row>
    <row r="1297" spans="14:18" customFormat="1" x14ac:dyDescent="0.25">
      <c r="N1297" s="46"/>
      <c r="O1297" t="s">
        <v>3144</v>
      </c>
      <c r="P1297" t="s">
        <v>3984</v>
      </c>
      <c r="Q1297" s="1">
        <v>110</v>
      </c>
      <c r="R1297" s="4"/>
    </row>
    <row r="1298" spans="14:18" customFormat="1" x14ac:dyDescent="0.25">
      <c r="N1298" s="46"/>
      <c r="O1298" t="s">
        <v>3145</v>
      </c>
      <c r="P1298" t="s">
        <v>3985</v>
      </c>
      <c r="Q1298" s="1">
        <v>110</v>
      </c>
      <c r="R1298" s="4"/>
    </row>
    <row r="1299" spans="14:18" customFormat="1" x14ac:dyDescent="0.25">
      <c r="N1299" s="46"/>
      <c r="O1299" t="s">
        <v>3146</v>
      </c>
      <c r="P1299" t="s">
        <v>3986</v>
      </c>
      <c r="Q1299" s="1">
        <v>90</v>
      </c>
      <c r="R1299" s="4"/>
    </row>
    <row r="1300" spans="14:18" customFormat="1" x14ac:dyDescent="0.25">
      <c r="N1300" s="46"/>
      <c r="O1300" t="s">
        <v>3147</v>
      </c>
      <c r="P1300" t="s">
        <v>3987</v>
      </c>
      <c r="Q1300" s="1">
        <v>90</v>
      </c>
      <c r="R1300" s="4"/>
    </row>
    <row r="1301" spans="14:18" customFormat="1" x14ac:dyDescent="0.25">
      <c r="N1301" s="46"/>
      <c r="O1301" t="s">
        <v>3134</v>
      </c>
      <c r="P1301" t="s">
        <v>3988</v>
      </c>
      <c r="Q1301" s="1">
        <v>140</v>
      </c>
      <c r="R1301" s="4"/>
    </row>
    <row r="1302" spans="14:18" customFormat="1" x14ac:dyDescent="0.25">
      <c r="N1302" s="46"/>
      <c r="O1302" t="s">
        <v>3135</v>
      </c>
      <c r="P1302" t="s">
        <v>3989</v>
      </c>
      <c r="Q1302" s="1">
        <v>120</v>
      </c>
      <c r="R1302" s="4"/>
    </row>
    <row r="1303" spans="14:18" customFormat="1" x14ac:dyDescent="0.25">
      <c r="N1303" s="46"/>
      <c r="O1303" t="s">
        <v>3136</v>
      </c>
      <c r="P1303" t="s">
        <v>3990</v>
      </c>
      <c r="Q1303" s="1">
        <v>220</v>
      </c>
      <c r="R1303" s="4"/>
    </row>
    <row r="1304" spans="14:18" customFormat="1" x14ac:dyDescent="0.25">
      <c r="N1304" s="46"/>
      <c r="O1304" t="s">
        <v>3165</v>
      </c>
      <c r="P1304" t="s">
        <v>3991</v>
      </c>
      <c r="Q1304" s="1">
        <v>160</v>
      </c>
      <c r="R1304" s="4"/>
    </row>
    <row r="1305" spans="14:18" customFormat="1" x14ac:dyDescent="0.25">
      <c r="N1305" s="46"/>
      <c r="O1305" t="s">
        <v>3166</v>
      </c>
      <c r="P1305" t="s">
        <v>3992</v>
      </c>
      <c r="Q1305" s="1">
        <v>160</v>
      </c>
      <c r="R1305" s="4"/>
    </row>
    <row r="1306" spans="14:18" customFormat="1" x14ac:dyDescent="0.25">
      <c r="N1306" s="46"/>
      <c r="O1306" t="s">
        <v>3167</v>
      </c>
      <c r="P1306" t="s">
        <v>3993</v>
      </c>
      <c r="Q1306" s="1">
        <v>90</v>
      </c>
      <c r="R1306" s="4"/>
    </row>
    <row r="1307" spans="14:18" customFormat="1" x14ac:dyDescent="0.25">
      <c r="N1307" s="46"/>
      <c r="O1307" t="s">
        <v>3168</v>
      </c>
      <c r="P1307" t="s">
        <v>3994</v>
      </c>
      <c r="Q1307" s="1">
        <v>90</v>
      </c>
      <c r="R1307" s="4"/>
    </row>
    <row r="1308" spans="14:18" customFormat="1" x14ac:dyDescent="0.25">
      <c r="N1308" s="46"/>
      <c r="O1308" t="s">
        <v>3130</v>
      </c>
      <c r="P1308" t="s">
        <v>3995</v>
      </c>
      <c r="Q1308" s="1">
        <v>220</v>
      </c>
      <c r="R1308" s="4"/>
    </row>
    <row r="1309" spans="14:18" customFormat="1" x14ac:dyDescent="0.25">
      <c r="N1309" s="46"/>
      <c r="O1309" t="s">
        <v>3131</v>
      </c>
      <c r="P1309" t="s">
        <v>3996</v>
      </c>
      <c r="Q1309" s="1">
        <v>250</v>
      </c>
      <c r="R1309" s="4"/>
    </row>
    <row r="1310" spans="14:18" customFormat="1" x14ac:dyDescent="0.25">
      <c r="N1310" s="46"/>
      <c r="O1310" t="s">
        <v>2124</v>
      </c>
      <c r="P1310" t="s">
        <v>3997</v>
      </c>
      <c r="Q1310" s="1">
        <v>100</v>
      </c>
      <c r="R1310" s="4"/>
    </row>
    <row r="1311" spans="14:18" customFormat="1" x14ac:dyDescent="0.25">
      <c r="N1311" s="46"/>
      <c r="O1311" t="s">
        <v>2125</v>
      </c>
      <c r="P1311" t="s">
        <v>3998</v>
      </c>
      <c r="Q1311" s="1">
        <v>100</v>
      </c>
      <c r="R1311" s="4"/>
    </row>
    <row r="1312" spans="14:18" customFormat="1" x14ac:dyDescent="0.25">
      <c r="N1312" s="46"/>
      <c r="O1312" t="s">
        <v>2126</v>
      </c>
      <c r="P1312" t="s">
        <v>3999</v>
      </c>
      <c r="Q1312" s="1">
        <v>120</v>
      </c>
      <c r="R1312" s="4"/>
    </row>
    <row r="1313" spans="14:18" customFormat="1" x14ac:dyDescent="0.25">
      <c r="N1313" s="46"/>
      <c r="O1313" t="s">
        <v>2198</v>
      </c>
      <c r="P1313" t="s">
        <v>4000</v>
      </c>
      <c r="Q1313" s="1">
        <v>140</v>
      </c>
      <c r="R1313" s="4"/>
    </row>
    <row r="1314" spans="14:18" customFormat="1" x14ac:dyDescent="0.25">
      <c r="N1314" s="46"/>
      <c r="O1314" t="s">
        <v>2199</v>
      </c>
      <c r="P1314" t="s">
        <v>4001</v>
      </c>
      <c r="Q1314" s="1">
        <v>220</v>
      </c>
      <c r="R1314" s="4"/>
    </row>
    <row r="1315" spans="14:18" customFormat="1" x14ac:dyDescent="0.25">
      <c r="N1315" s="46"/>
      <c r="O1315" t="s">
        <v>2174</v>
      </c>
      <c r="P1315" t="s">
        <v>3662</v>
      </c>
      <c r="Q1315" s="1">
        <v>90</v>
      </c>
      <c r="R1315" s="4"/>
    </row>
    <row r="1316" spans="14:18" customFormat="1" x14ac:dyDescent="0.25">
      <c r="N1316" s="46"/>
      <c r="O1316" t="s">
        <v>2202</v>
      </c>
      <c r="P1316" t="s">
        <v>4002</v>
      </c>
      <c r="Q1316" s="1">
        <v>140</v>
      </c>
      <c r="R1316" s="4"/>
    </row>
    <row r="1317" spans="14:18" customFormat="1" x14ac:dyDescent="0.25">
      <c r="N1317" s="46"/>
      <c r="O1317" t="s">
        <v>2203</v>
      </c>
      <c r="P1317" t="s">
        <v>4003</v>
      </c>
      <c r="Q1317" s="1">
        <v>240</v>
      </c>
      <c r="R1317" s="4"/>
    </row>
    <row r="1318" spans="14:18" customFormat="1" x14ac:dyDescent="0.25">
      <c r="N1318" s="46"/>
      <c r="O1318" t="s">
        <v>2204</v>
      </c>
      <c r="P1318" t="s">
        <v>4004</v>
      </c>
      <c r="Q1318" s="1">
        <v>90</v>
      </c>
      <c r="R1318" s="4"/>
    </row>
    <row r="1319" spans="14:18" customFormat="1" x14ac:dyDescent="0.25">
      <c r="N1319" s="46"/>
      <c r="O1319" t="s">
        <v>2194</v>
      </c>
      <c r="P1319" t="s">
        <v>4005</v>
      </c>
      <c r="Q1319" s="1">
        <v>130</v>
      </c>
      <c r="R1319" s="4"/>
    </row>
    <row r="1320" spans="14:18" customFormat="1" x14ac:dyDescent="0.25">
      <c r="N1320" s="46"/>
      <c r="O1320" t="s">
        <v>2158</v>
      </c>
      <c r="P1320" t="s">
        <v>4006</v>
      </c>
      <c r="Q1320" s="1">
        <v>70</v>
      </c>
      <c r="R1320" s="4"/>
    </row>
    <row r="1321" spans="14:18" customFormat="1" x14ac:dyDescent="0.25">
      <c r="N1321" s="46"/>
      <c r="O1321" t="s">
        <v>2195</v>
      </c>
      <c r="P1321" t="s">
        <v>4007</v>
      </c>
      <c r="Q1321" s="1">
        <v>210</v>
      </c>
      <c r="R1321" s="4"/>
    </row>
    <row r="1322" spans="14:18" customFormat="1" x14ac:dyDescent="0.25">
      <c r="N1322" s="46"/>
      <c r="O1322" t="s">
        <v>2134</v>
      </c>
      <c r="P1322" t="s">
        <v>4008</v>
      </c>
      <c r="Q1322" s="1">
        <v>130</v>
      </c>
      <c r="R1322" s="4"/>
    </row>
    <row r="1323" spans="14:18" customFormat="1" x14ac:dyDescent="0.25">
      <c r="N1323" s="46"/>
      <c r="O1323" t="s">
        <v>2135</v>
      </c>
      <c r="P1323" t="s">
        <v>4009</v>
      </c>
      <c r="Q1323" s="1">
        <v>200</v>
      </c>
      <c r="R1323" s="4"/>
    </row>
    <row r="1324" spans="14:18" customFormat="1" x14ac:dyDescent="0.25">
      <c r="N1324" s="46"/>
      <c r="O1324" t="s">
        <v>2190</v>
      </c>
      <c r="P1324" t="s">
        <v>4010</v>
      </c>
      <c r="Q1324" s="1">
        <v>90</v>
      </c>
      <c r="R1324" s="4"/>
    </row>
    <row r="1325" spans="14:18" customFormat="1" x14ac:dyDescent="0.25">
      <c r="N1325" s="46"/>
      <c r="O1325" t="s">
        <v>2191</v>
      </c>
      <c r="P1325" t="s">
        <v>3660</v>
      </c>
      <c r="Q1325" s="1">
        <v>240</v>
      </c>
      <c r="R1325" s="4"/>
    </row>
    <row r="1326" spans="14:18" customFormat="1" x14ac:dyDescent="0.25">
      <c r="N1326" s="46"/>
      <c r="O1326" t="s">
        <v>2175</v>
      </c>
      <c r="P1326" t="s">
        <v>4011</v>
      </c>
      <c r="Q1326" s="1">
        <v>50</v>
      </c>
      <c r="R1326" s="4"/>
    </row>
    <row r="1327" spans="14:18" customFormat="1" x14ac:dyDescent="0.25">
      <c r="N1327" s="46"/>
      <c r="O1327" t="s">
        <v>2185</v>
      </c>
      <c r="P1327" t="s">
        <v>4012</v>
      </c>
      <c r="Q1327" s="1">
        <v>220</v>
      </c>
      <c r="R1327" s="4"/>
    </row>
    <row r="1328" spans="14:18" customFormat="1" x14ac:dyDescent="0.25">
      <c r="N1328" s="46"/>
      <c r="O1328" t="s">
        <v>2186</v>
      </c>
      <c r="P1328" t="s">
        <v>4013</v>
      </c>
      <c r="Q1328" s="1">
        <v>200</v>
      </c>
      <c r="R1328" s="4"/>
    </row>
    <row r="1329" spans="14:18" customFormat="1" x14ac:dyDescent="0.25">
      <c r="N1329" s="46"/>
      <c r="O1329" t="s">
        <v>2187</v>
      </c>
      <c r="P1329" t="s">
        <v>4014</v>
      </c>
      <c r="Q1329" s="1">
        <v>90</v>
      </c>
      <c r="R1329" s="4"/>
    </row>
    <row r="1330" spans="14:18" customFormat="1" x14ac:dyDescent="0.25">
      <c r="N1330" s="46"/>
      <c r="O1330" t="s">
        <v>2812</v>
      </c>
      <c r="P1330" t="s">
        <v>4015</v>
      </c>
      <c r="Q1330" s="1">
        <v>50</v>
      </c>
      <c r="R1330" s="4"/>
    </row>
    <row r="1331" spans="14:18" customFormat="1" x14ac:dyDescent="0.25">
      <c r="N1331" s="46"/>
      <c r="O1331" t="s">
        <v>2813</v>
      </c>
      <c r="P1331" t="s">
        <v>4016</v>
      </c>
      <c r="Q1331" s="1">
        <v>140</v>
      </c>
      <c r="R1331" s="4"/>
    </row>
    <row r="1332" spans="14:18" customFormat="1" x14ac:dyDescent="0.25">
      <c r="N1332" s="46"/>
      <c r="O1332" t="s">
        <v>2814</v>
      </c>
      <c r="P1332" t="s">
        <v>4017</v>
      </c>
      <c r="Q1332" s="1">
        <v>180</v>
      </c>
      <c r="R1332" s="4"/>
    </row>
    <row r="1333" spans="14:18" customFormat="1" x14ac:dyDescent="0.25">
      <c r="N1333" s="46"/>
      <c r="O1333" t="s">
        <v>2859</v>
      </c>
      <c r="P1333" t="s">
        <v>4018</v>
      </c>
      <c r="Q1333" s="1">
        <v>90</v>
      </c>
      <c r="R1333" s="4"/>
    </row>
    <row r="1334" spans="14:18" customFormat="1" x14ac:dyDescent="0.25">
      <c r="N1334" s="46"/>
      <c r="O1334" t="s">
        <v>2906</v>
      </c>
      <c r="P1334" t="s">
        <v>4019</v>
      </c>
      <c r="Q1334" s="1">
        <v>270</v>
      </c>
      <c r="R1334" s="4"/>
    </row>
    <row r="1335" spans="14:18" customFormat="1" x14ac:dyDescent="0.25">
      <c r="N1335" s="46"/>
      <c r="O1335" t="s">
        <v>2907</v>
      </c>
      <c r="P1335" t="s">
        <v>4020</v>
      </c>
      <c r="Q1335" s="1">
        <v>150</v>
      </c>
      <c r="R1335" s="4"/>
    </row>
    <row r="1336" spans="14:18" customFormat="1" x14ac:dyDescent="0.25">
      <c r="N1336" s="46"/>
      <c r="O1336" t="s">
        <v>2922</v>
      </c>
      <c r="P1336" t="s">
        <v>4021</v>
      </c>
      <c r="Q1336" s="1">
        <v>250</v>
      </c>
      <c r="R1336" s="4"/>
    </row>
    <row r="1337" spans="14:18" customFormat="1" x14ac:dyDescent="0.25">
      <c r="N1337" s="46"/>
      <c r="O1337" t="s">
        <v>2923</v>
      </c>
      <c r="P1337" t="s">
        <v>4022</v>
      </c>
      <c r="Q1337" s="1">
        <v>190</v>
      </c>
      <c r="R1337" s="4"/>
    </row>
    <row r="1338" spans="14:18" customFormat="1" x14ac:dyDescent="0.25">
      <c r="N1338" s="46"/>
      <c r="O1338" t="s">
        <v>2860</v>
      </c>
      <c r="P1338" t="s">
        <v>4023</v>
      </c>
      <c r="Q1338" s="1">
        <v>100</v>
      </c>
      <c r="R1338" s="4"/>
    </row>
    <row r="1339" spans="14:18" customFormat="1" x14ac:dyDescent="0.25">
      <c r="N1339" s="46"/>
      <c r="O1339" t="s">
        <v>2861</v>
      </c>
      <c r="P1339" t="s">
        <v>4024</v>
      </c>
      <c r="Q1339" s="1">
        <v>140</v>
      </c>
      <c r="R1339" s="4"/>
    </row>
    <row r="1340" spans="14:18" customFormat="1" x14ac:dyDescent="0.25">
      <c r="N1340" s="46"/>
      <c r="O1340" t="s">
        <v>2862</v>
      </c>
      <c r="P1340" t="s">
        <v>4025</v>
      </c>
      <c r="Q1340" s="1">
        <v>160</v>
      </c>
      <c r="R1340" s="4"/>
    </row>
    <row r="1341" spans="14:18" customFormat="1" x14ac:dyDescent="0.25">
      <c r="N1341" s="46"/>
      <c r="O1341" t="s">
        <v>2881</v>
      </c>
      <c r="P1341" t="s">
        <v>4026</v>
      </c>
      <c r="Q1341" s="1">
        <v>100</v>
      </c>
      <c r="R1341" s="4"/>
    </row>
    <row r="1342" spans="14:18" customFormat="1" x14ac:dyDescent="0.25">
      <c r="N1342" s="46"/>
      <c r="O1342" t="s">
        <v>2887</v>
      </c>
      <c r="P1342" t="s">
        <v>4027</v>
      </c>
      <c r="Q1342" s="1">
        <v>130</v>
      </c>
      <c r="R1342" s="4"/>
    </row>
    <row r="1343" spans="14:18" customFormat="1" x14ac:dyDescent="0.25">
      <c r="N1343" s="46"/>
      <c r="O1343" t="s">
        <v>2888</v>
      </c>
      <c r="P1343" t="s">
        <v>4028</v>
      </c>
      <c r="Q1343" s="1">
        <v>150</v>
      </c>
      <c r="R1343" s="4"/>
    </row>
    <row r="1344" spans="14:18" customFormat="1" x14ac:dyDescent="0.25">
      <c r="N1344" s="46"/>
      <c r="O1344" t="s">
        <v>2889</v>
      </c>
      <c r="P1344" t="s">
        <v>4029</v>
      </c>
      <c r="Q1344" s="1">
        <v>90</v>
      </c>
      <c r="R1344" s="4"/>
    </row>
    <row r="1345" spans="14:18" customFormat="1" x14ac:dyDescent="0.25">
      <c r="N1345" s="46"/>
      <c r="O1345" t="s">
        <v>2828</v>
      </c>
      <c r="P1345" t="s">
        <v>4030</v>
      </c>
      <c r="Q1345" s="1">
        <v>150</v>
      </c>
      <c r="R1345" s="4"/>
    </row>
    <row r="1346" spans="14:18" customFormat="1" x14ac:dyDescent="0.25">
      <c r="N1346" s="46"/>
      <c r="O1346" t="s">
        <v>2833</v>
      </c>
      <c r="P1346" t="s">
        <v>4031</v>
      </c>
      <c r="Q1346" s="1">
        <v>180</v>
      </c>
      <c r="R1346" s="4"/>
    </row>
    <row r="1347" spans="14:18" customFormat="1" x14ac:dyDescent="0.25">
      <c r="N1347" s="46"/>
      <c r="O1347" t="s">
        <v>2834</v>
      </c>
      <c r="P1347" t="s">
        <v>4032</v>
      </c>
      <c r="Q1347" s="1">
        <v>180</v>
      </c>
      <c r="R1347" s="4"/>
    </row>
    <row r="1348" spans="14:18" customFormat="1" x14ac:dyDescent="0.25">
      <c r="N1348" s="46"/>
      <c r="O1348" t="s">
        <v>2829</v>
      </c>
      <c r="P1348" t="s">
        <v>4033</v>
      </c>
      <c r="Q1348" s="1">
        <v>90</v>
      </c>
      <c r="R1348" s="4"/>
    </row>
    <row r="1349" spans="14:18" customFormat="1" x14ac:dyDescent="0.25">
      <c r="N1349" s="46"/>
      <c r="O1349" t="s">
        <v>2830</v>
      </c>
      <c r="P1349" t="s">
        <v>4034</v>
      </c>
      <c r="Q1349" s="1">
        <v>90</v>
      </c>
      <c r="R1349" s="4"/>
    </row>
    <row r="1350" spans="14:18" customFormat="1" x14ac:dyDescent="0.25">
      <c r="N1350" s="46"/>
      <c r="O1350" t="s">
        <v>512</v>
      </c>
      <c r="P1350" t="s">
        <v>4035</v>
      </c>
      <c r="Q1350" s="1">
        <v>100</v>
      </c>
      <c r="R1350" s="4"/>
    </row>
    <row r="1351" spans="14:18" customFormat="1" x14ac:dyDescent="0.25">
      <c r="N1351" s="46"/>
      <c r="O1351" t="s">
        <v>552</v>
      </c>
      <c r="P1351" t="s">
        <v>4036</v>
      </c>
      <c r="Q1351" s="1">
        <v>90</v>
      </c>
      <c r="R1351" s="4"/>
    </row>
    <row r="1352" spans="14:18" customFormat="1" x14ac:dyDescent="0.25">
      <c r="N1352" s="46"/>
      <c r="O1352" t="s">
        <v>553</v>
      </c>
      <c r="P1352" t="s">
        <v>4037</v>
      </c>
      <c r="Q1352" s="1">
        <v>160</v>
      </c>
      <c r="R1352" s="4"/>
    </row>
    <row r="1353" spans="14:18" customFormat="1" x14ac:dyDescent="0.25">
      <c r="N1353" s="46"/>
      <c r="O1353" t="s">
        <v>554</v>
      </c>
      <c r="P1353" t="s">
        <v>4038</v>
      </c>
      <c r="Q1353" s="1">
        <v>90</v>
      </c>
      <c r="R1353" s="4"/>
    </row>
    <row r="1354" spans="14:18" customFormat="1" x14ac:dyDescent="0.25">
      <c r="N1354" s="46"/>
      <c r="O1354" t="s">
        <v>584</v>
      </c>
      <c r="P1354" t="s">
        <v>4039</v>
      </c>
      <c r="Q1354" s="1">
        <v>110</v>
      </c>
      <c r="R1354" s="4"/>
    </row>
    <row r="1355" spans="14:18" customFormat="1" x14ac:dyDescent="0.25">
      <c r="N1355" s="46"/>
      <c r="O1355" t="s">
        <v>585</v>
      </c>
      <c r="P1355" t="s">
        <v>4040</v>
      </c>
      <c r="Q1355" s="1">
        <v>150</v>
      </c>
      <c r="R1355" s="4"/>
    </row>
    <row r="1356" spans="14:18" customFormat="1" x14ac:dyDescent="0.25">
      <c r="N1356" s="46"/>
      <c r="O1356" t="s">
        <v>586</v>
      </c>
      <c r="P1356" t="s">
        <v>4041</v>
      </c>
      <c r="Q1356" s="1">
        <v>120</v>
      </c>
      <c r="R1356" s="4"/>
    </row>
    <row r="1357" spans="14:18" customFormat="1" x14ac:dyDescent="0.25">
      <c r="N1357" s="46"/>
      <c r="O1357" t="s">
        <v>1959</v>
      </c>
      <c r="P1357" t="s">
        <v>4042</v>
      </c>
      <c r="Q1357" s="1">
        <v>180</v>
      </c>
      <c r="R1357" s="4"/>
    </row>
    <row r="1358" spans="14:18" customFormat="1" x14ac:dyDescent="0.25">
      <c r="N1358" s="46"/>
      <c r="O1358" t="s">
        <v>1960</v>
      </c>
      <c r="P1358" t="s">
        <v>4043</v>
      </c>
      <c r="Q1358" s="1">
        <v>130</v>
      </c>
      <c r="R1358" s="4"/>
    </row>
    <row r="1359" spans="14:18" customFormat="1" x14ac:dyDescent="0.25">
      <c r="N1359" s="46"/>
      <c r="O1359" t="s">
        <v>1961</v>
      </c>
      <c r="P1359" t="s">
        <v>4044</v>
      </c>
      <c r="Q1359" s="1">
        <v>120</v>
      </c>
      <c r="R1359" s="4"/>
    </row>
    <row r="1360" spans="14:18" customFormat="1" x14ac:dyDescent="0.25">
      <c r="N1360" s="46"/>
      <c r="O1360" t="s">
        <v>1923</v>
      </c>
      <c r="P1360" t="s">
        <v>4045</v>
      </c>
      <c r="Q1360" s="1">
        <v>210</v>
      </c>
      <c r="R1360" s="4"/>
    </row>
    <row r="1361" spans="14:18" customFormat="1" x14ac:dyDescent="0.25">
      <c r="N1361" s="46"/>
      <c r="O1361" t="s">
        <v>1924</v>
      </c>
      <c r="P1361" t="s">
        <v>4046</v>
      </c>
      <c r="Q1361" s="1">
        <v>200</v>
      </c>
      <c r="R1361" s="4"/>
    </row>
    <row r="1362" spans="14:18" customFormat="1" x14ac:dyDescent="0.25">
      <c r="N1362" s="46"/>
      <c r="O1362" t="s">
        <v>1925</v>
      </c>
      <c r="P1362" t="s">
        <v>4047</v>
      </c>
      <c r="Q1362" s="1">
        <v>230</v>
      </c>
      <c r="R1362" s="4"/>
    </row>
    <row r="1363" spans="14:18" customFormat="1" x14ac:dyDescent="0.25">
      <c r="N1363" s="46"/>
      <c r="O1363" t="s">
        <v>1917</v>
      </c>
      <c r="P1363" t="s">
        <v>4048</v>
      </c>
      <c r="Q1363" s="1">
        <v>140</v>
      </c>
      <c r="R1363" s="4"/>
    </row>
    <row r="1364" spans="14:18" customFormat="1" x14ac:dyDescent="0.25">
      <c r="N1364" s="46"/>
      <c r="O1364" t="s">
        <v>1918</v>
      </c>
      <c r="P1364" t="s">
        <v>4049</v>
      </c>
      <c r="Q1364" s="1">
        <v>160</v>
      </c>
      <c r="R1364" s="4"/>
    </row>
    <row r="1365" spans="14:18" customFormat="1" x14ac:dyDescent="0.25">
      <c r="N1365" s="46"/>
      <c r="O1365" t="s">
        <v>1919</v>
      </c>
      <c r="P1365" t="s">
        <v>4050</v>
      </c>
      <c r="Q1365" s="1">
        <v>150</v>
      </c>
      <c r="R1365" s="4"/>
    </row>
    <row r="1366" spans="14:18" customFormat="1" x14ac:dyDescent="0.25">
      <c r="N1366" s="46"/>
      <c r="O1366" t="s">
        <v>1705</v>
      </c>
      <c r="P1366" t="s">
        <v>4051</v>
      </c>
      <c r="Q1366" s="1">
        <v>140</v>
      </c>
      <c r="R1366" s="4"/>
    </row>
    <row r="1367" spans="14:18" customFormat="1" x14ac:dyDescent="0.25">
      <c r="N1367" s="46"/>
      <c r="O1367" t="s">
        <v>1701</v>
      </c>
      <c r="P1367" t="s">
        <v>4052</v>
      </c>
      <c r="Q1367" s="1">
        <v>160</v>
      </c>
      <c r="R1367" s="4"/>
    </row>
    <row r="1368" spans="14:18" customFormat="1" x14ac:dyDescent="0.25">
      <c r="N1368" s="46"/>
      <c r="O1368" t="s">
        <v>1706</v>
      </c>
      <c r="P1368" t="s">
        <v>4053</v>
      </c>
      <c r="Q1368" s="1">
        <v>60</v>
      </c>
      <c r="R1368" s="4"/>
    </row>
    <row r="1369" spans="14:18" customFormat="1" x14ac:dyDescent="0.25">
      <c r="N1369" s="46"/>
      <c r="O1369" t="s">
        <v>1707</v>
      </c>
      <c r="P1369" t="s">
        <v>4054</v>
      </c>
      <c r="Q1369" s="1">
        <v>200</v>
      </c>
      <c r="R1369" s="4"/>
    </row>
    <row r="1370" spans="14:18" customFormat="1" x14ac:dyDescent="0.25">
      <c r="N1370" s="46"/>
      <c r="O1370" t="s">
        <v>1646</v>
      </c>
      <c r="P1370" t="s">
        <v>4055</v>
      </c>
      <c r="Q1370" s="1">
        <v>170</v>
      </c>
      <c r="R1370" s="4"/>
    </row>
    <row r="1371" spans="14:18" customFormat="1" x14ac:dyDescent="0.25">
      <c r="N1371" s="46"/>
      <c r="O1371" t="s">
        <v>1719</v>
      </c>
      <c r="P1371" t="s">
        <v>4056</v>
      </c>
      <c r="Q1371" s="1">
        <v>200</v>
      </c>
      <c r="R1371" s="4"/>
    </row>
    <row r="1372" spans="14:18" customFormat="1" x14ac:dyDescent="0.25">
      <c r="N1372" s="46"/>
      <c r="O1372" t="s">
        <v>1720</v>
      </c>
      <c r="P1372" t="s">
        <v>4057</v>
      </c>
      <c r="Q1372" s="1">
        <v>200</v>
      </c>
      <c r="R1372" s="4"/>
    </row>
    <row r="1373" spans="14:18" customFormat="1" x14ac:dyDescent="0.25">
      <c r="N1373" s="46"/>
      <c r="O1373" t="s">
        <v>1647</v>
      </c>
      <c r="P1373" t="s">
        <v>4058</v>
      </c>
      <c r="Q1373" s="1">
        <v>210</v>
      </c>
      <c r="R1373" s="4"/>
    </row>
    <row r="1374" spans="14:18" customFormat="1" x14ac:dyDescent="0.25">
      <c r="N1374" s="46"/>
      <c r="O1374" t="s">
        <v>1651</v>
      </c>
      <c r="P1374" t="s">
        <v>4059</v>
      </c>
      <c r="Q1374" s="1">
        <v>250</v>
      </c>
      <c r="R1374" s="4"/>
    </row>
    <row r="1375" spans="14:18" customFormat="1" x14ac:dyDescent="0.25">
      <c r="N1375" s="46"/>
      <c r="O1375" t="s">
        <v>1679</v>
      </c>
      <c r="P1375" t="s">
        <v>4060</v>
      </c>
      <c r="Q1375" s="1">
        <v>200</v>
      </c>
      <c r="R1375" s="4"/>
    </row>
    <row r="1376" spans="14:18" customFormat="1" x14ac:dyDescent="0.25">
      <c r="N1376" s="46"/>
      <c r="O1376" t="s">
        <v>1727</v>
      </c>
      <c r="P1376" t="s">
        <v>4061</v>
      </c>
      <c r="Q1376" s="1">
        <v>120</v>
      </c>
      <c r="R1376" s="4"/>
    </row>
    <row r="1377" spans="14:18" customFormat="1" x14ac:dyDescent="0.25">
      <c r="N1377" s="46"/>
      <c r="O1377" t="s">
        <v>1728</v>
      </c>
      <c r="P1377" t="s">
        <v>4062</v>
      </c>
      <c r="Q1377" s="1">
        <v>210</v>
      </c>
      <c r="R1377" s="4"/>
    </row>
    <row r="1378" spans="14:18" customFormat="1" x14ac:dyDescent="0.25">
      <c r="N1378" s="46"/>
      <c r="O1378" t="s">
        <v>72</v>
      </c>
      <c r="P1378" t="s">
        <v>4063</v>
      </c>
      <c r="Q1378" s="1">
        <v>240</v>
      </c>
      <c r="R1378" s="4"/>
    </row>
    <row r="1379" spans="14:18" customFormat="1" x14ac:dyDescent="0.25">
      <c r="N1379" s="46"/>
      <c r="O1379" t="s">
        <v>73</v>
      </c>
      <c r="P1379" t="s">
        <v>4064</v>
      </c>
      <c r="Q1379" s="1">
        <v>120</v>
      </c>
      <c r="R1379" s="4"/>
    </row>
    <row r="1380" spans="14:18" customFormat="1" x14ac:dyDescent="0.25">
      <c r="N1380" s="46"/>
      <c r="O1380" t="s">
        <v>74</v>
      </c>
      <c r="P1380" t="s">
        <v>4065</v>
      </c>
      <c r="Q1380" s="1">
        <v>190</v>
      </c>
      <c r="R1380" s="4"/>
    </row>
    <row r="1381" spans="14:18" customFormat="1" x14ac:dyDescent="0.25">
      <c r="N1381" s="46"/>
      <c r="O1381" t="s">
        <v>84</v>
      </c>
      <c r="P1381" t="s">
        <v>4066</v>
      </c>
      <c r="Q1381" s="1">
        <v>210</v>
      </c>
      <c r="R1381" s="4"/>
    </row>
    <row r="1382" spans="14:18" customFormat="1" x14ac:dyDescent="0.25">
      <c r="N1382" s="46"/>
      <c r="O1382" t="s">
        <v>85</v>
      </c>
      <c r="P1382" t="s">
        <v>4067</v>
      </c>
      <c r="Q1382" s="1">
        <v>150</v>
      </c>
      <c r="R1382" s="4"/>
    </row>
    <row r="1383" spans="14:18" customFormat="1" x14ac:dyDescent="0.25">
      <c r="N1383" s="46"/>
      <c r="O1383" t="s">
        <v>842</v>
      </c>
      <c r="P1383" t="s">
        <v>4068</v>
      </c>
      <c r="Q1383" s="1">
        <v>160</v>
      </c>
      <c r="R1383" s="4"/>
    </row>
    <row r="1384" spans="14:18" customFormat="1" x14ac:dyDescent="0.25">
      <c r="N1384" s="46"/>
      <c r="O1384" t="s">
        <v>865</v>
      </c>
      <c r="P1384" t="s">
        <v>4069</v>
      </c>
      <c r="Q1384" s="1">
        <v>140</v>
      </c>
      <c r="R1384" s="4"/>
    </row>
    <row r="1385" spans="14:18" customFormat="1" x14ac:dyDescent="0.25">
      <c r="N1385" s="46"/>
      <c r="O1385" t="s">
        <v>831</v>
      </c>
      <c r="P1385" t="s">
        <v>4070</v>
      </c>
      <c r="Q1385" s="1">
        <v>120</v>
      </c>
      <c r="R1385" s="4"/>
    </row>
    <row r="1386" spans="14:18" customFormat="1" x14ac:dyDescent="0.25">
      <c r="N1386" s="46"/>
      <c r="O1386" t="s">
        <v>848</v>
      </c>
      <c r="P1386" t="s">
        <v>4071</v>
      </c>
      <c r="Q1386" s="1">
        <v>230</v>
      </c>
      <c r="R1386" s="4"/>
    </row>
    <row r="1387" spans="14:18" customFormat="1" x14ac:dyDescent="0.25">
      <c r="N1387" s="46"/>
      <c r="O1387" t="s">
        <v>849</v>
      </c>
      <c r="P1387" t="s">
        <v>4072</v>
      </c>
      <c r="Q1387" s="1">
        <v>180</v>
      </c>
      <c r="R1387" s="4"/>
    </row>
    <row r="1388" spans="14:18" customFormat="1" x14ac:dyDescent="0.25">
      <c r="N1388" s="46"/>
      <c r="O1388" t="s">
        <v>850</v>
      </c>
      <c r="P1388" t="s">
        <v>4073</v>
      </c>
      <c r="Q1388" s="1">
        <v>90</v>
      </c>
      <c r="R1388" s="4"/>
    </row>
    <row r="1389" spans="14:18" customFormat="1" x14ac:dyDescent="0.25">
      <c r="N1389" s="46"/>
      <c r="O1389" t="s">
        <v>832</v>
      </c>
      <c r="P1389" t="s">
        <v>4074</v>
      </c>
      <c r="Q1389" s="1">
        <v>90</v>
      </c>
      <c r="R1389" s="4"/>
    </row>
    <row r="1390" spans="14:18" customFormat="1" x14ac:dyDescent="0.25">
      <c r="N1390" s="46"/>
      <c r="O1390" t="s">
        <v>833</v>
      </c>
      <c r="P1390" t="s">
        <v>4075</v>
      </c>
      <c r="Q1390" s="1">
        <v>120</v>
      </c>
      <c r="R1390" s="4"/>
    </row>
    <row r="1391" spans="14:18" customFormat="1" x14ac:dyDescent="0.25">
      <c r="N1391" s="46"/>
      <c r="O1391" t="s">
        <v>767</v>
      </c>
      <c r="P1391" t="s">
        <v>4076</v>
      </c>
      <c r="Q1391" s="1">
        <v>190</v>
      </c>
      <c r="R1391" s="4"/>
    </row>
    <row r="1392" spans="14:18" customFormat="1" x14ac:dyDescent="0.25">
      <c r="N1392" s="46"/>
      <c r="O1392" t="s">
        <v>768</v>
      </c>
      <c r="P1392" t="s">
        <v>4077</v>
      </c>
      <c r="Q1392" s="1">
        <v>190</v>
      </c>
      <c r="R1392" s="4"/>
    </row>
    <row r="1393" spans="14:18" customFormat="1" x14ac:dyDescent="0.25">
      <c r="N1393" s="46"/>
      <c r="O1393" t="s">
        <v>2752</v>
      </c>
      <c r="P1393" t="s">
        <v>4078</v>
      </c>
      <c r="Q1393" s="1">
        <v>170</v>
      </c>
      <c r="R1393" s="4"/>
    </row>
    <row r="1394" spans="14:18" customFormat="1" x14ac:dyDescent="0.25">
      <c r="N1394" s="46"/>
      <c r="O1394" t="s">
        <v>2753</v>
      </c>
      <c r="P1394" t="s">
        <v>4079</v>
      </c>
      <c r="Q1394" s="1">
        <v>210</v>
      </c>
      <c r="R1394" s="4"/>
    </row>
    <row r="1395" spans="14:18" customFormat="1" x14ac:dyDescent="0.25">
      <c r="N1395" s="46"/>
      <c r="O1395" t="s">
        <v>2754</v>
      </c>
      <c r="P1395" t="s">
        <v>4080</v>
      </c>
      <c r="Q1395" s="1">
        <v>100</v>
      </c>
      <c r="R1395" s="4"/>
    </row>
    <row r="1396" spans="14:18" customFormat="1" x14ac:dyDescent="0.25">
      <c r="N1396" s="46"/>
      <c r="O1396" t="s">
        <v>1443</v>
      </c>
      <c r="P1396" t="s">
        <v>4081</v>
      </c>
      <c r="Q1396" s="1">
        <v>120</v>
      </c>
      <c r="R1396" s="4"/>
    </row>
    <row r="1397" spans="14:18" customFormat="1" x14ac:dyDescent="0.25">
      <c r="N1397" s="46"/>
      <c r="O1397" t="s">
        <v>1444</v>
      </c>
      <c r="P1397" t="s">
        <v>4082</v>
      </c>
      <c r="Q1397" s="1">
        <v>180</v>
      </c>
      <c r="R1397" s="4"/>
    </row>
    <row r="1398" spans="14:18" customFormat="1" x14ac:dyDescent="0.25">
      <c r="N1398" s="46"/>
      <c r="O1398" t="s">
        <v>1463</v>
      </c>
      <c r="P1398" t="s">
        <v>4083</v>
      </c>
      <c r="Q1398" s="1">
        <v>120</v>
      </c>
      <c r="R1398" s="4"/>
    </row>
    <row r="1399" spans="14:18" customFormat="1" x14ac:dyDescent="0.25">
      <c r="N1399" s="46"/>
      <c r="O1399" t="s">
        <v>1464</v>
      </c>
      <c r="P1399" t="s">
        <v>4084</v>
      </c>
      <c r="Q1399" s="1">
        <v>120</v>
      </c>
      <c r="R1399" s="4"/>
    </row>
    <row r="1400" spans="14:18" customFormat="1" x14ac:dyDescent="0.25">
      <c r="N1400" s="46"/>
      <c r="O1400" t="s">
        <v>1498</v>
      </c>
      <c r="P1400" t="s">
        <v>4085</v>
      </c>
      <c r="Q1400" s="1">
        <v>70</v>
      </c>
      <c r="R1400" s="4"/>
    </row>
    <row r="1401" spans="14:18" customFormat="1" x14ac:dyDescent="0.25">
      <c r="N1401" s="46"/>
      <c r="O1401" t="s">
        <v>1499</v>
      </c>
      <c r="P1401" t="s">
        <v>4086</v>
      </c>
      <c r="Q1401" s="1">
        <v>190</v>
      </c>
      <c r="R1401" s="4"/>
    </row>
    <row r="1402" spans="14:18" customFormat="1" x14ac:dyDescent="0.25">
      <c r="N1402" s="46"/>
      <c r="O1402" t="s">
        <v>1500</v>
      </c>
      <c r="P1402" t="s">
        <v>4087</v>
      </c>
      <c r="Q1402" s="1">
        <v>240</v>
      </c>
      <c r="R1402" s="4"/>
    </row>
    <row r="1403" spans="14:18" customFormat="1" x14ac:dyDescent="0.25">
      <c r="N1403" s="46"/>
      <c r="O1403" t="s">
        <v>1501</v>
      </c>
      <c r="P1403" t="s">
        <v>4088</v>
      </c>
      <c r="Q1403" s="1">
        <v>170</v>
      </c>
      <c r="R1403" s="4"/>
    </row>
    <row r="1404" spans="14:18" customFormat="1" x14ac:dyDescent="0.25">
      <c r="N1404" s="46"/>
      <c r="O1404" t="s">
        <v>1411</v>
      </c>
      <c r="P1404" t="s">
        <v>4089</v>
      </c>
      <c r="Q1404" s="1">
        <v>150</v>
      </c>
      <c r="R1404" s="4"/>
    </row>
    <row r="1405" spans="14:18" customFormat="1" x14ac:dyDescent="0.25">
      <c r="N1405" s="46"/>
      <c r="O1405" t="s">
        <v>1412</v>
      </c>
      <c r="P1405" t="s">
        <v>4090</v>
      </c>
      <c r="Q1405" s="1">
        <v>180</v>
      </c>
      <c r="R1405" s="4"/>
    </row>
    <row r="1406" spans="14:18" customFormat="1" x14ac:dyDescent="0.25">
      <c r="N1406" s="46"/>
      <c r="O1406" t="s">
        <v>1406</v>
      </c>
      <c r="P1406" t="s">
        <v>4091</v>
      </c>
      <c r="Q1406" s="1">
        <v>120</v>
      </c>
      <c r="R1406" s="4"/>
    </row>
    <row r="1407" spans="14:18" customFormat="1" x14ac:dyDescent="0.25">
      <c r="N1407" s="46"/>
      <c r="O1407" t="s">
        <v>1421</v>
      </c>
      <c r="P1407" t="s">
        <v>4092</v>
      </c>
      <c r="Q1407" s="1">
        <v>250</v>
      </c>
      <c r="R1407" s="4"/>
    </row>
    <row r="1408" spans="14:18" customFormat="1" x14ac:dyDescent="0.25">
      <c r="N1408" s="46"/>
      <c r="O1408" t="s">
        <v>1422</v>
      </c>
      <c r="P1408" t="s">
        <v>4093</v>
      </c>
      <c r="Q1408" s="1">
        <v>90</v>
      </c>
      <c r="R1408" s="4"/>
    </row>
    <row r="1409" spans="14:18" customFormat="1" x14ac:dyDescent="0.25">
      <c r="N1409" s="46"/>
      <c r="O1409" t="s">
        <v>1416</v>
      </c>
      <c r="P1409" t="s">
        <v>4094</v>
      </c>
      <c r="Q1409" s="1">
        <v>120</v>
      </c>
      <c r="R1409" s="4"/>
    </row>
    <row r="1410" spans="14:18" customFormat="1" x14ac:dyDescent="0.25">
      <c r="N1410" s="46"/>
      <c r="O1410" t="s">
        <v>201</v>
      </c>
      <c r="P1410" t="s">
        <v>4095</v>
      </c>
      <c r="Q1410" s="1">
        <v>120</v>
      </c>
      <c r="R1410" s="4"/>
    </row>
    <row r="1411" spans="14:18" customFormat="1" x14ac:dyDescent="0.25">
      <c r="N1411" s="46"/>
      <c r="O1411" t="s">
        <v>228</v>
      </c>
      <c r="P1411" t="s">
        <v>4096</v>
      </c>
      <c r="Q1411" s="1">
        <v>40</v>
      </c>
      <c r="R1411" s="4"/>
    </row>
    <row r="1412" spans="14:18" customFormat="1" x14ac:dyDescent="0.25">
      <c r="N1412" s="46"/>
      <c r="O1412" t="s">
        <v>202</v>
      </c>
      <c r="P1412" t="s">
        <v>4097</v>
      </c>
      <c r="Q1412" s="1">
        <v>90</v>
      </c>
      <c r="R1412" s="4"/>
    </row>
    <row r="1413" spans="14:18" customFormat="1" x14ac:dyDescent="0.25">
      <c r="N1413" s="46"/>
      <c r="O1413" t="s">
        <v>153</v>
      </c>
      <c r="P1413" t="s">
        <v>4098</v>
      </c>
      <c r="Q1413" s="1">
        <v>40</v>
      </c>
      <c r="R1413" s="4"/>
    </row>
    <row r="1414" spans="14:18" customFormat="1" x14ac:dyDescent="0.25">
      <c r="N1414" s="46"/>
      <c r="O1414" t="s">
        <v>159</v>
      </c>
      <c r="P1414" t="s">
        <v>4099</v>
      </c>
      <c r="Q1414" s="1">
        <v>130</v>
      </c>
      <c r="R1414" s="4"/>
    </row>
    <row r="1415" spans="14:18" customFormat="1" x14ac:dyDescent="0.25">
      <c r="N1415" s="46"/>
      <c r="O1415" t="s">
        <v>185</v>
      </c>
      <c r="P1415" t="s">
        <v>4100</v>
      </c>
      <c r="Q1415" s="1">
        <v>130</v>
      </c>
      <c r="R1415" s="4"/>
    </row>
    <row r="1416" spans="14:18" customFormat="1" x14ac:dyDescent="0.25">
      <c r="N1416" s="46"/>
      <c r="O1416" t="s">
        <v>186</v>
      </c>
      <c r="P1416" t="s">
        <v>4101</v>
      </c>
      <c r="Q1416" s="1">
        <v>200</v>
      </c>
      <c r="R1416" s="4"/>
    </row>
    <row r="1417" spans="14:18" customFormat="1" x14ac:dyDescent="0.25">
      <c r="N1417" s="46"/>
      <c r="O1417" t="s">
        <v>1128</v>
      </c>
      <c r="P1417" t="s">
        <v>4102</v>
      </c>
      <c r="Q1417" s="1">
        <v>50</v>
      </c>
      <c r="R1417" s="4"/>
    </row>
    <row r="1418" spans="14:18" customFormat="1" x14ac:dyDescent="0.25">
      <c r="N1418" s="46"/>
      <c r="O1418" t="s">
        <v>1193</v>
      </c>
      <c r="P1418" t="s">
        <v>4103</v>
      </c>
      <c r="Q1418" s="1">
        <v>30</v>
      </c>
      <c r="R1418" s="4"/>
    </row>
    <row r="1419" spans="14:18" customFormat="1" x14ac:dyDescent="0.25">
      <c r="N1419" s="46"/>
      <c r="O1419" t="s">
        <v>1185</v>
      </c>
      <c r="P1419" t="s">
        <v>4104</v>
      </c>
      <c r="Q1419" s="1">
        <v>110</v>
      </c>
      <c r="R1419" s="4"/>
    </row>
    <row r="1420" spans="14:18" customFormat="1" x14ac:dyDescent="0.25">
      <c r="N1420" s="46"/>
      <c r="O1420" t="s">
        <v>256</v>
      </c>
      <c r="P1420" t="s">
        <v>4105</v>
      </c>
      <c r="Q1420" s="1">
        <v>120</v>
      </c>
      <c r="R1420" s="4"/>
    </row>
    <row r="1421" spans="14:18" customFormat="1" x14ac:dyDescent="0.25">
      <c r="N1421" s="46"/>
      <c r="O1421" t="s">
        <v>259</v>
      </c>
      <c r="P1421" t="s">
        <v>4106</v>
      </c>
      <c r="Q1421" s="1">
        <v>90</v>
      </c>
      <c r="R1421" s="4"/>
    </row>
    <row r="1422" spans="14:18" customFormat="1" x14ac:dyDescent="0.25">
      <c r="N1422" s="46"/>
      <c r="O1422" t="s">
        <v>2311</v>
      </c>
      <c r="P1422" t="s">
        <v>4107</v>
      </c>
      <c r="Q1422" s="1">
        <v>170</v>
      </c>
      <c r="R1422" s="4"/>
    </row>
    <row r="1423" spans="14:18" customFormat="1" x14ac:dyDescent="0.25">
      <c r="N1423" s="46"/>
      <c r="O1423" t="s">
        <v>2312</v>
      </c>
      <c r="P1423" t="s">
        <v>4108</v>
      </c>
      <c r="Q1423" s="1">
        <v>170</v>
      </c>
      <c r="R1423" s="4"/>
    </row>
    <row r="1424" spans="14:18" customFormat="1" x14ac:dyDescent="0.25">
      <c r="N1424" s="46"/>
      <c r="O1424" t="s">
        <v>2315</v>
      </c>
      <c r="P1424" t="s">
        <v>4109</v>
      </c>
      <c r="Q1424" s="1">
        <v>190</v>
      </c>
      <c r="R1424" s="4"/>
    </row>
    <row r="1425" spans="14:18" customFormat="1" x14ac:dyDescent="0.25">
      <c r="N1425" s="46"/>
      <c r="O1425" t="s">
        <v>2316</v>
      </c>
      <c r="P1425" t="s">
        <v>4110</v>
      </c>
      <c r="Q1425" s="1">
        <v>200</v>
      </c>
      <c r="R1425" s="4"/>
    </row>
    <row r="1426" spans="14:18" customFormat="1" x14ac:dyDescent="0.25">
      <c r="N1426" s="46"/>
      <c r="O1426" t="s">
        <v>2317</v>
      </c>
      <c r="P1426" t="s">
        <v>4111</v>
      </c>
      <c r="Q1426" s="1">
        <v>100</v>
      </c>
      <c r="R1426" s="4"/>
    </row>
    <row r="1427" spans="14:18" customFormat="1" x14ac:dyDescent="0.25">
      <c r="N1427" s="46"/>
      <c r="O1427" t="s">
        <v>2244</v>
      </c>
      <c r="P1427" t="s">
        <v>4112</v>
      </c>
      <c r="Q1427" s="1">
        <v>110</v>
      </c>
      <c r="R1427" s="4"/>
    </row>
    <row r="1428" spans="14:18" customFormat="1" x14ac:dyDescent="0.25">
      <c r="N1428" s="46"/>
      <c r="O1428" t="s">
        <v>2245</v>
      </c>
      <c r="P1428" t="s">
        <v>4113</v>
      </c>
      <c r="Q1428" s="1">
        <v>140</v>
      </c>
      <c r="R1428" s="4"/>
    </row>
    <row r="1429" spans="14:18" customFormat="1" x14ac:dyDescent="0.25">
      <c r="N1429" s="46"/>
      <c r="O1429" t="s">
        <v>2246</v>
      </c>
      <c r="P1429" t="s">
        <v>4114</v>
      </c>
      <c r="Q1429" s="1">
        <v>130</v>
      </c>
      <c r="R1429" s="4"/>
    </row>
    <row r="1430" spans="14:18" customFormat="1" x14ac:dyDescent="0.25">
      <c r="N1430" s="46"/>
      <c r="O1430" t="s">
        <v>2113</v>
      </c>
      <c r="P1430" t="s">
        <v>4115</v>
      </c>
      <c r="Q1430" s="1">
        <v>50</v>
      </c>
      <c r="R1430" s="4"/>
    </row>
    <row r="1431" spans="14:18" customFormat="1" x14ac:dyDescent="0.25">
      <c r="N1431" s="46"/>
      <c r="O1431" t="s">
        <v>2114</v>
      </c>
      <c r="P1431" t="s">
        <v>4116</v>
      </c>
      <c r="Q1431" s="1">
        <v>150</v>
      </c>
      <c r="R1431" s="4"/>
    </row>
    <row r="1432" spans="14:18" customFormat="1" x14ac:dyDescent="0.25">
      <c r="N1432" s="46"/>
      <c r="O1432" t="s">
        <v>2115</v>
      </c>
      <c r="P1432" t="s">
        <v>4117</v>
      </c>
      <c r="Q1432" s="1">
        <v>60</v>
      </c>
      <c r="R1432" s="4"/>
    </row>
    <row r="1433" spans="14:18" customFormat="1" x14ac:dyDescent="0.25">
      <c r="N1433" s="46"/>
      <c r="O1433" t="s">
        <v>2116</v>
      </c>
      <c r="P1433" t="s">
        <v>4118</v>
      </c>
      <c r="Q1433" s="1">
        <v>140</v>
      </c>
      <c r="R1433" s="4"/>
    </row>
    <row r="1434" spans="14:18" customFormat="1" x14ac:dyDescent="0.25">
      <c r="N1434" s="46"/>
      <c r="O1434" t="s">
        <v>2066</v>
      </c>
      <c r="P1434" t="s">
        <v>4119</v>
      </c>
      <c r="Q1434" s="1">
        <v>40</v>
      </c>
      <c r="R1434" s="4"/>
    </row>
    <row r="1435" spans="14:18" customFormat="1" x14ac:dyDescent="0.25">
      <c r="N1435" s="46"/>
      <c r="O1435" t="s">
        <v>2067</v>
      </c>
      <c r="P1435" t="s">
        <v>4120</v>
      </c>
      <c r="Q1435" s="1">
        <v>120</v>
      </c>
      <c r="R1435" s="4"/>
    </row>
    <row r="1436" spans="14:18" customFormat="1" x14ac:dyDescent="0.25">
      <c r="N1436" s="46"/>
      <c r="O1436" t="s">
        <v>2068</v>
      </c>
      <c r="P1436" t="s">
        <v>4121</v>
      </c>
      <c r="Q1436" s="1">
        <v>90</v>
      </c>
      <c r="R1436" s="4"/>
    </row>
    <row r="1437" spans="14:18" customFormat="1" x14ac:dyDescent="0.25">
      <c r="N1437" s="46"/>
      <c r="O1437" t="s">
        <v>2069</v>
      </c>
      <c r="P1437" t="s">
        <v>4122</v>
      </c>
      <c r="Q1437" s="1">
        <v>180</v>
      </c>
      <c r="R1437" s="4"/>
    </row>
    <row r="1438" spans="14:18" customFormat="1" x14ac:dyDescent="0.25">
      <c r="N1438" s="46"/>
      <c r="O1438" t="s">
        <v>1986</v>
      </c>
      <c r="P1438" t="s">
        <v>4123</v>
      </c>
      <c r="Q1438" s="1">
        <v>180</v>
      </c>
      <c r="R1438" s="4"/>
    </row>
    <row r="1439" spans="14:18" customFormat="1" x14ac:dyDescent="0.25">
      <c r="N1439" s="46"/>
      <c r="O1439" t="s">
        <v>1987</v>
      </c>
      <c r="P1439" t="s">
        <v>4124</v>
      </c>
      <c r="Q1439" s="1">
        <v>80</v>
      </c>
      <c r="R1439" s="4"/>
    </row>
    <row r="1440" spans="14:18" customFormat="1" x14ac:dyDescent="0.25">
      <c r="N1440" s="46"/>
      <c r="O1440" t="s">
        <v>1988</v>
      </c>
      <c r="P1440" t="s">
        <v>4125</v>
      </c>
      <c r="Q1440" s="1">
        <v>70</v>
      </c>
      <c r="R1440" s="4"/>
    </row>
    <row r="1441" spans="14:18" customFormat="1" x14ac:dyDescent="0.25">
      <c r="N1441" s="46"/>
      <c r="O1441" t="s">
        <v>2017</v>
      </c>
      <c r="P1441" t="s">
        <v>4126</v>
      </c>
      <c r="Q1441" s="1">
        <v>150</v>
      </c>
      <c r="R1441" s="4"/>
    </row>
    <row r="1442" spans="14:18" customFormat="1" x14ac:dyDescent="0.25">
      <c r="N1442" s="46"/>
      <c r="O1442" t="s">
        <v>2018</v>
      </c>
      <c r="P1442" t="s">
        <v>4127</v>
      </c>
      <c r="Q1442" s="1">
        <v>110</v>
      </c>
      <c r="R1442" s="4"/>
    </row>
    <row r="1443" spans="14:18" customFormat="1" x14ac:dyDescent="0.25">
      <c r="N1443" s="46"/>
      <c r="O1443" t="s">
        <v>2019</v>
      </c>
      <c r="P1443" t="s">
        <v>4128</v>
      </c>
      <c r="Q1443" s="1">
        <v>70</v>
      </c>
      <c r="R1443" s="4"/>
    </row>
    <row r="1444" spans="14:18" customFormat="1" x14ac:dyDescent="0.25">
      <c r="N1444" s="46"/>
      <c r="O1444" t="s">
        <v>2027</v>
      </c>
      <c r="P1444" t="s">
        <v>4129</v>
      </c>
      <c r="Q1444" s="1">
        <v>60</v>
      </c>
      <c r="R1444" s="4"/>
    </row>
    <row r="1445" spans="14:18" customFormat="1" x14ac:dyDescent="0.25">
      <c r="N1445" s="46"/>
      <c r="O1445" t="s">
        <v>1516</v>
      </c>
      <c r="P1445" t="s">
        <v>4130</v>
      </c>
      <c r="Q1445" s="1">
        <v>120</v>
      </c>
      <c r="R1445" s="4"/>
    </row>
    <row r="1446" spans="14:18" customFormat="1" x14ac:dyDescent="0.25">
      <c r="N1446" s="46"/>
      <c r="O1446" t="s">
        <v>2028</v>
      </c>
      <c r="P1446" t="s">
        <v>4131</v>
      </c>
      <c r="Q1446" s="1">
        <v>120</v>
      </c>
      <c r="R1446" s="4"/>
    </row>
    <row r="1447" spans="14:18" customFormat="1" x14ac:dyDescent="0.25">
      <c r="N1447" s="46"/>
      <c r="O1447" t="s">
        <v>2029</v>
      </c>
      <c r="P1447" t="s">
        <v>4132</v>
      </c>
      <c r="Q1447" s="1">
        <v>90</v>
      </c>
      <c r="R1447" s="4"/>
    </row>
    <row r="1448" spans="14:18" customFormat="1" x14ac:dyDescent="0.25">
      <c r="N1448" s="46"/>
      <c r="O1448" t="s">
        <v>2030</v>
      </c>
      <c r="P1448" t="s">
        <v>4133</v>
      </c>
      <c r="Q1448" s="1">
        <v>50</v>
      </c>
      <c r="R1448" s="4"/>
    </row>
    <row r="1449" spans="14:18" customFormat="1" x14ac:dyDescent="0.25">
      <c r="N1449" s="46"/>
      <c r="O1449" t="s">
        <v>2031</v>
      </c>
      <c r="P1449" t="s">
        <v>4134</v>
      </c>
      <c r="Q1449" s="1">
        <v>60</v>
      </c>
      <c r="R1449" s="4"/>
    </row>
    <row r="1450" spans="14:18" customFormat="1" x14ac:dyDescent="0.25">
      <c r="N1450" s="46"/>
      <c r="O1450" t="s">
        <v>2056</v>
      </c>
      <c r="P1450" t="s">
        <v>4135</v>
      </c>
      <c r="Q1450" s="1">
        <v>50</v>
      </c>
      <c r="R1450" s="4"/>
    </row>
    <row r="1451" spans="14:18" customFormat="1" x14ac:dyDescent="0.25">
      <c r="N1451" s="46"/>
      <c r="O1451" t="s">
        <v>2057</v>
      </c>
      <c r="P1451" t="s">
        <v>4136</v>
      </c>
      <c r="Q1451" s="1">
        <v>60</v>
      </c>
      <c r="R1451" s="4"/>
    </row>
    <row r="1452" spans="14:18" customFormat="1" x14ac:dyDescent="0.25">
      <c r="N1452" s="46"/>
      <c r="O1452" t="s">
        <v>2058</v>
      </c>
      <c r="P1452" t="s">
        <v>4137</v>
      </c>
      <c r="Q1452" s="1">
        <v>60</v>
      </c>
      <c r="R1452" s="4"/>
    </row>
    <row r="1453" spans="14:18" customFormat="1" x14ac:dyDescent="0.25">
      <c r="N1453" s="46"/>
      <c r="O1453" t="s">
        <v>2039</v>
      </c>
      <c r="P1453" t="s">
        <v>4138</v>
      </c>
      <c r="Q1453" s="1">
        <v>60</v>
      </c>
      <c r="R1453" s="4"/>
    </row>
    <row r="1454" spans="14:18" customFormat="1" x14ac:dyDescent="0.25">
      <c r="N1454" s="46"/>
      <c r="O1454" t="s">
        <v>2082</v>
      </c>
      <c r="P1454" t="s">
        <v>4139</v>
      </c>
      <c r="Q1454" s="1">
        <v>50</v>
      </c>
      <c r="R1454" s="4"/>
    </row>
    <row r="1455" spans="14:18" customFormat="1" x14ac:dyDescent="0.25">
      <c r="N1455" s="46"/>
      <c r="O1455" t="s">
        <v>2083</v>
      </c>
      <c r="P1455" t="s">
        <v>4140</v>
      </c>
      <c r="Q1455" s="1">
        <v>130</v>
      </c>
      <c r="R1455" s="4"/>
    </row>
    <row r="1456" spans="14:18" customFormat="1" x14ac:dyDescent="0.25">
      <c r="N1456" s="46"/>
      <c r="O1456" t="s">
        <v>2084</v>
      </c>
      <c r="P1456" t="s">
        <v>4141</v>
      </c>
      <c r="Q1456" s="1">
        <v>60</v>
      </c>
      <c r="R1456" s="4"/>
    </row>
    <row r="1457" spans="14:18" customFormat="1" x14ac:dyDescent="0.25">
      <c r="N1457" s="46"/>
      <c r="O1457" t="s">
        <v>2085</v>
      </c>
      <c r="P1457" t="s">
        <v>4142</v>
      </c>
      <c r="Q1457" s="1">
        <v>110</v>
      </c>
      <c r="R1457" s="4"/>
    </row>
    <row r="1458" spans="14:18" customFormat="1" x14ac:dyDescent="0.25">
      <c r="N1458" s="46"/>
      <c r="O1458" t="s">
        <v>2086</v>
      </c>
      <c r="P1458" t="s">
        <v>4143</v>
      </c>
      <c r="Q1458" s="1">
        <v>110</v>
      </c>
      <c r="R1458" s="4"/>
    </row>
    <row r="1459" spans="14:18" customFormat="1" x14ac:dyDescent="0.25">
      <c r="N1459" s="46"/>
      <c r="O1459" t="s">
        <v>2405</v>
      </c>
      <c r="P1459" t="s">
        <v>4144</v>
      </c>
      <c r="Q1459" s="1">
        <v>120</v>
      </c>
      <c r="R1459" s="4"/>
    </row>
    <row r="1460" spans="14:18" customFormat="1" x14ac:dyDescent="0.25">
      <c r="N1460" s="46"/>
      <c r="O1460" t="s">
        <v>2406</v>
      </c>
      <c r="P1460" t="s">
        <v>4145</v>
      </c>
      <c r="Q1460" s="1">
        <v>150</v>
      </c>
      <c r="R1460" s="4"/>
    </row>
    <row r="1461" spans="14:18" customFormat="1" x14ac:dyDescent="0.25">
      <c r="N1461" s="46"/>
      <c r="O1461" t="s">
        <v>2407</v>
      </c>
      <c r="P1461" t="s">
        <v>4146</v>
      </c>
      <c r="Q1461" s="1">
        <v>160</v>
      </c>
      <c r="R1461" s="4"/>
    </row>
    <row r="1462" spans="14:18" customFormat="1" x14ac:dyDescent="0.25">
      <c r="N1462" s="46"/>
      <c r="O1462" t="s">
        <v>2440</v>
      </c>
      <c r="P1462" t="s">
        <v>4147</v>
      </c>
      <c r="Q1462" s="1">
        <v>220</v>
      </c>
      <c r="R1462" s="4"/>
    </row>
    <row r="1463" spans="14:18" customFormat="1" x14ac:dyDescent="0.25">
      <c r="N1463" s="46"/>
      <c r="O1463" t="s">
        <v>2441</v>
      </c>
      <c r="P1463" t="s">
        <v>4148</v>
      </c>
      <c r="Q1463" s="1">
        <v>120</v>
      </c>
      <c r="R1463" s="4"/>
    </row>
    <row r="1464" spans="14:18" customFormat="1" x14ac:dyDescent="0.25">
      <c r="N1464" s="46"/>
      <c r="O1464" t="s">
        <v>2481</v>
      </c>
      <c r="P1464" t="s">
        <v>4149</v>
      </c>
      <c r="Q1464" s="1">
        <v>90</v>
      </c>
      <c r="R1464" s="4"/>
    </row>
    <row r="1465" spans="14:18" customFormat="1" x14ac:dyDescent="0.25">
      <c r="N1465" s="46"/>
      <c r="O1465" t="s">
        <v>2464</v>
      </c>
      <c r="P1465" t="s">
        <v>4150</v>
      </c>
      <c r="Q1465" s="1">
        <v>140</v>
      </c>
      <c r="R1465" s="4"/>
    </row>
    <row r="1466" spans="14:18" customFormat="1" x14ac:dyDescent="0.25">
      <c r="N1466" s="46"/>
      <c r="O1466" t="s">
        <v>2482</v>
      </c>
      <c r="P1466" t="s">
        <v>4151</v>
      </c>
      <c r="Q1466" s="1">
        <v>150</v>
      </c>
      <c r="R1466" s="4"/>
    </row>
    <row r="1467" spans="14:18" customFormat="1" x14ac:dyDescent="0.25">
      <c r="N1467" s="46"/>
      <c r="O1467" t="s">
        <v>2483</v>
      </c>
      <c r="P1467" t="s">
        <v>4152</v>
      </c>
      <c r="Q1467" s="1">
        <v>70</v>
      </c>
      <c r="R1467" s="4"/>
    </row>
    <row r="1468" spans="14:18" customFormat="1" x14ac:dyDescent="0.25">
      <c r="N1468" s="46"/>
      <c r="O1468" t="s">
        <v>2477</v>
      </c>
      <c r="P1468" t="s">
        <v>4153</v>
      </c>
      <c r="Q1468" s="1">
        <v>60</v>
      </c>
      <c r="R1468" s="4"/>
    </row>
    <row r="1469" spans="14:18" customFormat="1" x14ac:dyDescent="0.25">
      <c r="N1469" s="46"/>
      <c r="O1469" t="s">
        <v>2478</v>
      </c>
      <c r="P1469" t="s">
        <v>4154</v>
      </c>
      <c r="Q1469" s="1">
        <v>140</v>
      </c>
      <c r="R1469" s="4"/>
    </row>
    <row r="1470" spans="14:18" customFormat="1" x14ac:dyDescent="0.25">
      <c r="N1470" s="46"/>
      <c r="O1470" t="s">
        <v>2465</v>
      </c>
      <c r="P1470" t="s">
        <v>4155</v>
      </c>
      <c r="Q1470" s="1">
        <v>70</v>
      </c>
      <c r="R1470" s="4"/>
    </row>
    <row r="1471" spans="14:18" customFormat="1" x14ac:dyDescent="0.25">
      <c r="N1471" s="46"/>
      <c r="O1471" t="s">
        <v>2466</v>
      </c>
      <c r="P1471" t="s">
        <v>4156</v>
      </c>
      <c r="Q1471" s="1">
        <v>140</v>
      </c>
      <c r="R1471" s="4"/>
    </row>
    <row r="1472" spans="14:18" customFormat="1" x14ac:dyDescent="0.25">
      <c r="N1472" s="46"/>
      <c r="O1472" t="s">
        <v>2467</v>
      </c>
      <c r="P1472" t="s">
        <v>4157</v>
      </c>
      <c r="Q1472" s="1">
        <v>100</v>
      </c>
      <c r="R1472" s="4"/>
    </row>
    <row r="1473" spans="14:18" customFormat="1" x14ac:dyDescent="0.25">
      <c r="N1473" s="46"/>
      <c r="O1473" t="s">
        <v>2429</v>
      </c>
      <c r="P1473" t="s">
        <v>4158</v>
      </c>
      <c r="Q1473" s="1">
        <v>80</v>
      </c>
      <c r="R1473" s="4"/>
    </row>
    <row r="1474" spans="14:18" customFormat="1" x14ac:dyDescent="0.25">
      <c r="N1474" s="46"/>
      <c r="O1474" t="s">
        <v>2430</v>
      </c>
      <c r="P1474" t="s">
        <v>4159</v>
      </c>
      <c r="Q1474" s="1">
        <v>120</v>
      </c>
      <c r="R1474" s="4"/>
    </row>
    <row r="1475" spans="14:18" customFormat="1" x14ac:dyDescent="0.25">
      <c r="N1475" s="46"/>
      <c r="O1475" t="s">
        <v>2436</v>
      </c>
      <c r="P1475" t="s">
        <v>4160</v>
      </c>
      <c r="Q1475" s="1">
        <v>160</v>
      </c>
      <c r="R1475" s="4"/>
    </row>
    <row r="1476" spans="14:18" customFormat="1" x14ac:dyDescent="0.25">
      <c r="N1476" s="46"/>
      <c r="O1476" t="s">
        <v>2437</v>
      </c>
      <c r="P1476" t="s">
        <v>4161</v>
      </c>
      <c r="Q1476" s="1">
        <v>140</v>
      </c>
      <c r="R1476" s="4"/>
    </row>
    <row r="1477" spans="14:18" customFormat="1" x14ac:dyDescent="0.25">
      <c r="N1477" s="46"/>
      <c r="O1477" t="s">
        <v>2431</v>
      </c>
      <c r="P1477" t="s">
        <v>4162</v>
      </c>
      <c r="Q1477" s="1">
        <v>80</v>
      </c>
      <c r="R1477" s="4"/>
    </row>
    <row r="1478" spans="14:18" customFormat="1" x14ac:dyDescent="0.25">
      <c r="N1478" s="46"/>
      <c r="O1478" t="s">
        <v>2432</v>
      </c>
      <c r="P1478" t="s">
        <v>4163</v>
      </c>
      <c r="Q1478" s="1">
        <v>160</v>
      </c>
      <c r="R1478" s="4"/>
    </row>
    <row r="1479" spans="14:18" customFormat="1" x14ac:dyDescent="0.25">
      <c r="N1479" s="46"/>
      <c r="O1479" t="s">
        <v>2433</v>
      </c>
      <c r="P1479" t="s">
        <v>4164</v>
      </c>
      <c r="Q1479" s="1">
        <v>140</v>
      </c>
      <c r="R1479" s="4"/>
    </row>
    <row r="1480" spans="14:18" customFormat="1" x14ac:dyDescent="0.25">
      <c r="N1480" s="46"/>
      <c r="O1480" t="s">
        <v>2420</v>
      </c>
      <c r="P1480" t="s">
        <v>4165</v>
      </c>
      <c r="Q1480" s="1">
        <v>150</v>
      </c>
      <c r="R1480" s="4"/>
    </row>
    <row r="1481" spans="14:18" customFormat="1" x14ac:dyDescent="0.25">
      <c r="N1481" s="46"/>
      <c r="O1481" t="s">
        <v>2421</v>
      </c>
      <c r="P1481" t="s">
        <v>4166</v>
      </c>
      <c r="Q1481" s="1">
        <v>220</v>
      </c>
      <c r="R1481" s="4"/>
    </row>
    <row r="1482" spans="14:18" customFormat="1" x14ac:dyDescent="0.25">
      <c r="N1482" s="46"/>
      <c r="O1482" t="s">
        <v>1835</v>
      </c>
      <c r="P1482" t="s">
        <v>4167</v>
      </c>
      <c r="Q1482" s="1">
        <v>30</v>
      </c>
      <c r="R1482" s="4"/>
    </row>
    <row r="1483" spans="14:18" customFormat="1" x14ac:dyDescent="0.25">
      <c r="N1483" s="46"/>
      <c r="O1483" t="s">
        <v>1836</v>
      </c>
      <c r="P1483" t="s">
        <v>4168</v>
      </c>
      <c r="Q1483" s="1">
        <v>60</v>
      </c>
      <c r="R1483" s="4"/>
    </row>
    <row r="1484" spans="14:18" customFormat="1" x14ac:dyDescent="0.25">
      <c r="N1484" s="46"/>
      <c r="O1484" t="s">
        <v>1837</v>
      </c>
      <c r="P1484" t="s">
        <v>4169</v>
      </c>
      <c r="Q1484" s="1">
        <v>90</v>
      </c>
      <c r="R1484" s="4"/>
    </row>
    <row r="1485" spans="14:18" customFormat="1" x14ac:dyDescent="0.25">
      <c r="N1485" s="46"/>
      <c r="O1485" t="s">
        <v>1838</v>
      </c>
      <c r="P1485" t="s">
        <v>4170</v>
      </c>
      <c r="Q1485" s="1">
        <v>60</v>
      </c>
      <c r="R1485" s="4"/>
    </row>
    <row r="1486" spans="14:18" customFormat="1" x14ac:dyDescent="0.25">
      <c r="N1486" s="46"/>
      <c r="O1486" t="s">
        <v>1908</v>
      </c>
      <c r="P1486" t="s">
        <v>4171</v>
      </c>
      <c r="Q1486" s="1">
        <v>90</v>
      </c>
      <c r="R1486" s="4"/>
    </row>
    <row r="1487" spans="14:18" customFormat="1" x14ac:dyDescent="0.25">
      <c r="N1487" s="46"/>
      <c r="O1487" t="s">
        <v>1901</v>
      </c>
      <c r="P1487" t="s">
        <v>4172</v>
      </c>
      <c r="Q1487" s="1">
        <v>90</v>
      </c>
      <c r="R1487" s="4"/>
    </row>
    <row r="1488" spans="14:18" customFormat="1" x14ac:dyDescent="0.25">
      <c r="N1488" s="46"/>
      <c r="O1488" t="s">
        <v>1909</v>
      </c>
      <c r="P1488" t="s">
        <v>4173</v>
      </c>
      <c r="Q1488" s="1">
        <v>120</v>
      </c>
      <c r="R1488" s="4"/>
    </row>
    <row r="1489" spans="14:18" customFormat="1" x14ac:dyDescent="0.25">
      <c r="N1489" s="46"/>
      <c r="O1489" t="s">
        <v>1910</v>
      </c>
      <c r="P1489" t="s">
        <v>4174</v>
      </c>
      <c r="Q1489" s="1">
        <v>70</v>
      </c>
      <c r="R1489" s="4"/>
    </row>
    <row r="1490" spans="14:18" customFormat="1" x14ac:dyDescent="0.25">
      <c r="N1490" s="46"/>
      <c r="O1490" t="s">
        <v>1902</v>
      </c>
      <c r="P1490" t="s">
        <v>4175</v>
      </c>
      <c r="Q1490" s="1">
        <v>120</v>
      </c>
      <c r="R1490" s="4"/>
    </row>
    <row r="1491" spans="14:18" customFormat="1" x14ac:dyDescent="0.25">
      <c r="N1491" s="46"/>
      <c r="O1491" t="s">
        <v>1843</v>
      </c>
      <c r="P1491" t="s">
        <v>4176</v>
      </c>
      <c r="Q1491" s="1">
        <v>60</v>
      </c>
      <c r="R1491" s="4"/>
    </row>
    <row r="1492" spans="14:18" customFormat="1" x14ac:dyDescent="0.25">
      <c r="N1492" s="46"/>
      <c r="O1492" t="s">
        <v>154</v>
      </c>
      <c r="P1492" t="s">
        <v>4177</v>
      </c>
      <c r="Q1492" s="1">
        <v>110</v>
      </c>
      <c r="R1492" s="4"/>
    </row>
    <row r="1493" spans="14:18" customFormat="1" x14ac:dyDescent="0.25">
      <c r="N1493" s="46"/>
      <c r="O1493" t="s">
        <v>1887</v>
      </c>
      <c r="P1493" t="s">
        <v>4178</v>
      </c>
      <c r="Q1493" s="1">
        <v>120</v>
      </c>
      <c r="R1493" s="4"/>
    </row>
    <row r="1494" spans="14:18" customFormat="1" x14ac:dyDescent="0.25">
      <c r="N1494" s="46"/>
      <c r="O1494" t="s">
        <v>1888</v>
      </c>
      <c r="P1494" t="s">
        <v>4179</v>
      </c>
      <c r="Q1494" s="1">
        <v>120</v>
      </c>
      <c r="R1494" s="4"/>
    </row>
    <row r="1495" spans="14:18" customFormat="1" x14ac:dyDescent="0.25">
      <c r="N1495" s="46"/>
      <c r="O1495" t="s">
        <v>1881</v>
      </c>
      <c r="P1495" t="s">
        <v>4180</v>
      </c>
      <c r="Q1495" s="1">
        <v>70</v>
      </c>
      <c r="R1495" s="4"/>
    </row>
    <row r="1496" spans="14:18" customFormat="1" x14ac:dyDescent="0.25">
      <c r="N1496" s="46"/>
      <c r="O1496" t="s">
        <v>1882</v>
      </c>
      <c r="P1496" t="s">
        <v>4181</v>
      </c>
      <c r="Q1496" s="1">
        <v>70</v>
      </c>
      <c r="R1496" s="4"/>
    </row>
    <row r="1497" spans="14:18" customFormat="1" x14ac:dyDescent="0.25">
      <c r="N1497" s="46"/>
      <c r="O1497" t="s">
        <v>1883</v>
      </c>
      <c r="P1497" t="s">
        <v>4182</v>
      </c>
      <c r="Q1497" s="1">
        <v>80</v>
      </c>
      <c r="R1497" s="4"/>
    </row>
    <row r="1498" spans="14:18" customFormat="1" x14ac:dyDescent="0.25">
      <c r="N1498" s="46"/>
      <c r="O1498" t="s">
        <v>1884</v>
      </c>
      <c r="P1498" t="s">
        <v>4183</v>
      </c>
      <c r="Q1498" s="1">
        <v>60</v>
      </c>
      <c r="R1498" s="4"/>
    </row>
    <row r="1499" spans="14:18" customFormat="1" x14ac:dyDescent="0.25">
      <c r="N1499" s="46"/>
      <c r="O1499" t="s">
        <v>2502</v>
      </c>
      <c r="P1499" t="s">
        <v>4184</v>
      </c>
      <c r="Q1499" s="1">
        <v>100</v>
      </c>
      <c r="R1499" s="4"/>
    </row>
    <row r="1500" spans="14:18" customFormat="1" x14ac:dyDescent="0.25">
      <c r="N1500" s="46"/>
      <c r="O1500" t="s">
        <v>2503</v>
      </c>
      <c r="P1500" t="s">
        <v>4185</v>
      </c>
      <c r="Q1500" s="1">
        <v>140</v>
      </c>
      <c r="R1500" s="4"/>
    </row>
    <row r="1501" spans="14:18" customFormat="1" x14ac:dyDescent="0.25">
      <c r="N1501" s="46"/>
      <c r="O1501" t="s">
        <v>2504</v>
      </c>
      <c r="P1501" t="s">
        <v>4186</v>
      </c>
      <c r="Q1501" s="1">
        <v>60</v>
      </c>
      <c r="R1501" s="4"/>
    </row>
    <row r="1502" spans="14:18" customFormat="1" x14ac:dyDescent="0.25">
      <c r="N1502" s="46"/>
      <c r="O1502" t="s">
        <v>2512</v>
      </c>
      <c r="P1502" t="s">
        <v>4187</v>
      </c>
      <c r="Q1502" s="1">
        <v>160</v>
      </c>
      <c r="R1502" s="4"/>
    </row>
    <row r="1503" spans="14:18" customFormat="1" x14ac:dyDescent="0.25">
      <c r="N1503" s="46"/>
      <c r="O1503" t="s">
        <v>2513</v>
      </c>
      <c r="P1503" t="s">
        <v>4188</v>
      </c>
      <c r="Q1503" s="1">
        <v>260</v>
      </c>
      <c r="R1503" s="4"/>
    </row>
    <row r="1504" spans="14:18" customFormat="1" x14ac:dyDescent="0.25">
      <c r="N1504" s="46"/>
      <c r="O1504" t="s">
        <v>2514</v>
      </c>
      <c r="P1504" t="s">
        <v>4189</v>
      </c>
      <c r="Q1504" s="1">
        <v>130</v>
      </c>
      <c r="R1504" s="4"/>
    </row>
    <row r="1505" spans="14:18" customFormat="1" x14ac:dyDescent="0.25">
      <c r="N1505" s="46"/>
      <c r="O1505" t="s">
        <v>2515</v>
      </c>
      <c r="P1505" t="s">
        <v>4190</v>
      </c>
      <c r="Q1505" s="1">
        <v>140</v>
      </c>
      <c r="R1505" s="4"/>
    </row>
    <row r="1506" spans="14:18" customFormat="1" x14ac:dyDescent="0.25">
      <c r="N1506" s="46"/>
      <c r="O1506" t="s">
        <v>1593</v>
      </c>
      <c r="P1506" t="s">
        <v>4191</v>
      </c>
      <c r="Q1506" s="1">
        <v>210</v>
      </c>
      <c r="R1506" s="4"/>
    </row>
    <row r="1507" spans="14:18" customFormat="1" x14ac:dyDescent="0.25">
      <c r="N1507" s="46"/>
      <c r="O1507" t="s">
        <v>1594</v>
      </c>
      <c r="P1507" t="s">
        <v>4192</v>
      </c>
      <c r="Q1507" s="1">
        <v>260</v>
      </c>
      <c r="R1507" s="4"/>
    </row>
    <row r="1508" spans="14:18" customFormat="1" x14ac:dyDescent="0.25">
      <c r="N1508" s="46"/>
      <c r="O1508" t="s">
        <v>1595</v>
      </c>
      <c r="P1508" t="s">
        <v>4193</v>
      </c>
      <c r="Q1508" s="1">
        <v>240</v>
      </c>
      <c r="R1508" s="4"/>
    </row>
    <row r="1509" spans="14:18" customFormat="1" x14ac:dyDescent="0.25">
      <c r="N1509" s="46"/>
      <c r="O1509" t="s">
        <v>1613</v>
      </c>
      <c r="P1509" t="s">
        <v>4194</v>
      </c>
      <c r="Q1509" s="1">
        <v>240</v>
      </c>
      <c r="R1509" s="4"/>
    </row>
    <row r="1510" spans="14:18" customFormat="1" x14ac:dyDescent="0.25">
      <c r="N1510" s="46"/>
      <c r="O1510" t="s">
        <v>1614</v>
      </c>
      <c r="P1510" t="s">
        <v>4195</v>
      </c>
      <c r="Q1510" s="1">
        <v>150</v>
      </c>
      <c r="R1510" s="4"/>
    </row>
    <row r="1511" spans="14:18" customFormat="1" x14ac:dyDescent="0.25">
      <c r="N1511" s="46"/>
      <c r="O1511" t="s">
        <v>1615</v>
      </c>
      <c r="P1511" t="s">
        <v>4196</v>
      </c>
      <c r="Q1511" s="1">
        <v>240</v>
      </c>
      <c r="R1511" s="4"/>
    </row>
    <row r="1512" spans="14:18" customFormat="1" x14ac:dyDescent="0.25">
      <c r="N1512" s="46"/>
      <c r="O1512" t="s">
        <v>1616</v>
      </c>
      <c r="P1512" t="s">
        <v>4197</v>
      </c>
      <c r="Q1512" s="1">
        <v>120</v>
      </c>
      <c r="R1512" s="4"/>
    </row>
    <row r="1513" spans="14:18" customFormat="1" x14ac:dyDescent="0.25">
      <c r="N1513" s="46"/>
      <c r="O1513" t="s">
        <v>1603</v>
      </c>
      <c r="P1513" t="s">
        <v>4198</v>
      </c>
      <c r="Q1513" s="1">
        <v>170</v>
      </c>
      <c r="R1513" s="4"/>
    </row>
    <row r="1514" spans="14:18" customFormat="1" x14ac:dyDescent="0.25">
      <c r="N1514" s="46"/>
      <c r="O1514" t="s">
        <v>1604</v>
      </c>
      <c r="P1514" t="s">
        <v>4199</v>
      </c>
      <c r="Q1514" s="1">
        <v>160</v>
      </c>
      <c r="R1514" s="4"/>
    </row>
    <row r="1515" spans="14:18" customFormat="1" x14ac:dyDescent="0.25">
      <c r="N1515" s="46"/>
      <c r="O1515" t="s">
        <v>1605</v>
      </c>
      <c r="P1515" t="s">
        <v>4200</v>
      </c>
      <c r="Q1515" s="1">
        <v>120</v>
      </c>
      <c r="R1515" s="4"/>
    </row>
    <row r="1516" spans="14:18" customFormat="1" x14ac:dyDescent="0.25">
      <c r="N1516" s="46"/>
      <c r="O1516" t="s">
        <v>1606</v>
      </c>
      <c r="P1516" t="s">
        <v>4201</v>
      </c>
      <c r="Q1516" s="1">
        <v>160</v>
      </c>
      <c r="R1516" s="4"/>
    </row>
    <row r="1517" spans="14:18" customFormat="1" x14ac:dyDescent="0.25">
      <c r="N1517" s="46"/>
      <c r="O1517" t="s">
        <v>1556</v>
      </c>
      <c r="P1517" t="s">
        <v>4202</v>
      </c>
      <c r="Q1517" s="1">
        <v>180</v>
      </c>
      <c r="R1517" s="4"/>
    </row>
    <row r="1518" spans="14:18" customFormat="1" x14ac:dyDescent="0.25">
      <c r="N1518" s="46"/>
      <c r="O1518" t="s">
        <v>1557</v>
      </c>
      <c r="P1518" t="s">
        <v>4203</v>
      </c>
      <c r="Q1518" s="1">
        <v>80</v>
      </c>
      <c r="R1518" s="4"/>
    </row>
    <row r="1519" spans="14:18" customFormat="1" x14ac:dyDescent="0.25">
      <c r="N1519" s="46"/>
      <c r="O1519" t="s">
        <v>1558</v>
      </c>
      <c r="P1519" t="s">
        <v>4204</v>
      </c>
      <c r="Q1519" s="1">
        <v>110</v>
      </c>
      <c r="R1519" s="4"/>
    </row>
    <row r="1520" spans="14:18" customFormat="1" x14ac:dyDescent="0.25">
      <c r="N1520" s="46"/>
      <c r="O1520" t="s">
        <v>2801</v>
      </c>
      <c r="P1520" t="s">
        <v>4205</v>
      </c>
      <c r="Q1520" s="1">
        <v>50</v>
      </c>
      <c r="R1520" s="4"/>
    </row>
    <row r="1521" spans="14:18" customFormat="1" x14ac:dyDescent="0.25">
      <c r="N1521" s="46"/>
      <c r="O1521" t="s">
        <v>2802</v>
      </c>
      <c r="P1521" t="s">
        <v>4206</v>
      </c>
      <c r="Q1521" s="1">
        <v>150</v>
      </c>
      <c r="R1521" s="4"/>
    </row>
    <row r="1522" spans="14:18" customFormat="1" x14ac:dyDescent="0.25">
      <c r="N1522" s="46"/>
      <c r="O1522" t="s">
        <v>2803</v>
      </c>
      <c r="P1522" t="s">
        <v>4207</v>
      </c>
      <c r="Q1522" s="1">
        <v>130</v>
      </c>
      <c r="R1522" s="4"/>
    </row>
    <row r="1523" spans="14:18" customFormat="1" x14ac:dyDescent="0.25">
      <c r="N1523" s="46"/>
      <c r="O1523" t="s">
        <v>2892</v>
      </c>
      <c r="P1523" t="s">
        <v>4208</v>
      </c>
      <c r="Q1523" s="1">
        <v>60</v>
      </c>
      <c r="R1523" s="4"/>
    </row>
    <row r="1524" spans="14:18" customFormat="1" x14ac:dyDescent="0.25">
      <c r="N1524" s="46"/>
      <c r="O1524" t="s">
        <v>631</v>
      </c>
      <c r="P1524" t="s">
        <v>4209</v>
      </c>
      <c r="Q1524" s="1">
        <v>50</v>
      </c>
      <c r="R1524" s="4"/>
    </row>
    <row r="1525" spans="14:18" customFormat="1" x14ac:dyDescent="0.25">
      <c r="N1525" s="46"/>
      <c r="O1525" t="s">
        <v>2893</v>
      </c>
      <c r="P1525" t="s">
        <v>4210</v>
      </c>
      <c r="Q1525" s="1">
        <v>150</v>
      </c>
      <c r="R1525" s="4"/>
    </row>
    <row r="1526" spans="14:18" customFormat="1" x14ac:dyDescent="0.25">
      <c r="N1526" s="46"/>
      <c r="O1526" t="s">
        <v>2870</v>
      </c>
      <c r="P1526" t="s">
        <v>4211</v>
      </c>
      <c r="Q1526" s="1">
        <v>60</v>
      </c>
      <c r="R1526" s="4"/>
    </row>
    <row r="1527" spans="14:18" customFormat="1" x14ac:dyDescent="0.25">
      <c r="N1527" s="46"/>
      <c r="O1527" t="s">
        <v>2871</v>
      </c>
      <c r="P1527" t="s">
        <v>4212</v>
      </c>
      <c r="Q1527" s="1">
        <v>90</v>
      </c>
      <c r="R1527" s="4"/>
    </row>
    <row r="1528" spans="14:18" customFormat="1" x14ac:dyDescent="0.25">
      <c r="N1528" s="46"/>
      <c r="O1528" t="s">
        <v>2872</v>
      </c>
      <c r="P1528" t="s">
        <v>4213</v>
      </c>
      <c r="Q1528" s="1">
        <v>60</v>
      </c>
      <c r="R1528" s="4"/>
    </row>
    <row r="1529" spans="14:18" customFormat="1" x14ac:dyDescent="0.25">
      <c r="N1529" s="46"/>
      <c r="O1529" t="s">
        <v>2869</v>
      </c>
      <c r="P1529" t="s">
        <v>4214</v>
      </c>
      <c r="Q1529" s="1">
        <v>90</v>
      </c>
      <c r="R1529" s="4"/>
    </row>
    <row r="1530" spans="14:18" customFormat="1" x14ac:dyDescent="0.25">
      <c r="N1530" s="46"/>
      <c r="O1530" t="s">
        <v>2763</v>
      </c>
      <c r="P1530" t="s">
        <v>4215</v>
      </c>
      <c r="Q1530" s="1">
        <v>50</v>
      </c>
      <c r="R1530" s="4"/>
    </row>
    <row r="1531" spans="14:18" customFormat="1" x14ac:dyDescent="0.25">
      <c r="N1531" s="46"/>
      <c r="O1531" t="s">
        <v>2764</v>
      </c>
      <c r="P1531" t="s">
        <v>4216</v>
      </c>
      <c r="Q1531" s="1">
        <v>70</v>
      </c>
      <c r="R1531" s="4"/>
    </row>
    <row r="1532" spans="14:18" customFormat="1" x14ac:dyDescent="0.25">
      <c r="N1532" s="46"/>
      <c r="O1532" t="s">
        <v>2765</v>
      </c>
      <c r="P1532" t="s">
        <v>4217</v>
      </c>
      <c r="Q1532" s="1">
        <v>160</v>
      </c>
      <c r="R1532" s="4"/>
    </row>
    <row r="1533" spans="14:18" customFormat="1" x14ac:dyDescent="0.25">
      <c r="N1533" s="46"/>
      <c r="O1533" t="s">
        <v>2795</v>
      </c>
      <c r="P1533" t="s">
        <v>4218</v>
      </c>
      <c r="Q1533" s="1">
        <v>150</v>
      </c>
      <c r="R1533" s="4"/>
    </row>
    <row r="1534" spans="14:18" customFormat="1" x14ac:dyDescent="0.25">
      <c r="N1534" s="46"/>
      <c r="O1534" t="s">
        <v>2796</v>
      </c>
      <c r="P1534" t="s">
        <v>4219</v>
      </c>
      <c r="Q1534" s="1">
        <v>150</v>
      </c>
      <c r="R1534" s="4"/>
    </row>
    <row r="1535" spans="14:18" customFormat="1" x14ac:dyDescent="0.25">
      <c r="N1535" s="46"/>
      <c r="O1535" t="s">
        <v>2797</v>
      </c>
      <c r="P1535" t="s">
        <v>4220</v>
      </c>
      <c r="Q1535" s="1">
        <v>180</v>
      </c>
      <c r="R1535" s="4"/>
    </row>
    <row r="1536" spans="14:18" customFormat="1" x14ac:dyDescent="0.25">
      <c r="N1536" s="46"/>
      <c r="O1536" t="s">
        <v>2798</v>
      </c>
      <c r="P1536" t="s">
        <v>4221</v>
      </c>
      <c r="Q1536" s="1">
        <v>90</v>
      </c>
      <c r="R1536" s="4"/>
    </row>
    <row r="1537" spans="14:18" customFormat="1" x14ac:dyDescent="0.25">
      <c r="N1537" s="46"/>
      <c r="O1537" t="s">
        <v>2875</v>
      </c>
      <c r="P1537" t="s">
        <v>4222</v>
      </c>
      <c r="Q1537" s="1">
        <v>150</v>
      </c>
      <c r="R1537" s="4"/>
    </row>
    <row r="1538" spans="14:18" customFormat="1" x14ac:dyDescent="0.25">
      <c r="N1538" s="46"/>
      <c r="O1538" t="s">
        <v>2916</v>
      </c>
      <c r="P1538" t="s">
        <v>4223</v>
      </c>
      <c r="Q1538" s="1">
        <v>120</v>
      </c>
      <c r="R1538" s="4"/>
    </row>
    <row r="1539" spans="14:18" customFormat="1" x14ac:dyDescent="0.25">
      <c r="N1539" s="46"/>
      <c r="O1539" t="s">
        <v>2917</v>
      </c>
      <c r="P1539" t="s">
        <v>4224</v>
      </c>
      <c r="Q1539" s="1">
        <v>90</v>
      </c>
      <c r="R1539" s="4"/>
    </row>
    <row r="1540" spans="14:18" customFormat="1" x14ac:dyDescent="0.25">
      <c r="N1540" s="46"/>
      <c r="O1540" t="s">
        <v>2918</v>
      </c>
      <c r="P1540" t="s">
        <v>4225</v>
      </c>
      <c r="Q1540" s="1">
        <v>150</v>
      </c>
      <c r="R1540" s="4"/>
    </row>
    <row r="1541" spans="14:18" customFormat="1" x14ac:dyDescent="0.25">
      <c r="N1541" s="46"/>
      <c r="O1541" t="s">
        <v>2919</v>
      </c>
      <c r="P1541" t="s">
        <v>4226</v>
      </c>
      <c r="Q1541" s="1">
        <v>150</v>
      </c>
      <c r="R1541" s="4"/>
    </row>
    <row r="1542" spans="14:18" customFormat="1" x14ac:dyDescent="0.25">
      <c r="N1542" s="46"/>
      <c r="O1542" t="s">
        <v>2931</v>
      </c>
      <c r="P1542" t="s">
        <v>4227</v>
      </c>
      <c r="Q1542" s="1">
        <v>70</v>
      </c>
      <c r="R1542" s="4"/>
    </row>
    <row r="1543" spans="14:18" customFormat="1" x14ac:dyDescent="0.25">
      <c r="N1543" s="46"/>
      <c r="O1543" t="s">
        <v>2932</v>
      </c>
      <c r="P1543" t="s">
        <v>4228</v>
      </c>
      <c r="Q1543" s="1">
        <v>60</v>
      </c>
      <c r="R1543" s="4"/>
    </row>
    <row r="1544" spans="14:18" customFormat="1" x14ac:dyDescent="0.25">
      <c r="N1544" s="46"/>
      <c r="O1544" t="s">
        <v>2933</v>
      </c>
      <c r="P1544" t="s">
        <v>4229</v>
      </c>
      <c r="Q1544" s="1">
        <v>120</v>
      </c>
      <c r="R1544" s="4"/>
    </row>
    <row r="1545" spans="14:18" customFormat="1" x14ac:dyDescent="0.25">
      <c r="N1545" s="46"/>
      <c r="O1545" t="s">
        <v>2934</v>
      </c>
      <c r="P1545" t="s">
        <v>4230</v>
      </c>
      <c r="Q1545" s="1">
        <v>100</v>
      </c>
      <c r="R1545" s="4"/>
    </row>
    <row r="1546" spans="14:18" customFormat="1" x14ac:dyDescent="0.25">
      <c r="N1546" s="46"/>
      <c r="O1546" t="s">
        <v>2935</v>
      </c>
      <c r="P1546" t="s">
        <v>4231</v>
      </c>
      <c r="Q1546" s="1">
        <v>130</v>
      </c>
      <c r="R1546" s="4"/>
    </row>
    <row r="1547" spans="14:18" customFormat="1" x14ac:dyDescent="0.25">
      <c r="N1547" s="46"/>
      <c r="O1547" t="s">
        <v>2768</v>
      </c>
      <c r="P1547" t="s">
        <v>4232</v>
      </c>
      <c r="Q1547" s="1">
        <v>150</v>
      </c>
      <c r="R1547" s="4"/>
    </row>
    <row r="1548" spans="14:18" customFormat="1" x14ac:dyDescent="0.25">
      <c r="N1548" s="46"/>
      <c r="O1548" t="s">
        <v>567</v>
      </c>
      <c r="P1548" t="s">
        <v>4233</v>
      </c>
      <c r="Q1548" s="1">
        <v>80</v>
      </c>
      <c r="R1548" s="4"/>
    </row>
    <row r="1549" spans="14:18" customFormat="1" x14ac:dyDescent="0.25">
      <c r="N1549" s="46"/>
      <c r="O1549" t="s">
        <v>568</v>
      </c>
      <c r="P1549" t="s">
        <v>4234</v>
      </c>
      <c r="Q1549" s="1">
        <v>140</v>
      </c>
      <c r="R1549" s="4"/>
    </row>
    <row r="1550" spans="14:18" customFormat="1" x14ac:dyDescent="0.25">
      <c r="N1550" s="46"/>
      <c r="O1550" t="s">
        <v>1736</v>
      </c>
      <c r="P1550" t="s">
        <v>4235</v>
      </c>
      <c r="Q1550" s="1">
        <v>120</v>
      </c>
      <c r="R1550" s="4"/>
    </row>
    <row r="1551" spans="14:18" customFormat="1" x14ac:dyDescent="0.25">
      <c r="N1551" s="46"/>
      <c r="O1551" t="s">
        <v>1737</v>
      </c>
      <c r="P1551" t="s">
        <v>4236</v>
      </c>
      <c r="Q1551" s="1">
        <v>210</v>
      </c>
      <c r="R1551" s="4"/>
    </row>
    <row r="1552" spans="14:18" customFormat="1" x14ac:dyDescent="0.25">
      <c r="N1552" s="46"/>
      <c r="O1552" t="s">
        <v>1694</v>
      </c>
      <c r="P1552" t="s">
        <v>4237</v>
      </c>
      <c r="Q1552" s="1">
        <v>90</v>
      </c>
      <c r="R1552" s="4"/>
    </row>
    <row r="1553" spans="14:18" customFormat="1" x14ac:dyDescent="0.25">
      <c r="N1553" s="46"/>
      <c r="O1553" t="s">
        <v>1695</v>
      </c>
      <c r="P1553" t="s">
        <v>4238</v>
      </c>
      <c r="Q1553" s="1">
        <v>90</v>
      </c>
      <c r="R1553" s="4"/>
    </row>
    <row r="1554" spans="14:18" customFormat="1" x14ac:dyDescent="0.25">
      <c r="N1554" s="46"/>
      <c r="O1554" t="s">
        <v>1696</v>
      </c>
      <c r="P1554" t="s">
        <v>4239</v>
      </c>
      <c r="Q1554" s="1">
        <v>90</v>
      </c>
      <c r="R1554" s="4"/>
    </row>
    <row r="1555" spans="14:18" customFormat="1" x14ac:dyDescent="0.25">
      <c r="N1555" s="46"/>
      <c r="O1555" t="s">
        <v>1697</v>
      </c>
      <c r="P1555" t="s">
        <v>4240</v>
      </c>
      <c r="Q1555" s="1">
        <v>60</v>
      </c>
      <c r="R1555" s="4"/>
    </row>
    <row r="1556" spans="14:18" customFormat="1" x14ac:dyDescent="0.25">
      <c r="N1556" s="46"/>
      <c r="O1556" t="s">
        <v>1698</v>
      </c>
      <c r="P1556" t="s">
        <v>4241</v>
      </c>
      <c r="Q1556" s="1">
        <v>90</v>
      </c>
      <c r="R1556" s="4"/>
    </row>
    <row r="1557" spans="14:18" customFormat="1" x14ac:dyDescent="0.25">
      <c r="N1557" s="46"/>
      <c r="O1557" t="s">
        <v>1654</v>
      </c>
      <c r="P1557" t="s">
        <v>4242</v>
      </c>
      <c r="Q1557" s="1">
        <v>180</v>
      </c>
      <c r="R1557" s="4"/>
    </row>
    <row r="1558" spans="14:18" customFormat="1" x14ac:dyDescent="0.25">
      <c r="N1558" s="46"/>
      <c r="O1558" t="s">
        <v>1655</v>
      </c>
      <c r="P1558" t="s">
        <v>4243</v>
      </c>
      <c r="Q1558" s="1">
        <v>240</v>
      </c>
      <c r="R1558" s="4"/>
    </row>
    <row r="1559" spans="14:18" customFormat="1" x14ac:dyDescent="0.25">
      <c r="N1559" s="46"/>
      <c r="O1559" t="s">
        <v>1656</v>
      </c>
      <c r="P1559" t="s">
        <v>4244</v>
      </c>
      <c r="Q1559" s="1">
        <v>90</v>
      </c>
      <c r="R1559" s="4"/>
    </row>
    <row r="1560" spans="14:18" customFormat="1" x14ac:dyDescent="0.25">
      <c r="N1560" s="46"/>
      <c r="O1560" t="s">
        <v>1648</v>
      </c>
      <c r="P1560" t="s">
        <v>4245</v>
      </c>
      <c r="Q1560" s="1">
        <v>240</v>
      </c>
      <c r="R1560" s="4"/>
    </row>
    <row r="1561" spans="14:18" customFormat="1" x14ac:dyDescent="0.25">
      <c r="N1561" s="46"/>
      <c r="O1561" t="s">
        <v>1731</v>
      </c>
      <c r="P1561" t="s">
        <v>4246</v>
      </c>
      <c r="Q1561" s="1">
        <v>180</v>
      </c>
      <c r="R1561" s="4"/>
    </row>
    <row r="1562" spans="14:18" customFormat="1" x14ac:dyDescent="0.25">
      <c r="N1562" s="46"/>
      <c r="O1562" t="s">
        <v>1732</v>
      </c>
      <c r="P1562" t="s">
        <v>4247</v>
      </c>
      <c r="Q1562" s="1">
        <v>120</v>
      </c>
      <c r="R1562" s="4"/>
    </row>
    <row r="1563" spans="14:18" customFormat="1" x14ac:dyDescent="0.25">
      <c r="N1563" s="46"/>
      <c r="O1563" t="s">
        <v>1733</v>
      </c>
      <c r="P1563" t="s">
        <v>4248</v>
      </c>
      <c r="Q1563" s="1">
        <v>120</v>
      </c>
      <c r="R1563" s="4"/>
    </row>
    <row r="1564" spans="14:18" customFormat="1" x14ac:dyDescent="0.25">
      <c r="N1564" s="46"/>
      <c r="O1564" t="s">
        <v>126</v>
      </c>
      <c r="P1564" t="s">
        <v>4249</v>
      </c>
      <c r="Q1564" s="1">
        <v>120</v>
      </c>
      <c r="R1564" s="4"/>
    </row>
    <row r="1565" spans="14:18" customFormat="1" x14ac:dyDescent="0.25">
      <c r="N1565" s="46"/>
      <c r="O1565" t="s">
        <v>127</v>
      </c>
      <c r="P1565" t="s">
        <v>4250</v>
      </c>
      <c r="Q1565" s="1">
        <v>140</v>
      </c>
      <c r="R1565" s="4"/>
    </row>
    <row r="1566" spans="14:18" customFormat="1" x14ac:dyDescent="0.25">
      <c r="N1566" s="46"/>
      <c r="O1566" t="s">
        <v>128</v>
      </c>
      <c r="P1566" t="s">
        <v>4251</v>
      </c>
      <c r="Q1566" s="1">
        <v>100</v>
      </c>
      <c r="R1566" s="4"/>
    </row>
    <row r="1567" spans="14:18" customFormat="1" x14ac:dyDescent="0.25">
      <c r="N1567" s="46"/>
      <c r="O1567" t="s">
        <v>825</v>
      </c>
      <c r="P1567" t="s">
        <v>4252</v>
      </c>
      <c r="Q1567" s="1">
        <v>90</v>
      </c>
      <c r="R1567" s="4"/>
    </row>
    <row r="1568" spans="14:18" customFormat="1" x14ac:dyDescent="0.25">
      <c r="N1568" s="46"/>
      <c r="O1568" t="s">
        <v>826</v>
      </c>
      <c r="P1568" t="s">
        <v>4253</v>
      </c>
      <c r="Q1568" s="1">
        <v>70</v>
      </c>
      <c r="R1568" s="4"/>
    </row>
    <row r="1569" spans="14:18" customFormat="1" x14ac:dyDescent="0.25">
      <c r="N1569" s="46"/>
      <c r="O1569" t="s">
        <v>827</v>
      </c>
      <c r="P1569" t="s">
        <v>4254</v>
      </c>
      <c r="Q1569" s="1">
        <v>70</v>
      </c>
      <c r="R1569" s="4"/>
    </row>
    <row r="1570" spans="14:18" customFormat="1" x14ac:dyDescent="0.25">
      <c r="N1570" s="46"/>
      <c r="O1570" t="s">
        <v>828</v>
      </c>
      <c r="P1570" t="s">
        <v>4255</v>
      </c>
      <c r="Q1570" s="1">
        <v>80</v>
      </c>
      <c r="R1570" s="4"/>
    </row>
    <row r="1571" spans="14:18" customFormat="1" x14ac:dyDescent="0.25">
      <c r="N1571" s="46"/>
      <c r="O1571" t="s">
        <v>223</v>
      </c>
      <c r="P1571" t="s">
        <v>4256</v>
      </c>
      <c r="Q1571" s="1">
        <v>220</v>
      </c>
      <c r="R1571" s="4"/>
    </row>
    <row r="1572" spans="14:18" customFormat="1" x14ac:dyDescent="0.25">
      <c r="N1572" s="46"/>
      <c r="O1572" t="s">
        <v>224</v>
      </c>
      <c r="P1572" t="s">
        <v>4257</v>
      </c>
      <c r="Q1572" s="1">
        <v>230</v>
      </c>
      <c r="R1572" s="4"/>
    </row>
    <row r="1573" spans="14:18" customFormat="1" x14ac:dyDescent="0.25">
      <c r="N1573" s="46"/>
      <c r="O1573" t="s">
        <v>225</v>
      </c>
      <c r="P1573" t="s">
        <v>4258</v>
      </c>
      <c r="Q1573" s="1">
        <v>230</v>
      </c>
      <c r="R1573" s="4"/>
    </row>
    <row r="1574" spans="14:18" customFormat="1" x14ac:dyDescent="0.25">
      <c r="N1574" s="46"/>
      <c r="O1574" t="s">
        <v>155</v>
      </c>
      <c r="P1574" t="s">
        <v>4259</v>
      </c>
      <c r="Q1574" s="1">
        <v>140</v>
      </c>
      <c r="R1574" s="4"/>
    </row>
    <row r="1575" spans="14:18" customFormat="1" x14ac:dyDescent="0.25">
      <c r="N1575" s="46"/>
      <c r="O1575" t="s">
        <v>156</v>
      </c>
      <c r="P1575" t="s">
        <v>4260</v>
      </c>
      <c r="Q1575" s="1">
        <v>110</v>
      </c>
      <c r="R1575" s="4"/>
    </row>
    <row r="1576" spans="14:18" customFormat="1" x14ac:dyDescent="0.25">
      <c r="N1576" s="46"/>
      <c r="O1576" t="s">
        <v>160</v>
      </c>
      <c r="P1576" t="s">
        <v>4261</v>
      </c>
      <c r="Q1576" s="1">
        <v>120</v>
      </c>
      <c r="R1576" s="4"/>
    </row>
    <row r="1577" spans="14:18" customFormat="1" x14ac:dyDescent="0.25">
      <c r="N1577" s="46"/>
      <c r="O1577" t="s">
        <v>161</v>
      </c>
      <c r="P1577" t="s">
        <v>4262</v>
      </c>
      <c r="Q1577" s="1">
        <v>180</v>
      </c>
      <c r="R1577" s="4"/>
    </row>
    <row r="1578" spans="14:18" customFormat="1" x14ac:dyDescent="0.25">
      <c r="N1578" s="46"/>
      <c r="O1578" t="s">
        <v>477</v>
      </c>
      <c r="P1578" t="s">
        <v>4263</v>
      </c>
      <c r="Q1578" s="1">
        <v>90</v>
      </c>
      <c r="R1578" s="4"/>
    </row>
    <row r="1579" spans="14:18" customFormat="1" x14ac:dyDescent="0.25">
      <c r="N1579" s="46"/>
      <c r="O1579" t="s">
        <v>478</v>
      </c>
      <c r="P1579" t="s">
        <v>4264</v>
      </c>
      <c r="Q1579" s="1">
        <v>120</v>
      </c>
      <c r="R1579" s="4"/>
    </row>
    <row r="1580" spans="14:18" customFormat="1" x14ac:dyDescent="0.25">
      <c r="N1580" s="46"/>
      <c r="O1580" t="s">
        <v>479</v>
      </c>
      <c r="P1580" t="s">
        <v>4265</v>
      </c>
      <c r="Q1580" s="1">
        <v>120</v>
      </c>
      <c r="R1580" s="4"/>
    </row>
    <row r="1581" spans="14:18" customFormat="1" x14ac:dyDescent="0.25">
      <c r="N1581" s="46"/>
      <c r="O1581" t="s">
        <v>369</v>
      </c>
      <c r="P1581" t="s">
        <v>4266</v>
      </c>
      <c r="Q1581" s="1">
        <v>90</v>
      </c>
      <c r="R1581" s="4"/>
    </row>
    <row r="1582" spans="14:18" customFormat="1" x14ac:dyDescent="0.25">
      <c r="N1582" s="46"/>
      <c r="O1582" t="s">
        <v>370</v>
      </c>
      <c r="P1582" t="s">
        <v>4267</v>
      </c>
      <c r="Q1582" s="1">
        <v>90</v>
      </c>
      <c r="R1582" s="4"/>
    </row>
    <row r="1583" spans="14:18" customFormat="1" x14ac:dyDescent="0.25">
      <c r="N1583" s="46"/>
      <c r="O1583" t="s">
        <v>371</v>
      </c>
      <c r="P1583" t="s">
        <v>4268</v>
      </c>
      <c r="Q1583" s="1">
        <v>70</v>
      </c>
      <c r="R1583" s="4"/>
    </row>
    <row r="1584" spans="14:18" customFormat="1" x14ac:dyDescent="0.25">
      <c r="N1584" s="46"/>
      <c r="O1584" t="s">
        <v>245</v>
      </c>
      <c r="P1584" t="s">
        <v>4269</v>
      </c>
      <c r="Q1584" s="1">
        <v>120</v>
      </c>
      <c r="R1584" s="4"/>
    </row>
    <row r="1585" spans="14:18" customFormat="1" x14ac:dyDescent="0.25">
      <c r="N1585" s="46"/>
      <c r="O1585" t="s">
        <v>246</v>
      </c>
      <c r="P1585" t="s">
        <v>4270</v>
      </c>
      <c r="Q1585" s="1">
        <v>200</v>
      </c>
      <c r="R1585" s="4"/>
    </row>
    <row r="1586" spans="14:18" customFormat="1" x14ac:dyDescent="0.25">
      <c r="N1586" s="46"/>
      <c r="O1586" t="s">
        <v>247</v>
      </c>
      <c r="P1586" t="s">
        <v>4271</v>
      </c>
      <c r="Q1586" s="1">
        <v>120</v>
      </c>
      <c r="R1586" s="4"/>
    </row>
    <row r="1587" spans="14:18" customFormat="1" x14ac:dyDescent="0.25">
      <c r="N1587" s="46"/>
      <c r="O1587" t="s">
        <v>248</v>
      </c>
      <c r="P1587" t="s">
        <v>4272</v>
      </c>
      <c r="Q1587" s="1">
        <v>120</v>
      </c>
      <c r="R1587" s="4"/>
    </row>
    <row r="1588" spans="14:18" customFormat="1" x14ac:dyDescent="0.25">
      <c r="N1588" s="46"/>
      <c r="O1588" t="s">
        <v>251</v>
      </c>
      <c r="P1588" t="s">
        <v>4273</v>
      </c>
      <c r="Q1588" s="1">
        <v>120</v>
      </c>
      <c r="R1588" s="4"/>
    </row>
    <row r="1589" spans="14:18" customFormat="1" x14ac:dyDescent="0.25">
      <c r="N1589" s="46"/>
      <c r="O1589" t="s">
        <v>252</v>
      </c>
      <c r="P1589" t="s">
        <v>4274</v>
      </c>
      <c r="Q1589" s="1">
        <v>200</v>
      </c>
      <c r="R1589" s="4"/>
    </row>
    <row r="1590" spans="14:18" customFormat="1" x14ac:dyDescent="0.25">
      <c r="N1590" s="46"/>
      <c r="O1590" t="s">
        <v>262</v>
      </c>
      <c r="P1590" t="s">
        <v>4275</v>
      </c>
      <c r="Q1590" s="1">
        <v>120</v>
      </c>
      <c r="R1590" s="4"/>
    </row>
    <row r="1591" spans="14:18" customFormat="1" x14ac:dyDescent="0.25">
      <c r="N1591" s="46"/>
      <c r="O1591" t="s">
        <v>263</v>
      </c>
      <c r="P1591" t="s">
        <v>4276</v>
      </c>
      <c r="Q1591" s="1">
        <v>200</v>
      </c>
      <c r="R1591" s="4"/>
    </row>
    <row r="1592" spans="14:18" customFormat="1" x14ac:dyDescent="0.25">
      <c r="N1592" s="46"/>
      <c r="O1592" t="s">
        <v>374</v>
      </c>
      <c r="P1592" t="s">
        <v>4277</v>
      </c>
      <c r="Q1592" s="1">
        <v>150</v>
      </c>
      <c r="R1592" s="4"/>
    </row>
    <row r="1593" spans="14:18" customFormat="1" x14ac:dyDescent="0.25">
      <c r="N1593" s="46"/>
      <c r="O1593" t="s">
        <v>375</v>
      </c>
      <c r="P1593" t="s">
        <v>4278</v>
      </c>
      <c r="Q1593" s="1">
        <v>120</v>
      </c>
      <c r="R1593" s="4"/>
    </row>
    <row r="1594" spans="14:18" customFormat="1" x14ac:dyDescent="0.25">
      <c r="N1594" s="46"/>
      <c r="O1594" t="s">
        <v>324</v>
      </c>
      <c r="P1594" t="s">
        <v>4279</v>
      </c>
      <c r="Q1594" s="1">
        <v>180</v>
      </c>
      <c r="R1594" s="4"/>
    </row>
    <row r="1595" spans="14:18" customFormat="1" x14ac:dyDescent="0.25">
      <c r="N1595" s="46"/>
      <c r="O1595" t="s">
        <v>325</v>
      </c>
      <c r="P1595" t="s">
        <v>4280</v>
      </c>
      <c r="Q1595" s="1">
        <v>150</v>
      </c>
      <c r="R1595" s="4"/>
    </row>
    <row r="1596" spans="14:18" customFormat="1" x14ac:dyDescent="0.25">
      <c r="N1596" s="46"/>
      <c r="O1596" t="s">
        <v>326</v>
      </c>
      <c r="P1596" t="s">
        <v>4281</v>
      </c>
      <c r="Q1596" s="1">
        <v>180</v>
      </c>
      <c r="R1596" s="4"/>
    </row>
    <row r="1597" spans="14:18" customFormat="1" x14ac:dyDescent="0.25">
      <c r="N1597" s="46"/>
      <c r="O1597" t="s">
        <v>327</v>
      </c>
      <c r="P1597" t="s">
        <v>4282</v>
      </c>
      <c r="Q1597" s="1">
        <v>120</v>
      </c>
      <c r="R1597" s="4"/>
    </row>
    <row r="1598" spans="14:18" customFormat="1" x14ac:dyDescent="0.25">
      <c r="N1598" s="46"/>
      <c r="O1598" t="s">
        <v>2269</v>
      </c>
      <c r="P1598" t="s">
        <v>4283</v>
      </c>
      <c r="Q1598" s="1">
        <v>30</v>
      </c>
      <c r="R1598" s="4"/>
    </row>
    <row r="1599" spans="14:18" customFormat="1" x14ac:dyDescent="0.25">
      <c r="N1599" s="46"/>
      <c r="O1599" t="s">
        <v>2270</v>
      </c>
      <c r="P1599" t="s">
        <v>4284</v>
      </c>
      <c r="Q1599" s="1">
        <v>100</v>
      </c>
      <c r="R1599" s="4"/>
    </row>
    <row r="1600" spans="14:18" customFormat="1" x14ac:dyDescent="0.25">
      <c r="N1600" s="46"/>
      <c r="O1600" t="s">
        <v>2271</v>
      </c>
      <c r="P1600" t="s">
        <v>4285</v>
      </c>
      <c r="Q1600" s="1">
        <v>150</v>
      </c>
      <c r="R1600" s="4"/>
    </row>
    <row r="1601" spans="14:18" customFormat="1" x14ac:dyDescent="0.25">
      <c r="N1601" s="46"/>
      <c r="O1601" t="s">
        <v>2272</v>
      </c>
      <c r="P1601" t="s">
        <v>4286</v>
      </c>
      <c r="Q1601" s="1">
        <v>70</v>
      </c>
      <c r="R1601" s="4"/>
    </row>
    <row r="1602" spans="14:18" customFormat="1" x14ac:dyDescent="0.25">
      <c r="N1602" s="46"/>
      <c r="O1602" t="s">
        <v>2273</v>
      </c>
      <c r="P1602" t="s">
        <v>4287</v>
      </c>
      <c r="Q1602" s="1">
        <v>90</v>
      </c>
      <c r="R1602" s="4"/>
    </row>
    <row r="1603" spans="14:18" customFormat="1" x14ac:dyDescent="0.25">
      <c r="N1603" s="46"/>
      <c r="O1603" t="s">
        <v>2274</v>
      </c>
      <c r="P1603" t="s">
        <v>4288</v>
      </c>
      <c r="Q1603" s="1">
        <v>150</v>
      </c>
      <c r="R1603" s="4"/>
    </row>
    <row r="1604" spans="14:18" customFormat="1" x14ac:dyDescent="0.25">
      <c r="N1604" s="46"/>
      <c r="O1604" t="s">
        <v>1981</v>
      </c>
      <c r="P1604" t="s">
        <v>4289</v>
      </c>
      <c r="Q1604" s="1">
        <v>50</v>
      </c>
      <c r="R1604" s="4"/>
    </row>
    <row r="1605" spans="14:18" customFormat="1" x14ac:dyDescent="0.25">
      <c r="N1605" s="46"/>
      <c r="O1605" t="s">
        <v>1982</v>
      </c>
      <c r="P1605" t="s">
        <v>4290</v>
      </c>
      <c r="Q1605" s="1">
        <v>110</v>
      </c>
      <c r="R1605" s="4"/>
    </row>
    <row r="1606" spans="14:18" customFormat="1" x14ac:dyDescent="0.25">
      <c r="N1606" s="46"/>
      <c r="O1606" t="s">
        <v>1983</v>
      </c>
      <c r="P1606" t="s">
        <v>4291</v>
      </c>
      <c r="Q1606" s="1">
        <v>50</v>
      </c>
      <c r="R1606" s="4"/>
    </row>
    <row r="1607" spans="14:18" customFormat="1" x14ac:dyDescent="0.25">
      <c r="N1607" s="46"/>
      <c r="O1607" t="s">
        <v>2109</v>
      </c>
      <c r="P1607" t="s">
        <v>4292</v>
      </c>
      <c r="Q1607" s="1">
        <v>80</v>
      </c>
      <c r="R1607" s="4"/>
    </row>
    <row r="1608" spans="14:18" customFormat="1" x14ac:dyDescent="0.25">
      <c r="N1608" s="46"/>
      <c r="O1608" t="s">
        <v>2110</v>
      </c>
      <c r="P1608" t="s">
        <v>4293</v>
      </c>
      <c r="Q1608" s="1">
        <v>70</v>
      </c>
      <c r="R1608" s="4"/>
    </row>
    <row r="1609" spans="14:18" customFormat="1" x14ac:dyDescent="0.25">
      <c r="N1609" s="46"/>
      <c r="O1609" t="s">
        <v>2040</v>
      </c>
      <c r="P1609" t="s">
        <v>4294</v>
      </c>
      <c r="Q1609" s="1">
        <v>110</v>
      </c>
      <c r="R1609" s="4"/>
    </row>
    <row r="1610" spans="14:18" customFormat="1" x14ac:dyDescent="0.25">
      <c r="N1610" s="46"/>
      <c r="O1610" t="s">
        <v>2041</v>
      </c>
      <c r="P1610" t="s">
        <v>4295</v>
      </c>
      <c r="Q1610" s="1">
        <v>170</v>
      </c>
      <c r="R1610" s="4"/>
    </row>
    <row r="1611" spans="14:18" customFormat="1" x14ac:dyDescent="0.25">
      <c r="N1611" s="46"/>
      <c r="O1611" t="s">
        <v>2042</v>
      </c>
      <c r="P1611" t="s">
        <v>4296</v>
      </c>
      <c r="Q1611" s="1">
        <v>90</v>
      </c>
      <c r="R1611" s="4"/>
    </row>
    <row r="1612" spans="14:18" customFormat="1" x14ac:dyDescent="0.25">
      <c r="N1612" s="46"/>
      <c r="O1612" t="s">
        <v>2043</v>
      </c>
      <c r="P1612" t="s">
        <v>4297</v>
      </c>
      <c r="Q1612" s="1">
        <v>90</v>
      </c>
      <c r="R1612" s="4"/>
    </row>
    <row r="1613" spans="14:18" customFormat="1" x14ac:dyDescent="0.25">
      <c r="N1613" s="46"/>
      <c r="O1613" t="s">
        <v>2103</v>
      </c>
      <c r="P1613" t="s">
        <v>4298</v>
      </c>
      <c r="Q1613" s="1">
        <v>90</v>
      </c>
      <c r="R1613" s="4"/>
    </row>
    <row r="1614" spans="14:18" customFormat="1" x14ac:dyDescent="0.25">
      <c r="N1614" s="46"/>
      <c r="O1614" t="s">
        <v>2104</v>
      </c>
      <c r="P1614" t="s">
        <v>4299</v>
      </c>
      <c r="Q1614" s="1">
        <v>110</v>
      </c>
      <c r="R1614" s="4"/>
    </row>
    <row r="1615" spans="14:18" customFormat="1" x14ac:dyDescent="0.25">
      <c r="N1615" s="46"/>
      <c r="O1615" t="s">
        <v>2105</v>
      </c>
      <c r="P1615" t="s">
        <v>4300</v>
      </c>
      <c r="Q1615" s="1">
        <v>90</v>
      </c>
      <c r="R1615" s="4"/>
    </row>
    <row r="1616" spans="14:18" customFormat="1" x14ac:dyDescent="0.25">
      <c r="N1616" s="46"/>
      <c r="O1616" t="s">
        <v>2106</v>
      </c>
      <c r="P1616" t="s">
        <v>4301</v>
      </c>
      <c r="Q1616" s="1">
        <v>70</v>
      </c>
      <c r="R1616" s="4"/>
    </row>
    <row r="1617" spans="14:18" customFormat="1" x14ac:dyDescent="0.25">
      <c r="N1617" s="46"/>
      <c r="O1617" t="s">
        <v>2009</v>
      </c>
      <c r="P1617" t="s">
        <v>4302</v>
      </c>
      <c r="Q1617" s="1">
        <v>80</v>
      </c>
      <c r="R1617" s="4"/>
    </row>
    <row r="1618" spans="14:18" customFormat="1" x14ac:dyDescent="0.25">
      <c r="N1618" s="46"/>
      <c r="O1618" t="s">
        <v>2010</v>
      </c>
      <c r="P1618" t="s">
        <v>4303</v>
      </c>
      <c r="Q1618" s="1">
        <v>50</v>
      </c>
      <c r="R1618" s="4"/>
    </row>
    <row r="1619" spans="14:18" customFormat="1" x14ac:dyDescent="0.25">
      <c r="N1619" s="46"/>
      <c r="O1619" t="s">
        <v>2011</v>
      </c>
      <c r="P1619" t="s">
        <v>4304</v>
      </c>
      <c r="Q1619" s="1">
        <v>80</v>
      </c>
      <c r="R1619" s="4"/>
    </row>
    <row r="1620" spans="14:18" customFormat="1" x14ac:dyDescent="0.25">
      <c r="N1620" s="46"/>
      <c r="O1620" t="s">
        <v>2119</v>
      </c>
      <c r="P1620" t="s">
        <v>4305</v>
      </c>
      <c r="Q1620" s="1">
        <v>90</v>
      </c>
      <c r="R1620" s="4"/>
    </row>
    <row r="1621" spans="14:18" customFormat="1" x14ac:dyDescent="0.25">
      <c r="N1621" s="46"/>
      <c r="O1621" t="s">
        <v>2120</v>
      </c>
      <c r="P1621" t="s">
        <v>4306</v>
      </c>
      <c r="Q1621" s="1">
        <v>120</v>
      </c>
      <c r="R1621" s="4"/>
    </row>
    <row r="1622" spans="14:18" customFormat="1" x14ac:dyDescent="0.25">
      <c r="N1622" s="46"/>
      <c r="O1622" t="s">
        <v>2121</v>
      </c>
      <c r="P1622" t="s">
        <v>4307</v>
      </c>
      <c r="Q1622" s="1">
        <v>60</v>
      </c>
      <c r="R1622" s="4"/>
    </row>
    <row r="1623" spans="14:18" customFormat="1" x14ac:dyDescent="0.25">
      <c r="N1623" s="46"/>
      <c r="O1623" t="s">
        <v>2034</v>
      </c>
      <c r="P1623" t="s">
        <v>4308</v>
      </c>
      <c r="Q1623" s="1">
        <v>90</v>
      </c>
      <c r="R1623" s="4"/>
    </row>
    <row r="1624" spans="14:18" customFormat="1" x14ac:dyDescent="0.25">
      <c r="N1624" s="46"/>
      <c r="O1624" t="s">
        <v>2035</v>
      </c>
      <c r="P1624" t="s">
        <v>4309</v>
      </c>
      <c r="Q1624" s="1">
        <v>120</v>
      </c>
      <c r="R1624" s="4"/>
    </row>
    <row r="1625" spans="14:18" customFormat="1" x14ac:dyDescent="0.25">
      <c r="N1625" s="46"/>
      <c r="O1625" t="s">
        <v>2036</v>
      </c>
      <c r="P1625" t="s">
        <v>4310</v>
      </c>
      <c r="Q1625" s="1">
        <v>90</v>
      </c>
      <c r="R1625" s="4"/>
    </row>
    <row r="1626" spans="14:18" customFormat="1" x14ac:dyDescent="0.25">
      <c r="N1626" s="46"/>
      <c r="O1626" t="s">
        <v>2089</v>
      </c>
      <c r="P1626" t="s">
        <v>4311</v>
      </c>
      <c r="Q1626" s="1">
        <v>90</v>
      </c>
      <c r="R1626" s="4"/>
    </row>
    <row r="1627" spans="14:18" customFormat="1" x14ac:dyDescent="0.25">
      <c r="N1627" s="46"/>
      <c r="O1627" t="s">
        <v>2090</v>
      </c>
      <c r="P1627" t="s">
        <v>4312</v>
      </c>
      <c r="Q1627" s="1">
        <v>120</v>
      </c>
      <c r="R1627" s="4"/>
    </row>
    <row r="1628" spans="14:18" customFormat="1" x14ac:dyDescent="0.25">
      <c r="N1628" s="46"/>
      <c r="O1628" t="s">
        <v>2091</v>
      </c>
      <c r="P1628" t="s">
        <v>4313</v>
      </c>
      <c r="Q1628" s="1">
        <v>60</v>
      </c>
      <c r="R1628" s="4"/>
    </row>
    <row r="1629" spans="14:18" customFormat="1" x14ac:dyDescent="0.25">
      <c r="N1629" s="46"/>
      <c r="O1629" t="s">
        <v>2098</v>
      </c>
      <c r="P1629" t="s">
        <v>4314</v>
      </c>
      <c r="Q1629" s="1">
        <v>60</v>
      </c>
      <c r="R1629" s="4"/>
    </row>
    <row r="1630" spans="14:18" customFormat="1" x14ac:dyDescent="0.25">
      <c r="N1630" s="46"/>
      <c r="O1630" t="s">
        <v>2099</v>
      </c>
      <c r="P1630" t="s">
        <v>4315</v>
      </c>
      <c r="Q1630" s="1">
        <v>150</v>
      </c>
      <c r="R1630" s="4"/>
    </row>
    <row r="1631" spans="14:18" customFormat="1" x14ac:dyDescent="0.25">
      <c r="N1631" s="46"/>
      <c r="O1631" t="s">
        <v>2100</v>
      </c>
      <c r="P1631" t="s">
        <v>4316</v>
      </c>
      <c r="Q1631" s="1">
        <v>100</v>
      </c>
      <c r="R1631" s="4"/>
    </row>
    <row r="1632" spans="14:18" customFormat="1" x14ac:dyDescent="0.25">
      <c r="N1632" s="46"/>
      <c r="O1632" t="s">
        <v>2012</v>
      </c>
      <c r="P1632" t="s">
        <v>4317</v>
      </c>
      <c r="Q1632" s="1">
        <v>90</v>
      </c>
      <c r="R1632" s="4"/>
    </row>
    <row r="1633" spans="14:18" customFormat="1" x14ac:dyDescent="0.25">
      <c r="N1633" s="46"/>
      <c r="O1633" t="s">
        <v>2013</v>
      </c>
      <c r="P1633" t="s">
        <v>3627</v>
      </c>
      <c r="Q1633" s="1">
        <v>120</v>
      </c>
      <c r="R1633" s="4"/>
    </row>
    <row r="1634" spans="14:18" customFormat="1" x14ac:dyDescent="0.25">
      <c r="N1634" s="46"/>
      <c r="O1634" t="s">
        <v>2014</v>
      </c>
      <c r="P1634" t="s">
        <v>4318</v>
      </c>
      <c r="Q1634" s="1">
        <v>60</v>
      </c>
      <c r="R1634" s="4"/>
    </row>
    <row r="1635" spans="14:18" customFormat="1" x14ac:dyDescent="0.25">
      <c r="N1635" s="46"/>
      <c r="O1635" t="s">
        <v>2383</v>
      </c>
      <c r="P1635" t="s">
        <v>4319</v>
      </c>
      <c r="Q1635" s="1">
        <v>90</v>
      </c>
      <c r="R1635" s="4"/>
    </row>
    <row r="1636" spans="14:18" customFormat="1" x14ac:dyDescent="0.25">
      <c r="N1636" s="46"/>
      <c r="O1636" t="s">
        <v>2384</v>
      </c>
      <c r="P1636" t="s">
        <v>4320</v>
      </c>
      <c r="Q1636" s="1">
        <v>180</v>
      </c>
      <c r="R1636" s="4"/>
    </row>
    <row r="1637" spans="14:18" customFormat="1" x14ac:dyDescent="0.25">
      <c r="N1637" s="46"/>
      <c r="O1637" t="s">
        <v>2385</v>
      </c>
      <c r="P1637" t="s">
        <v>4321</v>
      </c>
      <c r="Q1637" s="1">
        <v>160</v>
      </c>
      <c r="R1637" s="4"/>
    </row>
    <row r="1638" spans="14:18" customFormat="1" x14ac:dyDescent="0.25">
      <c r="N1638" s="46"/>
      <c r="O1638" t="s">
        <v>2386</v>
      </c>
      <c r="P1638" t="s">
        <v>4322</v>
      </c>
      <c r="Q1638" s="1">
        <v>150</v>
      </c>
      <c r="R1638" s="4"/>
    </row>
    <row r="1639" spans="14:18" customFormat="1" x14ac:dyDescent="0.25">
      <c r="N1639" s="46"/>
      <c r="O1639" t="s">
        <v>2387</v>
      </c>
      <c r="P1639" t="s">
        <v>4323</v>
      </c>
      <c r="Q1639" s="1">
        <v>90</v>
      </c>
      <c r="R1639" s="4"/>
    </row>
    <row r="1640" spans="14:18" customFormat="1" x14ac:dyDescent="0.25">
      <c r="N1640" s="46"/>
      <c r="O1640" t="s">
        <v>2396</v>
      </c>
      <c r="P1640" t="s">
        <v>4324</v>
      </c>
      <c r="Q1640" s="1">
        <v>90</v>
      </c>
      <c r="R1640" s="4"/>
    </row>
    <row r="1641" spans="14:18" customFormat="1" x14ac:dyDescent="0.25">
      <c r="N1641" s="46"/>
      <c r="O1641" t="s">
        <v>1844</v>
      </c>
      <c r="P1641" t="s">
        <v>4325</v>
      </c>
      <c r="Q1641" s="1">
        <v>60</v>
      </c>
      <c r="R1641" s="4"/>
    </row>
    <row r="1642" spans="14:18" customFormat="1" x14ac:dyDescent="0.25">
      <c r="N1642" s="46"/>
      <c r="O1642" t="s">
        <v>1845</v>
      </c>
      <c r="P1642" t="s">
        <v>4326</v>
      </c>
      <c r="Q1642" s="1">
        <v>140</v>
      </c>
      <c r="R1642" s="4"/>
    </row>
    <row r="1643" spans="14:18" customFormat="1" x14ac:dyDescent="0.25">
      <c r="N1643" s="46"/>
      <c r="O1643" t="s">
        <v>1321</v>
      </c>
      <c r="P1643" t="s">
        <v>4327</v>
      </c>
      <c r="Q1643" s="1">
        <v>230</v>
      </c>
      <c r="R1643" s="4"/>
    </row>
    <row r="1644" spans="14:18" customFormat="1" x14ac:dyDescent="0.25">
      <c r="N1644" s="46"/>
      <c r="O1644" t="s">
        <v>1322</v>
      </c>
      <c r="P1644" t="s">
        <v>4328</v>
      </c>
      <c r="Q1644" s="1">
        <v>90</v>
      </c>
      <c r="R1644" s="4"/>
    </row>
    <row r="1645" spans="14:18" customFormat="1" x14ac:dyDescent="0.25">
      <c r="N1645" s="46"/>
      <c r="O1645" t="s">
        <v>1325</v>
      </c>
      <c r="P1645" t="s">
        <v>4329</v>
      </c>
      <c r="Q1645" s="1">
        <v>230</v>
      </c>
      <c r="R1645" s="4"/>
    </row>
    <row r="1646" spans="14:18" customFormat="1" x14ac:dyDescent="0.25">
      <c r="N1646" s="46"/>
      <c r="O1646" t="s">
        <v>1328</v>
      </c>
      <c r="P1646" t="s">
        <v>4330</v>
      </c>
      <c r="Q1646" s="1">
        <v>180</v>
      </c>
      <c r="R1646" s="4"/>
    </row>
    <row r="1647" spans="14:18" customFormat="1" x14ac:dyDescent="0.25">
      <c r="N1647" s="46"/>
      <c r="O1647" t="s">
        <v>1329</v>
      </c>
      <c r="P1647" t="s">
        <v>4331</v>
      </c>
      <c r="Q1647" s="1">
        <v>60</v>
      </c>
      <c r="R1647" s="4"/>
    </row>
    <row r="1648" spans="14:18" customFormat="1" x14ac:dyDescent="0.25">
      <c r="N1648" s="46"/>
      <c r="O1648" t="s">
        <v>1330</v>
      </c>
      <c r="P1648" t="s">
        <v>4332</v>
      </c>
      <c r="Q1648" s="1">
        <v>80</v>
      </c>
      <c r="R1648" s="4"/>
    </row>
    <row r="1649" spans="14:18" customFormat="1" x14ac:dyDescent="0.25">
      <c r="N1649" s="46"/>
      <c r="O1649" t="s">
        <v>1266</v>
      </c>
      <c r="P1649" t="s">
        <v>4333</v>
      </c>
      <c r="Q1649" s="1">
        <v>120</v>
      </c>
      <c r="R1649" s="4"/>
    </row>
    <row r="1650" spans="14:18" customFormat="1" x14ac:dyDescent="0.25">
      <c r="N1650" s="46"/>
      <c r="O1650" t="s">
        <v>1367</v>
      </c>
      <c r="P1650" t="s">
        <v>4334</v>
      </c>
      <c r="Q1650" s="1">
        <v>120</v>
      </c>
      <c r="R1650" s="4"/>
    </row>
    <row r="1651" spans="14:18" customFormat="1" x14ac:dyDescent="0.25">
      <c r="N1651" s="46"/>
      <c r="O1651" t="s">
        <v>1368</v>
      </c>
      <c r="P1651" t="s">
        <v>4335</v>
      </c>
      <c r="Q1651" s="1">
        <v>60</v>
      </c>
      <c r="R1651" s="4"/>
    </row>
    <row r="1652" spans="14:18" customFormat="1" x14ac:dyDescent="0.25">
      <c r="N1652" s="46"/>
      <c r="O1652" t="s">
        <v>1369</v>
      </c>
      <c r="P1652" t="s">
        <v>4336</v>
      </c>
      <c r="Q1652" s="1">
        <v>50</v>
      </c>
      <c r="R1652" s="4"/>
    </row>
    <row r="1653" spans="14:18" customFormat="1" x14ac:dyDescent="0.25">
      <c r="N1653" s="46"/>
      <c r="O1653" t="s">
        <v>1370</v>
      </c>
      <c r="P1653" t="s">
        <v>4337</v>
      </c>
      <c r="Q1653" s="1">
        <v>120</v>
      </c>
      <c r="R1653" s="4"/>
    </row>
    <row r="1654" spans="14:18" customFormat="1" x14ac:dyDescent="0.25">
      <c r="N1654" s="46"/>
      <c r="O1654" t="s">
        <v>978</v>
      </c>
      <c r="P1654" t="s">
        <v>4338</v>
      </c>
      <c r="Q1654" s="1">
        <v>150</v>
      </c>
      <c r="R1654" s="4"/>
    </row>
    <row r="1655" spans="14:18" customFormat="1" x14ac:dyDescent="0.25">
      <c r="N1655" s="46"/>
      <c r="O1655" t="s">
        <v>979</v>
      </c>
      <c r="P1655" t="s">
        <v>4339</v>
      </c>
      <c r="Q1655" s="1">
        <v>150</v>
      </c>
      <c r="R1655" s="4"/>
    </row>
    <row r="1656" spans="14:18" customFormat="1" x14ac:dyDescent="0.25">
      <c r="N1656" s="46"/>
      <c r="O1656" t="s">
        <v>997</v>
      </c>
      <c r="P1656" t="s">
        <v>4340</v>
      </c>
      <c r="Q1656" s="1">
        <v>180</v>
      </c>
      <c r="R1656" s="4"/>
    </row>
    <row r="1657" spans="14:18" customFormat="1" x14ac:dyDescent="0.25">
      <c r="N1657" s="46"/>
      <c r="O1657" t="s">
        <v>998</v>
      </c>
      <c r="P1657" t="s">
        <v>4341</v>
      </c>
      <c r="Q1657" s="1">
        <v>190</v>
      </c>
      <c r="R1657" s="4"/>
    </row>
    <row r="1658" spans="14:18" customFormat="1" x14ac:dyDescent="0.25">
      <c r="N1658" s="46"/>
      <c r="O1658" t="s">
        <v>1054</v>
      </c>
      <c r="P1658" t="s">
        <v>4342</v>
      </c>
      <c r="Q1658" s="1">
        <v>90</v>
      </c>
      <c r="R1658" s="4"/>
    </row>
    <row r="1659" spans="14:18" customFormat="1" x14ac:dyDescent="0.25">
      <c r="N1659" s="46"/>
      <c r="O1659" t="s">
        <v>1055</v>
      </c>
      <c r="P1659" t="s">
        <v>4343</v>
      </c>
      <c r="Q1659" s="1">
        <v>120</v>
      </c>
      <c r="R1659" s="4"/>
    </row>
    <row r="1660" spans="14:18" customFormat="1" x14ac:dyDescent="0.25">
      <c r="N1660" s="46"/>
      <c r="O1660" t="s">
        <v>1056</v>
      </c>
      <c r="P1660" t="s">
        <v>4344</v>
      </c>
      <c r="Q1660" s="1">
        <v>90</v>
      </c>
      <c r="R1660" s="4"/>
    </row>
    <row r="1661" spans="14:18" customFormat="1" x14ac:dyDescent="0.25">
      <c r="N1661" s="46"/>
      <c r="O1661" t="s">
        <v>1057</v>
      </c>
      <c r="P1661" t="s">
        <v>4345</v>
      </c>
      <c r="Q1661" s="1">
        <v>60</v>
      </c>
      <c r="R1661" s="4"/>
    </row>
    <row r="1662" spans="14:18" customFormat="1" x14ac:dyDescent="0.25">
      <c r="N1662" s="46"/>
      <c r="O1662" t="s">
        <v>1058</v>
      </c>
      <c r="P1662" t="s">
        <v>4346</v>
      </c>
      <c r="Q1662" s="1">
        <v>60</v>
      </c>
      <c r="R1662" s="4"/>
    </row>
    <row r="1663" spans="14:18" customFormat="1" x14ac:dyDescent="0.25">
      <c r="N1663" s="46"/>
      <c r="O1663" t="s">
        <v>1116</v>
      </c>
      <c r="P1663" t="s">
        <v>4347</v>
      </c>
      <c r="Q1663" s="1">
        <v>50</v>
      </c>
      <c r="R1663" s="4"/>
    </row>
    <row r="1664" spans="14:18" customFormat="1" x14ac:dyDescent="0.25">
      <c r="N1664" s="46"/>
      <c r="O1664" t="s">
        <v>1117</v>
      </c>
      <c r="P1664" t="s">
        <v>4348</v>
      </c>
      <c r="Q1664" s="1">
        <v>150</v>
      </c>
      <c r="R1664" s="4"/>
    </row>
    <row r="1665" spans="14:18" customFormat="1" x14ac:dyDescent="0.25">
      <c r="N1665" s="46"/>
      <c r="O1665" t="s">
        <v>1118</v>
      </c>
      <c r="P1665" t="s">
        <v>4349</v>
      </c>
      <c r="Q1665" s="1">
        <v>50</v>
      </c>
      <c r="R1665" s="4"/>
    </row>
    <row r="1666" spans="14:18" customFormat="1" x14ac:dyDescent="0.25">
      <c r="N1666" s="46"/>
      <c r="O1666" t="s">
        <v>1119</v>
      </c>
      <c r="P1666" t="s">
        <v>4350</v>
      </c>
      <c r="Q1666" s="1">
        <v>150</v>
      </c>
      <c r="R1666" s="4"/>
    </row>
    <row r="1667" spans="14:18" customFormat="1" x14ac:dyDescent="0.25">
      <c r="N1667" s="46"/>
      <c r="O1667" t="s">
        <v>1095</v>
      </c>
      <c r="P1667" t="s">
        <v>4351</v>
      </c>
      <c r="Q1667" s="1">
        <v>60</v>
      </c>
      <c r="R1667" s="4"/>
    </row>
    <row r="1668" spans="14:18" customFormat="1" x14ac:dyDescent="0.25">
      <c r="N1668" s="46"/>
      <c r="O1668" t="s">
        <v>1096</v>
      </c>
      <c r="P1668" t="s">
        <v>4352</v>
      </c>
      <c r="Q1668" s="1">
        <v>100</v>
      </c>
      <c r="R1668" s="4"/>
    </row>
    <row r="1669" spans="14:18" customFormat="1" x14ac:dyDescent="0.25">
      <c r="N1669" s="46"/>
      <c r="O1669" t="s">
        <v>1097</v>
      </c>
      <c r="P1669" t="s">
        <v>4353</v>
      </c>
      <c r="Q1669" s="1">
        <v>100</v>
      </c>
      <c r="R1669" s="4"/>
    </row>
    <row r="1670" spans="14:18" customFormat="1" x14ac:dyDescent="0.25">
      <c r="N1670" s="46"/>
      <c r="O1670" t="s">
        <v>1098</v>
      </c>
      <c r="P1670" t="s">
        <v>4354</v>
      </c>
      <c r="Q1670" s="1">
        <v>50</v>
      </c>
      <c r="R1670" s="4"/>
    </row>
    <row r="1671" spans="14:18" customFormat="1" x14ac:dyDescent="0.25">
      <c r="N1671" s="46"/>
      <c r="O1671" t="s">
        <v>1099</v>
      </c>
      <c r="P1671" t="s">
        <v>4355</v>
      </c>
      <c r="Q1671" s="1">
        <v>60</v>
      </c>
      <c r="R1671" s="4"/>
    </row>
    <row r="1672" spans="14:18" customFormat="1" x14ac:dyDescent="0.25">
      <c r="N1672" s="46"/>
      <c r="O1672" t="s">
        <v>1066</v>
      </c>
      <c r="P1672" t="s">
        <v>4356</v>
      </c>
      <c r="Q1672" s="1">
        <v>120</v>
      </c>
      <c r="R1672" s="4"/>
    </row>
    <row r="1673" spans="14:18" customFormat="1" x14ac:dyDescent="0.25">
      <c r="N1673" s="46"/>
      <c r="O1673" t="s">
        <v>1067</v>
      </c>
      <c r="P1673" t="s">
        <v>4357</v>
      </c>
      <c r="Q1673" s="1">
        <v>60</v>
      </c>
      <c r="R1673" s="4"/>
    </row>
    <row r="1674" spans="14:18" customFormat="1" x14ac:dyDescent="0.25">
      <c r="N1674" s="46"/>
      <c r="O1674" t="s">
        <v>1068</v>
      </c>
      <c r="P1674" t="s">
        <v>4358</v>
      </c>
      <c r="Q1674" s="1">
        <v>90</v>
      </c>
      <c r="R1674" s="4"/>
    </row>
    <row r="1675" spans="14:18" customFormat="1" x14ac:dyDescent="0.25">
      <c r="N1675" s="46"/>
      <c r="O1675" t="s">
        <v>1069</v>
      </c>
      <c r="P1675" t="s">
        <v>4359</v>
      </c>
      <c r="Q1675" s="1">
        <v>40</v>
      </c>
      <c r="R1675" s="4"/>
    </row>
    <row r="1676" spans="14:18" customFormat="1" x14ac:dyDescent="0.25">
      <c r="N1676" s="46"/>
      <c r="O1676" t="s">
        <v>1070</v>
      </c>
      <c r="P1676" t="s">
        <v>4360</v>
      </c>
      <c r="Q1676" s="1">
        <v>150</v>
      </c>
      <c r="R1676" s="4"/>
    </row>
    <row r="1677" spans="14:18" customFormat="1" x14ac:dyDescent="0.25">
      <c r="N1677" s="46"/>
      <c r="O1677" t="s">
        <v>1048</v>
      </c>
      <c r="P1677" t="s">
        <v>4361</v>
      </c>
      <c r="Q1677" s="1">
        <v>90</v>
      </c>
      <c r="R1677" s="4"/>
    </row>
    <row r="1678" spans="14:18" customFormat="1" x14ac:dyDescent="0.25">
      <c r="N1678" s="46"/>
      <c r="O1678" t="s">
        <v>2991</v>
      </c>
      <c r="P1678" t="s">
        <v>4362</v>
      </c>
      <c r="Q1678" s="1">
        <v>90</v>
      </c>
      <c r="R1678" s="4"/>
    </row>
    <row r="1679" spans="14:18" customFormat="1" x14ac:dyDescent="0.25">
      <c r="N1679" s="46"/>
      <c r="O1679" t="s">
        <v>2992</v>
      </c>
      <c r="P1679" t="s">
        <v>4363</v>
      </c>
      <c r="Q1679" s="1">
        <v>90</v>
      </c>
      <c r="R1679" s="4"/>
    </row>
    <row r="1680" spans="14:18" customFormat="1" x14ac:dyDescent="0.25">
      <c r="N1680" s="46"/>
      <c r="O1680" t="s">
        <v>2947</v>
      </c>
      <c r="P1680" t="s">
        <v>4364</v>
      </c>
      <c r="Q1680" s="1">
        <v>90</v>
      </c>
      <c r="R1680" s="4"/>
    </row>
    <row r="1681" spans="14:18" customFormat="1" x14ac:dyDescent="0.25">
      <c r="N1681" s="46"/>
      <c r="O1681" t="s">
        <v>2948</v>
      </c>
      <c r="P1681" t="s">
        <v>4365</v>
      </c>
      <c r="Q1681" s="1">
        <v>90</v>
      </c>
      <c r="R1681" s="4"/>
    </row>
    <row r="1682" spans="14:18" customFormat="1" x14ac:dyDescent="0.25">
      <c r="N1682" s="46"/>
      <c r="O1682" t="s">
        <v>3006</v>
      </c>
      <c r="P1682" t="s">
        <v>4366</v>
      </c>
      <c r="Q1682" s="1">
        <v>270</v>
      </c>
      <c r="R1682" s="4"/>
    </row>
    <row r="1683" spans="14:18" customFormat="1" x14ac:dyDescent="0.25">
      <c r="N1683" s="46"/>
      <c r="O1683" t="s">
        <v>2957</v>
      </c>
      <c r="P1683" t="s">
        <v>4367</v>
      </c>
      <c r="Q1683" s="1">
        <v>210</v>
      </c>
      <c r="R1683" s="4"/>
    </row>
    <row r="1684" spans="14:18" customFormat="1" x14ac:dyDescent="0.25">
      <c r="N1684" s="46"/>
      <c r="O1684" t="s">
        <v>2958</v>
      </c>
      <c r="P1684" t="s">
        <v>4368</v>
      </c>
      <c r="Q1684" s="1">
        <v>150</v>
      </c>
      <c r="R1684" s="4"/>
    </row>
    <row r="1685" spans="14:18" customFormat="1" x14ac:dyDescent="0.25">
      <c r="N1685" s="46"/>
      <c r="O1685" t="s">
        <v>2959</v>
      </c>
      <c r="P1685" t="s">
        <v>4369</v>
      </c>
      <c r="Q1685" s="1">
        <v>140</v>
      </c>
      <c r="R1685" s="4"/>
    </row>
    <row r="1686" spans="14:18" customFormat="1" x14ac:dyDescent="0.25">
      <c r="N1686" s="46"/>
      <c r="O1686" t="s">
        <v>2938</v>
      </c>
      <c r="P1686" t="s">
        <v>4370</v>
      </c>
      <c r="Q1686" s="1">
        <v>210</v>
      </c>
      <c r="R1686" s="4"/>
    </row>
    <row r="1687" spans="14:18" customFormat="1" x14ac:dyDescent="0.25">
      <c r="N1687" s="46"/>
      <c r="O1687" t="s">
        <v>2939</v>
      </c>
      <c r="P1687" t="s">
        <v>4371</v>
      </c>
      <c r="Q1687" s="1">
        <v>250</v>
      </c>
      <c r="R1687" s="4"/>
    </row>
    <row r="1688" spans="14:18" customFormat="1" x14ac:dyDescent="0.25">
      <c r="N1688" s="46"/>
      <c r="O1688" t="s">
        <v>2940</v>
      </c>
      <c r="P1688" t="s">
        <v>4372</v>
      </c>
      <c r="Q1688" s="1">
        <v>160</v>
      </c>
      <c r="R1688" s="4"/>
    </row>
    <row r="1689" spans="14:18" customFormat="1" x14ac:dyDescent="0.25">
      <c r="N1689" s="46"/>
      <c r="O1689" t="s">
        <v>2943</v>
      </c>
      <c r="P1689" t="s">
        <v>4373</v>
      </c>
      <c r="Q1689" s="1">
        <v>270</v>
      </c>
      <c r="R1689" s="4"/>
    </row>
    <row r="1690" spans="14:18" customFormat="1" x14ac:dyDescent="0.25">
      <c r="N1690" s="46"/>
      <c r="O1690" t="s">
        <v>2944</v>
      </c>
      <c r="P1690" t="s">
        <v>4374</v>
      </c>
      <c r="Q1690" s="1">
        <v>240</v>
      </c>
      <c r="R1690" s="4"/>
    </row>
    <row r="1691" spans="14:18" customFormat="1" x14ac:dyDescent="0.25">
      <c r="N1691" s="46"/>
      <c r="O1691" t="s">
        <v>1545</v>
      </c>
      <c r="P1691" t="s">
        <v>4375</v>
      </c>
      <c r="Q1691" s="1">
        <v>130</v>
      </c>
      <c r="R1691" s="4"/>
    </row>
    <row r="1692" spans="14:18" customFormat="1" x14ac:dyDescent="0.25">
      <c r="N1692" s="46"/>
      <c r="O1692" t="s">
        <v>1546</v>
      </c>
      <c r="P1692" t="s">
        <v>4376</v>
      </c>
      <c r="Q1692" s="1">
        <v>130</v>
      </c>
      <c r="R1692" s="4"/>
    </row>
    <row r="1693" spans="14:18" customFormat="1" x14ac:dyDescent="0.25">
      <c r="N1693" s="46"/>
      <c r="O1693" t="s">
        <v>1547</v>
      </c>
      <c r="P1693" t="s">
        <v>4377</v>
      </c>
      <c r="Q1693" s="1">
        <v>220</v>
      </c>
      <c r="R1693" s="4"/>
    </row>
    <row r="1694" spans="14:18" customFormat="1" x14ac:dyDescent="0.25">
      <c r="N1694" s="46"/>
      <c r="O1694" t="s">
        <v>1178</v>
      </c>
      <c r="P1694" t="s">
        <v>4378</v>
      </c>
      <c r="Q1694" s="1">
        <v>30</v>
      </c>
      <c r="R1694" s="4"/>
    </row>
    <row r="1695" spans="14:18" customFormat="1" x14ac:dyDescent="0.25">
      <c r="N1695" s="46"/>
      <c r="O1695" t="s">
        <v>1220</v>
      </c>
      <c r="P1695" t="s">
        <v>4379</v>
      </c>
      <c r="Q1695" s="1">
        <v>190</v>
      </c>
      <c r="R1695" s="4"/>
    </row>
    <row r="1696" spans="14:18" customFormat="1" x14ac:dyDescent="0.25">
      <c r="N1696" s="46"/>
      <c r="O1696" t="s">
        <v>1221</v>
      </c>
      <c r="P1696" t="s">
        <v>4380</v>
      </c>
      <c r="Q1696" s="1">
        <v>200</v>
      </c>
      <c r="R1696" s="4"/>
    </row>
    <row r="1697" spans="14:18" customFormat="1" x14ac:dyDescent="0.25">
      <c r="N1697" s="46"/>
      <c r="O1697" t="s">
        <v>1222</v>
      </c>
      <c r="P1697" t="s">
        <v>4381</v>
      </c>
      <c r="Q1697" s="1">
        <v>90</v>
      </c>
      <c r="R1697" s="4"/>
    </row>
    <row r="1698" spans="14:18" customFormat="1" x14ac:dyDescent="0.25">
      <c r="N1698" s="46"/>
      <c r="O1698" t="s">
        <v>1239</v>
      </c>
      <c r="P1698" t="s">
        <v>4382</v>
      </c>
      <c r="Q1698" s="1">
        <v>200</v>
      </c>
      <c r="R1698" s="4"/>
    </row>
    <row r="1699" spans="14:18" customFormat="1" x14ac:dyDescent="0.25">
      <c r="N1699" s="46"/>
      <c r="O1699" t="s">
        <v>1240</v>
      </c>
      <c r="P1699" t="s">
        <v>4383</v>
      </c>
      <c r="Q1699" s="1">
        <v>90</v>
      </c>
      <c r="R1699" s="4"/>
    </row>
    <row r="1700" spans="14:18" customFormat="1" x14ac:dyDescent="0.25">
      <c r="N1700" s="46"/>
      <c r="O1700" t="s">
        <v>3139</v>
      </c>
      <c r="P1700" t="s">
        <v>4384</v>
      </c>
      <c r="Q1700" s="1">
        <v>120</v>
      </c>
      <c r="R1700" s="4"/>
    </row>
    <row r="1701" spans="14:18" customFormat="1" x14ac:dyDescent="0.25">
      <c r="N1701" s="46"/>
      <c r="O1701" t="s">
        <v>3140</v>
      </c>
      <c r="P1701" t="s">
        <v>4385</v>
      </c>
      <c r="Q1701" s="1">
        <v>70</v>
      </c>
      <c r="R1701" s="4"/>
    </row>
    <row r="1702" spans="14:18" customFormat="1" x14ac:dyDescent="0.25">
      <c r="N1702" s="46"/>
      <c r="O1702" t="s">
        <v>3141</v>
      </c>
      <c r="P1702" t="s">
        <v>4386</v>
      </c>
      <c r="Q1702" s="1">
        <v>90</v>
      </c>
      <c r="R1702" s="4"/>
    </row>
    <row r="1703" spans="14:18" customFormat="1" x14ac:dyDescent="0.25">
      <c r="N1703" s="46"/>
      <c r="O1703" t="s">
        <v>3095</v>
      </c>
      <c r="P1703" t="s">
        <v>4387</v>
      </c>
      <c r="Q1703" s="1">
        <v>90</v>
      </c>
      <c r="R1703" s="4"/>
    </row>
    <row r="1704" spans="14:18" customFormat="1" x14ac:dyDescent="0.25">
      <c r="N1704" s="46"/>
      <c r="O1704" t="s">
        <v>3096</v>
      </c>
      <c r="P1704" t="s">
        <v>4388</v>
      </c>
      <c r="Q1704" s="1">
        <v>90</v>
      </c>
      <c r="R1704" s="4"/>
    </row>
    <row r="1705" spans="14:18" customFormat="1" x14ac:dyDescent="0.25">
      <c r="N1705" s="46"/>
      <c r="O1705" t="s">
        <v>3097</v>
      </c>
      <c r="P1705" t="s">
        <v>4389</v>
      </c>
      <c r="Q1705" s="1">
        <v>100</v>
      </c>
      <c r="R1705" s="4"/>
    </row>
    <row r="1706" spans="14:18" customFormat="1" x14ac:dyDescent="0.25">
      <c r="N1706" s="46"/>
      <c r="O1706" t="s">
        <v>3112</v>
      </c>
      <c r="P1706" t="s">
        <v>4390</v>
      </c>
      <c r="Q1706" s="1">
        <v>80</v>
      </c>
      <c r="R1706" s="4"/>
    </row>
    <row r="1707" spans="14:18" customFormat="1" x14ac:dyDescent="0.25">
      <c r="N1707" s="46"/>
      <c r="O1707" t="s">
        <v>3113</v>
      </c>
      <c r="P1707" t="s">
        <v>4391</v>
      </c>
      <c r="Q1707" s="1">
        <v>150</v>
      </c>
      <c r="R1707" s="4"/>
    </row>
    <row r="1708" spans="14:18" customFormat="1" x14ac:dyDescent="0.25">
      <c r="N1708" s="46"/>
      <c r="O1708" t="s">
        <v>3114</v>
      </c>
      <c r="P1708" t="s">
        <v>4392</v>
      </c>
      <c r="Q1708" s="1">
        <v>100</v>
      </c>
      <c r="R1708" s="4"/>
    </row>
    <row r="1709" spans="14:18" customFormat="1" x14ac:dyDescent="0.25">
      <c r="N1709" s="46"/>
      <c r="O1709" t="s">
        <v>3115</v>
      </c>
      <c r="P1709" t="s">
        <v>4393</v>
      </c>
      <c r="Q1709" s="1">
        <v>50</v>
      </c>
      <c r="R1709" s="4"/>
    </row>
    <row r="1710" spans="14:18" customFormat="1" x14ac:dyDescent="0.25">
      <c r="N1710" s="46"/>
      <c r="O1710" t="s">
        <v>3100</v>
      </c>
      <c r="P1710" t="s">
        <v>4394</v>
      </c>
      <c r="Q1710" s="1">
        <v>80</v>
      </c>
      <c r="R1710" s="4"/>
    </row>
    <row r="1711" spans="14:18" customFormat="1" x14ac:dyDescent="0.25">
      <c r="N1711" s="46"/>
      <c r="O1711" t="s">
        <v>3101</v>
      </c>
      <c r="P1711" t="s">
        <v>4395</v>
      </c>
      <c r="Q1711" s="1">
        <v>80</v>
      </c>
      <c r="R1711" s="4"/>
    </row>
    <row r="1712" spans="14:18" customFormat="1" x14ac:dyDescent="0.25">
      <c r="N1712" s="46"/>
      <c r="O1712" t="s">
        <v>3102</v>
      </c>
      <c r="P1712" t="s">
        <v>4396</v>
      </c>
      <c r="Q1712" s="1">
        <v>50</v>
      </c>
      <c r="R1712" s="4"/>
    </row>
    <row r="1713" spans="14:18" customFormat="1" x14ac:dyDescent="0.25">
      <c r="N1713" s="46"/>
      <c r="O1713" t="s">
        <v>3103</v>
      </c>
      <c r="P1713" t="s">
        <v>4397</v>
      </c>
      <c r="Q1713" s="1">
        <v>50</v>
      </c>
      <c r="R1713" s="4"/>
    </row>
    <row r="1714" spans="14:18" customFormat="1" x14ac:dyDescent="0.25">
      <c r="N1714" s="46"/>
      <c r="O1714" t="s">
        <v>3118</v>
      </c>
      <c r="P1714" t="s">
        <v>4398</v>
      </c>
      <c r="Q1714" s="1">
        <v>50</v>
      </c>
      <c r="R1714" s="4"/>
    </row>
    <row r="1715" spans="14:18" customFormat="1" x14ac:dyDescent="0.25">
      <c r="N1715" s="46"/>
      <c r="O1715" t="s">
        <v>3119</v>
      </c>
      <c r="P1715" t="s">
        <v>4399</v>
      </c>
      <c r="Q1715" s="1">
        <v>120</v>
      </c>
      <c r="R1715" s="4"/>
    </row>
    <row r="1716" spans="14:18" customFormat="1" x14ac:dyDescent="0.25">
      <c r="N1716" s="46"/>
      <c r="O1716" t="s">
        <v>3120</v>
      </c>
      <c r="P1716" t="s">
        <v>4400</v>
      </c>
      <c r="Q1716" s="1">
        <v>60</v>
      </c>
      <c r="R1716" s="4"/>
    </row>
    <row r="1717" spans="14:18" customFormat="1" x14ac:dyDescent="0.25">
      <c r="N1717" s="46"/>
      <c r="O1717" t="s">
        <v>3121</v>
      </c>
      <c r="P1717" t="s">
        <v>4401</v>
      </c>
      <c r="Q1717" s="1">
        <v>120</v>
      </c>
      <c r="R1717" s="4"/>
    </row>
    <row r="1718" spans="14:18" customFormat="1" x14ac:dyDescent="0.25">
      <c r="N1718" s="46"/>
      <c r="O1718" t="s">
        <v>3122</v>
      </c>
      <c r="P1718" t="s">
        <v>4402</v>
      </c>
      <c r="Q1718" s="1">
        <v>50</v>
      </c>
      <c r="R1718" s="4"/>
    </row>
    <row r="1719" spans="14:18" customFormat="1" x14ac:dyDescent="0.25">
      <c r="N1719" s="46"/>
      <c r="O1719" t="s">
        <v>3106</v>
      </c>
      <c r="P1719" t="s">
        <v>4403</v>
      </c>
      <c r="Q1719" s="1">
        <v>100</v>
      </c>
      <c r="R1719" s="4"/>
    </row>
    <row r="1720" spans="14:18" customFormat="1" x14ac:dyDescent="0.25">
      <c r="N1720" s="46"/>
      <c r="O1720" t="s">
        <v>3107</v>
      </c>
      <c r="P1720" t="s">
        <v>4404</v>
      </c>
      <c r="Q1720" s="1">
        <v>80</v>
      </c>
      <c r="R1720" s="4"/>
    </row>
    <row r="1721" spans="14:18" customFormat="1" x14ac:dyDescent="0.25">
      <c r="N1721" s="46"/>
      <c r="O1721" t="s">
        <v>3108</v>
      </c>
      <c r="P1721" t="s">
        <v>4405</v>
      </c>
      <c r="Q1721" s="1">
        <v>60</v>
      </c>
      <c r="R1721" s="4"/>
    </row>
    <row r="1722" spans="14:18" customFormat="1" x14ac:dyDescent="0.25">
      <c r="N1722" s="46"/>
      <c r="O1722" t="s">
        <v>3109</v>
      </c>
      <c r="P1722" t="s">
        <v>4406</v>
      </c>
      <c r="Q1722" s="1">
        <v>90</v>
      </c>
      <c r="R1722" s="4"/>
    </row>
    <row r="1723" spans="14:18" customFormat="1" x14ac:dyDescent="0.25">
      <c r="N1723" s="46"/>
      <c r="O1723" t="s">
        <v>3125</v>
      </c>
      <c r="P1723" t="s">
        <v>4407</v>
      </c>
      <c r="Q1723" s="1">
        <v>80</v>
      </c>
      <c r="R1723" s="4"/>
    </row>
    <row r="1724" spans="14:18" customFormat="1" x14ac:dyDescent="0.25">
      <c r="N1724" s="46"/>
      <c r="O1724" t="s">
        <v>3126</v>
      </c>
      <c r="P1724" t="s">
        <v>4408</v>
      </c>
      <c r="Q1724" s="1">
        <v>140</v>
      </c>
      <c r="R1724" s="4"/>
    </row>
    <row r="1725" spans="14:18" customFormat="1" x14ac:dyDescent="0.25">
      <c r="N1725" s="46"/>
      <c r="O1725" t="s">
        <v>3127</v>
      </c>
      <c r="P1725" t="s">
        <v>4409</v>
      </c>
      <c r="Q1725" s="1">
        <v>70</v>
      </c>
      <c r="R1725" s="4"/>
    </row>
    <row r="1726" spans="14:18" customFormat="1" x14ac:dyDescent="0.25">
      <c r="N1726" s="46"/>
      <c r="O1726" t="s">
        <v>3160</v>
      </c>
      <c r="P1726" t="s">
        <v>4410</v>
      </c>
      <c r="Q1726" s="1">
        <v>70</v>
      </c>
      <c r="R1726" s="4"/>
    </row>
    <row r="1727" spans="14:18" customFormat="1" x14ac:dyDescent="0.25">
      <c r="N1727" s="46"/>
      <c r="O1727" t="s">
        <v>3161</v>
      </c>
      <c r="P1727" t="s">
        <v>4411</v>
      </c>
      <c r="Q1727" s="1">
        <v>90</v>
      </c>
      <c r="R1727" s="4"/>
    </row>
    <row r="1728" spans="14:18" customFormat="1" x14ac:dyDescent="0.25">
      <c r="N1728" s="46"/>
      <c r="O1728" t="s">
        <v>3162</v>
      </c>
      <c r="P1728" t="s">
        <v>4412</v>
      </c>
      <c r="Q1728" s="1">
        <v>60</v>
      </c>
      <c r="R1728" s="4"/>
    </row>
    <row r="1729" spans="14:18" customFormat="1" x14ac:dyDescent="0.25">
      <c r="N1729" s="46"/>
      <c r="O1729" t="s">
        <v>3155</v>
      </c>
      <c r="P1729" t="s">
        <v>4413</v>
      </c>
      <c r="Q1729" s="1">
        <v>80</v>
      </c>
      <c r="R1729" s="4"/>
    </row>
    <row r="1730" spans="14:18" customFormat="1" x14ac:dyDescent="0.25">
      <c r="N1730" s="46"/>
      <c r="O1730" t="s">
        <v>3156</v>
      </c>
      <c r="P1730" t="s">
        <v>4414</v>
      </c>
      <c r="Q1730" s="1">
        <v>80</v>
      </c>
      <c r="R1730" s="4"/>
    </row>
    <row r="1731" spans="14:18" customFormat="1" x14ac:dyDescent="0.25">
      <c r="N1731" s="46"/>
      <c r="O1731" t="s">
        <v>3157</v>
      </c>
      <c r="P1731" t="s">
        <v>4415</v>
      </c>
      <c r="Q1731" s="1">
        <v>90</v>
      </c>
      <c r="R1731" s="4"/>
    </row>
    <row r="1732" spans="14:18" customFormat="1" x14ac:dyDescent="0.25">
      <c r="N1732" s="46"/>
      <c r="O1732" t="s">
        <v>2143</v>
      </c>
      <c r="P1732" t="s">
        <v>4416</v>
      </c>
      <c r="Q1732" s="1">
        <v>50</v>
      </c>
      <c r="R1732" s="4"/>
    </row>
    <row r="1733" spans="14:18" customFormat="1" x14ac:dyDescent="0.25">
      <c r="N1733" s="46"/>
      <c r="O1733" t="s">
        <v>2144</v>
      </c>
      <c r="P1733" t="s">
        <v>4417</v>
      </c>
      <c r="Q1733" s="1">
        <v>100</v>
      </c>
      <c r="R1733" s="4"/>
    </row>
    <row r="1734" spans="14:18" customFormat="1" x14ac:dyDescent="0.25">
      <c r="N1734" s="46"/>
      <c r="O1734" t="s">
        <v>2145</v>
      </c>
      <c r="P1734" t="s">
        <v>4418</v>
      </c>
      <c r="Q1734" s="1">
        <v>70</v>
      </c>
      <c r="R1734" s="4"/>
    </row>
    <row r="1735" spans="14:18" customFormat="1" x14ac:dyDescent="0.25">
      <c r="N1735" s="46"/>
      <c r="O1735" t="s">
        <v>2129</v>
      </c>
      <c r="P1735" t="s">
        <v>4419</v>
      </c>
      <c r="Q1735" s="1">
        <v>120</v>
      </c>
      <c r="R1735" s="4"/>
    </row>
    <row r="1736" spans="14:18" customFormat="1" x14ac:dyDescent="0.25">
      <c r="N1736" s="46"/>
      <c r="O1736" t="s">
        <v>2130</v>
      </c>
      <c r="P1736" t="s">
        <v>4420</v>
      </c>
      <c r="Q1736" s="1">
        <v>30</v>
      </c>
      <c r="R1736" s="4"/>
    </row>
    <row r="1737" spans="14:18" customFormat="1" x14ac:dyDescent="0.25">
      <c r="N1737" s="46"/>
      <c r="O1737" t="s">
        <v>2131</v>
      </c>
      <c r="P1737" t="s">
        <v>4421</v>
      </c>
      <c r="Q1737" s="1">
        <v>40</v>
      </c>
      <c r="R1737" s="4"/>
    </row>
    <row r="1738" spans="14:18" customFormat="1" x14ac:dyDescent="0.25">
      <c r="N1738" s="46"/>
      <c r="O1738" t="s">
        <v>2138</v>
      </c>
      <c r="P1738" t="s">
        <v>4422</v>
      </c>
      <c r="Q1738" s="1">
        <v>80</v>
      </c>
      <c r="R1738" s="4"/>
    </row>
    <row r="1739" spans="14:18" customFormat="1" x14ac:dyDescent="0.25">
      <c r="N1739" s="46"/>
      <c r="O1739" t="s">
        <v>2139</v>
      </c>
      <c r="P1739" t="s">
        <v>4423</v>
      </c>
      <c r="Q1739" s="1">
        <v>100</v>
      </c>
      <c r="R1739" s="4"/>
    </row>
    <row r="1740" spans="14:18" customFormat="1" x14ac:dyDescent="0.25">
      <c r="N1740" s="46"/>
      <c r="O1740" t="s">
        <v>2140</v>
      </c>
      <c r="P1740" t="s">
        <v>4424</v>
      </c>
      <c r="Q1740" s="1">
        <v>40</v>
      </c>
      <c r="R1740" s="4"/>
    </row>
    <row r="1741" spans="14:18" customFormat="1" x14ac:dyDescent="0.25">
      <c r="N1741" s="46"/>
      <c r="O1741" t="s">
        <v>2148</v>
      </c>
      <c r="P1741" t="s">
        <v>4425</v>
      </c>
      <c r="Q1741" s="1">
        <v>80</v>
      </c>
      <c r="R1741" s="4"/>
    </row>
    <row r="1742" spans="14:18" customFormat="1" x14ac:dyDescent="0.25">
      <c r="N1742" s="46"/>
      <c r="O1742" t="s">
        <v>2149</v>
      </c>
      <c r="P1742" t="s">
        <v>4426</v>
      </c>
      <c r="Q1742" s="1">
        <v>60</v>
      </c>
      <c r="R1742" s="4"/>
    </row>
    <row r="1743" spans="14:18" customFormat="1" x14ac:dyDescent="0.25">
      <c r="N1743" s="46"/>
      <c r="O1743" t="s">
        <v>2150</v>
      </c>
      <c r="P1743" t="s">
        <v>4427</v>
      </c>
      <c r="Q1743" s="1">
        <v>80</v>
      </c>
      <c r="R1743" s="4"/>
    </row>
    <row r="1744" spans="14:18" customFormat="1" x14ac:dyDescent="0.25">
      <c r="N1744" s="46"/>
      <c r="O1744" t="s">
        <v>482</v>
      </c>
      <c r="P1744" t="s">
        <v>4428</v>
      </c>
      <c r="Q1744" s="1">
        <v>90</v>
      </c>
      <c r="R1744" s="4"/>
    </row>
    <row r="1745" spans="14:18" customFormat="1" x14ac:dyDescent="0.25">
      <c r="N1745" s="46"/>
      <c r="O1745" t="s">
        <v>483</v>
      </c>
      <c r="P1745" t="s">
        <v>4429</v>
      </c>
      <c r="Q1745" s="1">
        <v>70</v>
      </c>
      <c r="R1745" s="4"/>
    </row>
    <row r="1746" spans="14:18" customFormat="1" x14ac:dyDescent="0.25">
      <c r="N1746" s="46"/>
      <c r="O1746" t="s">
        <v>484</v>
      </c>
      <c r="P1746" t="s">
        <v>4430</v>
      </c>
      <c r="Q1746" s="1">
        <v>120</v>
      </c>
      <c r="R1746" s="4"/>
    </row>
    <row r="1747" spans="14:18" customFormat="1" x14ac:dyDescent="0.25">
      <c r="N1747" s="46"/>
      <c r="O1747" t="s">
        <v>485</v>
      </c>
      <c r="P1747" t="s">
        <v>4431</v>
      </c>
      <c r="Q1747" s="1">
        <v>120</v>
      </c>
      <c r="R1747" s="4"/>
    </row>
    <row r="1748" spans="14:18" customFormat="1" x14ac:dyDescent="0.25">
      <c r="N1748" s="46"/>
      <c r="O1748" t="s">
        <v>513</v>
      </c>
      <c r="P1748" t="s">
        <v>4432</v>
      </c>
      <c r="Q1748" s="1">
        <v>80</v>
      </c>
      <c r="R1748" s="4"/>
    </row>
    <row r="1749" spans="14:18" customFormat="1" x14ac:dyDescent="0.25">
      <c r="N1749" s="46"/>
      <c r="O1749" t="s">
        <v>514</v>
      </c>
      <c r="P1749" t="s">
        <v>4433</v>
      </c>
      <c r="Q1749" s="1">
        <v>70</v>
      </c>
      <c r="R1749" s="4"/>
    </row>
    <row r="1750" spans="14:18" customFormat="1" x14ac:dyDescent="0.25">
      <c r="N1750" s="46"/>
      <c r="O1750" t="s">
        <v>515</v>
      </c>
      <c r="P1750" t="s">
        <v>4434</v>
      </c>
      <c r="Q1750" s="1">
        <v>80</v>
      </c>
      <c r="R1750" s="4"/>
    </row>
    <row r="1751" spans="14:18" customFormat="1" x14ac:dyDescent="0.25">
      <c r="N1751" s="46"/>
      <c r="O1751" t="s">
        <v>617</v>
      </c>
      <c r="P1751" t="s">
        <v>4435</v>
      </c>
      <c r="Q1751" s="1">
        <v>70</v>
      </c>
      <c r="R1751" s="4"/>
    </row>
    <row r="1752" spans="14:18" customFormat="1" x14ac:dyDescent="0.25">
      <c r="N1752" s="46"/>
      <c r="O1752" t="s">
        <v>618</v>
      </c>
      <c r="P1752" t="s">
        <v>4436</v>
      </c>
      <c r="Q1752" s="1">
        <v>80</v>
      </c>
      <c r="R1752" s="4"/>
    </row>
    <row r="1753" spans="14:18" customFormat="1" x14ac:dyDescent="0.25">
      <c r="N1753" s="46"/>
      <c r="O1753" t="s">
        <v>533</v>
      </c>
      <c r="P1753" t="s">
        <v>4437</v>
      </c>
      <c r="Q1753" s="1">
        <v>140</v>
      </c>
      <c r="R1753" s="4"/>
    </row>
    <row r="1754" spans="14:18" customFormat="1" x14ac:dyDescent="0.25">
      <c r="N1754" s="46"/>
      <c r="O1754" t="s">
        <v>534</v>
      </c>
      <c r="P1754" t="s">
        <v>4438</v>
      </c>
      <c r="Q1754" s="1">
        <v>160</v>
      </c>
      <c r="R1754" s="4"/>
    </row>
    <row r="1755" spans="14:18" customFormat="1" x14ac:dyDescent="0.25">
      <c r="N1755" s="46"/>
      <c r="O1755" t="s">
        <v>535</v>
      </c>
      <c r="P1755" t="s">
        <v>4439</v>
      </c>
      <c r="Q1755" s="1">
        <v>140</v>
      </c>
      <c r="R1755" s="4"/>
    </row>
    <row r="1756" spans="14:18" customFormat="1" x14ac:dyDescent="0.25">
      <c r="N1756" s="46"/>
      <c r="O1756" t="s">
        <v>536</v>
      </c>
      <c r="P1756" t="s">
        <v>4440</v>
      </c>
      <c r="Q1756" s="1">
        <v>120</v>
      </c>
      <c r="R1756" s="4"/>
    </row>
    <row r="1757" spans="14:18" customFormat="1" x14ac:dyDescent="0.25">
      <c r="N1757" s="46"/>
      <c r="O1757" t="s">
        <v>1976</v>
      </c>
      <c r="P1757" t="s">
        <v>4441</v>
      </c>
      <c r="Q1757" s="1">
        <v>120</v>
      </c>
      <c r="R1757" s="4"/>
    </row>
    <row r="1758" spans="14:18" customFormat="1" x14ac:dyDescent="0.25">
      <c r="N1758" s="46"/>
      <c r="O1758" t="s">
        <v>1977</v>
      </c>
      <c r="P1758" t="s">
        <v>4442</v>
      </c>
      <c r="Q1758" s="1">
        <v>120</v>
      </c>
      <c r="R1758" s="4"/>
    </row>
    <row r="1759" spans="14:18" customFormat="1" x14ac:dyDescent="0.25">
      <c r="N1759" s="46"/>
      <c r="O1759" t="s">
        <v>1978</v>
      </c>
      <c r="P1759" t="s">
        <v>4443</v>
      </c>
      <c r="Q1759" s="1">
        <v>120</v>
      </c>
      <c r="R1759" s="4"/>
    </row>
    <row r="1760" spans="14:18" customFormat="1" x14ac:dyDescent="0.25">
      <c r="N1760" s="46"/>
      <c r="O1760" t="s">
        <v>1948</v>
      </c>
      <c r="P1760" t="s">
        <v>4444</v>
      </c>
      <c r="Q1760" s="1">
        <v>150</v>
      </c>
      <c r="R1760" s="4"/>
    </row>
    <row r="1761" spans="14:18" customFormat="1" x14ac:dyDescent="0.25">
      <c r="N1761" s="46"/>
      <c r="O1761" t="s">
        <v>1949</v>
      </c>
      <c r="P1761" t="s">
        <v>4445</v>
      </c>
      <c r="Q1761" s="1">
        <v>120</v>
      </c>
      <c r="R1761" s="4"/>
    </row>
    <row r="1762" spans="14:18" customFormat="1" x14ac:dyDescent="0.25">
      <c r="N1762" s="46"/>
      <c r="O1762" t="s">
        <v>1950</v>
      </c>
      <c r="P1762" t="s">
        <v>4446</v>
      </c>
      <c r="Q1762" s="1">
        <v>140</v>
      </c>
      <c r="R1762" s="4"/>
    </row>
    <row r="1763" spans="14:18" customFormat="1" x14ac:dyDescent="0.25">
      <c r="N1763" s="46"/>
      <c r="O1763" t="s">
        <v>1401</v>
      </c>
      <c r="P1763" t="s">
        <v>4447</v>
      </c>
      <c r="Q1763" s="1">
        <v>120</v>
      </c>
      <c r="R1763" s="4"/>
    </row>
    <row r="1764" spans="14:18" customFormat="1" x14ac:dyDescent="0.25">
      <c r="N1764" s="46"/>
      <c r="O1764" t="s">
        <v>1402</v>
      </c>
      <c r="P1764" t="s">
        <v>4448</v>
      </c>
      <c r="Q1764" s="1">
        <v>90</v>
      </c>
      <c r="R1764" s="4"/>
    </row>
    <row r="1765" spans="14:18" customFormat="1" x14ac:dyDescent="0.25">
      <c r="N1765" s="46"/>
      <c r="O1765" t="s">
        <v>1403</v>
      </c>
      <c r="P1765" t="s">
        <v>4449</v>
      </c>
      <c r="Q1765" s="1">
        <v>90</v>
      </c>
      <c r="R1765" s="4"/>
    </row>
    <row r="1766" spans="14:18" customFormat="1" x14ac:dyDescent="0.25">
      <c r="N1766" s="46"/>
      <c r="O1766" t="s">
        <v>1517</v>
      </c>
      <c r="P1766" t="s">
        <v>4450</v>
      </c>
      <c r="Q1766" s="1">
        <v>60</v>
      </c>
      <c r="R1766" s="4"/>
    </row>
    <row r="1767" spans="14:18" customFormat="1" x14ac:dyDescent="0.25">
      <c r="N1767" s="46"/>
      <c r="O1767" t="s">
        <v>1518</v>
      </c>
      <c r="P1767" t="s">
        <v>4451</v>
      </c>
      <c r="Q1767" s="1">
        <v>180</v>
      </c>
      <c r="R1767" s="4"/>
    </row>
    <row r="1768" spans="14:18" customFormat="1" x14ac:dyDescent="0.25">
      <c r="N1768" s="46"/>
      <c r="O1768" t="s">
        <v>1451</v>
      </c>
      <c r="P1768" t="s">
        <v>4452</v>
      </c>
      <c r="Q1768" s="1">
        <v>60</v>
      </c>
      <c r="R1768" s="4"/>
    </row>
    <row r="1769" spans="14:18" customFormat="1" x14ac:dyDescent="0.25">
      <c r="N1769" s="46"/>
      <c r="O1769" t="s">
        <v>471</v>
      </c>
      <c r="P1769" t="s">
        <v>4453</v>
      </c>
      <c r="Q1769" s="1">
        <v>90</v>
      </c>
      <c r="R1769" s="4"/>
    </row>
    <row r="1770" spans="14:18" customFormat="1" x14ac:dyDescent="0.25">
      <c r="N1770" s="46"/>
      <c r="O1770" t="s">
        <v>472</v>
      </c>
      <c r="P1770" t="s">
        <v>4454</v>
      </c>
      <c r="Q1770" s="1">
        <v>120</v>
      </c>
      <c r="R1770" s="4"/>
    </row>
    <row r="1771" spans="14:18" customFormat="1" x14ac:dyDescent="0.25">
      <c r="N1771" s="46"/>
      <c r="O1771" t="s">
        <v>473</v>
      </c>
      <c r="P1771" t="s">
        <v>4455</v>
      </c>
      <c r="Q1771" s="1">
        <v>90</v>
      </c>
      <c r="R1771" s="4"/>
    </row>
    <row r="1772" spans="14:18" customFormat="1" x14ac:dyDescent="0.25">
      <c r="N1772" s="46"/>
      <c r="O1772" t="s">
        <v>474</v>
      </c>
      <c r="P1772" t="s">
        <v>4456</v>
      </c>
      <c r="Q1772" s="1">
        <v>90</v>
      </c>
      <c r="R1772" s="4"/>
    </row>
    <row r="1773" spans="14:18" customFormat="1" x14ac:dyDescent="0.25">
      <c r="N1773" s="46"/>
      <c r="O1773" t="s">
        <v>431</v>
      </c>
      <c r="P1773" t="s">
        <v>4457</v>
      </c>
      <c r="Q1773" s="1">
        <v>180</v>
      </c>
      <c r="R1773" s="4"/>
    </row>
    <row r="1774" spans="14:18" customFormat="1" x14ac:dyDescent="0.25">
      <c r="N1774" s="46"/>
      <c r="O1774" t="s">
        <v>432</v>
      </c>
      <c r="P1774" t="s">
        <v>4458</v>
      </c>
      <c r="Q1774" s="1">
        <v>150</v>
      </c>
      <c r="R1774" s="4"/>
    </row>
    <row r="1775" spans="14:18" customFormat="1" x14ac:dyDescent="0.25">
      <c r="N1775" s="46"/>
      <c r="O1775" t="s">
        <v>179</v>
      </c>
      <c r="P1775" t="s">
        <v>4459</v>
      </c>
      <c r="Q1775" s="1">
        <v>90</v>
      </c>
      <c r="R1775" s="4"/>
    </row>
    <row r="1776" spans="14:18" customFormat="1" x14ac:dyDescent="0.25">
      <c r="N1776" s="46"/>
      <c r="O1776" t="s">
        <v>300</v>
      </c>
      <c r="P1776" t="s">
        <v>4460</v>
      </c>
      <c r="Q1776" s="1">
        <v>90</v>
      </c>
      <c r="R1776" s="4"/>
    </row>
    <row r="1777" spans="2:19" x14ac:dyDescent="0.25">
      <c r="B1777"/>
      <c r="C1777"/>
      <c r="D1777"/>
      <c r="E1777"/>
      <c r="F1777"/>
      <c r="G1777"/>
      <c r="H1777"/>
      <c r="I1777"/>
      <c r="J1777"/>
      <c r="K1777"/>
      <c r="O1777" t="s">
        <v>301</v>
      </c>
      <c r="P1777" t="s">
        <v>4461</v>
      </c>
      <c r="Q1777" s="1">
        <v>180</v>
      </c>
      <c r="S1777"/>
    </row>
    <row r="1778" spans="2:19" x14ac:dyDescent="0.25">
      <c r="B1778"/>
      <c r="C1778"/>
      <c r="D1778"/>
      <c r="E1778"/>
      <c r="F1778"/>
      <c r="G1778"/>
      <c r="H1778"/>
      <c r="I1778"/>
      <c r="J1778"/>
      <c r="K1778"/>
      <c r="O1778" t="s">
        <v>302</v>
      </c>
      <c r="P1778" t="s">
        <v>4462</v>
      </c>
      <c r="Q1778" s="1">
        <v>60</v>
      </c>
      <c r="S1778"/>
    </row>
    <row r="1779" spans="2:19" x14ac:dyDescent="0.25">
      <c r="B1779"/>
      <c r="C1779"/>
      <c r="D1779"/>
      <c r="E1779"/>
      <c r="F1779"/>
      <c r="G1779"/>
      <c r="H1779"/>
      <c r="I1779"/>
      <c r="J1779"/>
      <c r="K1779"/>
      <c r="O1779" t="s">
        <v>296</v>
      </c>
      <c r="P1779" t="s">
        <v>4463</v>
      </c>
      <c r="Q1779" s="1">
        <v>200</v>
      </c>
      <c r="S1779"/>
    </row>
    <row r="1780" spans="2:19" x14ac:dyDescent="0.25">
      <c r="B1780"/>
      <c r="C1780"/>
      <c r="D1780"/>
      <c r="E1780"/>
      <c r="F1780"/>
      <c r="G1780"/>
      <c r="H1780"/>
      <c r="I1780"/>
      <c r="J1780"/>
      <c r="K1780"/>
      <c r="O1780" t="s">
        <v>297</v>
      </c>
      <c r="P1780" t="s">
        <v>4464</v>
      </c>
      <c r="Q1780" s="1">
        <v>120</v>
      </c>
      <c r="S1780"/>
    </row>
    <row r="1781" spans="2:19" x14ac:dyDescent="0.25">
      <c r="B1781"/>
      <c r="C1781"/>
      <c r="D1781"/>
      <c r="E1781"/>
      <c r="F1781"/>
      <c r="G1781"/>
      <c r="H1781"/>
      <c r="I1781"/>
      <c r="J1781"/>
      <c r="K1781"/>
      <c r="O1781" t="s">
        <v>291</v>
      </c>
      <c r="P1781" t="s">
        <v>4465</v>
      </c>
      <c r="Q1781" s="1">
        <v>110</v>
      </c>
      <c r="S1781"/>
    </row>
    <row r="1782" spans="2:19" x14ac:dyDescent="0.25">
      <c r="B1782"/>
      <c r="C1782"/>
      <c r="D1782"/>
      <c r="E1782"/>
      <c r="F1782"/>
      <c r="G1782"/>
      <c r="H1782"/>
      <c r="I1782"/>
      <c r="J1782"/>
      <c r="K1782"/>
      <c r="O1782" t="s">
        <v>395</v>
      </c>
      <c r="P1782" t="s">
        <v>4466</v>
      </c>
      <c r="Q1782" s="1">
        <v>120</v>
      </c>
      <c r="S1782"/>
    </row>
    <row r="1783" spans="2:19" x14ac:dyDescent="0.25">
      <c r="B1783"/>
      <c r="C1783"/>
      <c r="D1783"/>
      <c r="E1783"/>
      <c r="F1783"/>
      <c r="G1783"/>
      <c r="H1783"/>
      <c r="I1783"/>
      <c r="J1783"/>
      <c r="K1783"/>
      <c r="O1783" t="s">
        <v>396</v>
      </c>
      <c r="P1783" t="s">
        <v>4467</v>
      </c>
      <c r="Q1783" s="1">
        <v>220</v>
      </c>
      <c r="S1783"/>
    </row>
    <row r="1784" spans="2:19" x14ac:dyDescent="0.25">
      <c r="B1784"/>
      <c r="C1784"/>
      <c r="D1784"/>
      <c r="E1784"/>
      <c r="F1784"/>
      <c r="G1784"/>
      <c r="H1784"/>
      <c r="I1784"/>
      <c r="J1784"/>
      <c r="K1784"/>
      <c r="O1784" t="s">
        <v>397</v>
      </c>
      <c r="P1784" t="s">
        <v>4468</v>
      </c>
      <c r="Q1784" s="1">
        <v>110</v>
      </c>
      <c r="S1784"/>
    </row>
    <row r="1785" spans="2:19" x14ac:dyDescent="0.25">
      <c r="B1785"/>
      <c r="C1785"/>
      <c r="D1785"/>
      <c r="E1785"/>
      <c r="F1785"/>
      <c r="G1785"/>
      <c r="H1785"/>
      <c r="I1785"/>
      <c r="J1785"/>
      <c r="K1785"/>
      <c r="O1785" s="87" t="s">
        <v>2282</v>
      </c>
      <c r="P1785" s="88" t="s">
        <v>4469</v>
      </c>
      <c r="Q1785" s="89">
        <v>140</v>
      </c>
    </row>
    <row r="1786" spans="2:19" x14ac:dyDescent="0.25">
      <c r="B1786"/>
      <c r="C1786"/>
      <c r="D1786"/>
      <c r="E1786"/>
      <c r="F1786"/>
      <c r="G1786"/>
      <c r="H1786"/>
      <c r="I1786"/>
      <c r="J1786"/>
      <c r="K1786"/>
      <c r="O1786" s="87" t="s">
        <v>2283</v>
      </c>
      <c r="P1786" s="88" t="s">
        <v>4470</v>
      </c>
      <c r="Q1786" s="89">
        <v>140</v>
      </c>
    </row>
    <row r="1787" spans="2:19" x14ac:dyDescent="0.25">
      <c r="B1787"/>
      <c r="C1787"/>
      <c r="D1787"/>
      <c r="E1787"/>
      <c r="F1787"/>
      <c r="G1787"/>
      <c r="H1787"/>
      <c r="I1787"/>
      <c r="J1787"/>
      <c r="K1787"/>
      <c r="O1787" s="87" t="s">
        <v>2229</v>
      </c>
      <c r="P1787" s="88" t="s">
        <v>4471</v>
      </c>
      <c r="Q1787" s="89">
        <v>70</v>
      </c>
    </row>
    <row r="1788" spans="2:19" x14ac:dyDescent="0.25">
      <c r="B1788"/>
      <c r="C1788"/>
      <c r="D1788"/>
      <c r="E1788"/>
      <c r="F1788"/>
      <c r="G1788"/>
      <c r="H1788"/>
      <c r="I1788"/>
      <c r="J1788"/>
      <c r="K1788"/>
      <c r="O1788" t="s">
        <v>2230</v>
      </c>
      <c r="P1788" t="s">
        <v>4472</v>
      </c>
      <c r="Q1788" s="1">
        <v>100</v>
      </c>
      <c r="S1788"/>
    </row>
    <row r="1789" spans="2:19" x14ac:dyDescent="0.25">
      <c r="B1789"/>
      <c r="C1789"/>
      <c r="D1789"/>
      <c r="E1789"/>
      <c r="F1789"/>
      <c r="G1789"/>
      <c r="H1789"/>
      <c r="I1789"/>
      <c r="J1789"/>
      <c r="K1789"/>
      <c r="O1789" t="s">
        <v>2233</v>
      </c>
      <c r="P1789" t="s">
        <v>4473</v>
      </c>
      <c r="Q1789" s="1">
        <v>30</v>
      </c>
      <c r="S1789"/>
    </row>
    <row r="1790" spans="2:19" x14ac:dyDescent="0.25">
      <c r="B1790"/>
      <c r="C1790"/>
      <c r="D1790"/>
      <c r="E1790"/>
      <c r="F1790"/>
      <c r="G1790"/>
      <c r="H1790"/>
      <c r="I1790"/>
      <c r="J1790"/>
      <c r="K1790"/>
      <c r="O1790" t="s">
        <v>2234</v>
      </c>
      <c r="P1790" t="s">
        <v>4474</v>
      </c>
      <c r="Q1790" s="1">
        <v>50</v>
      </c>
      <c r="S1790"/>
    </row>
    <row r="1791" spans="2:19" x14ac:dyDescent="0.25">
      <c r="B1791"/>
      <c r="C1791"/>
      <c r="D1791"/>
      <c r="E1791"/>
      <c r="F1791"/>
      <c r="G1791"/>
      <c r="H1791"/>
      <c r="I1791"/>
      <c r="J1791"/>
      <c r="K1791"/>
      <c r="O1791" t="s">
        <v>2235</v>
      </c>
      <c r="P1791" t="s">
        <v>4475</v>
      </c>
      <c r="Q1791" s="1">
        <v>80</v>
      </c>
      <c r="S1791"/>
    </row>
    <row r="1792" spans="2:19" x14ac:dyDescent="0.25">
      <c r="B1792"/>
      <c r="C1792"/>
      <c r="D1792"/>
      <c r="E1792"/>
      <c r="F1792"/>
      <c r="G1792"/>
      <c r="H1792"/>
      <c r="I1792"/>
      <c r="J1792"/>
      <c r="K1792"/>
      <c r="O1792" t="s">
        <v>2236</v>
      </c>
      <c r="P1792" t="s">
        <v>4476</v>
      </c>
      <c r="Q1792" s="1">
        <v>80</v>
      </c>
      <c r="S1792"/>
    </row>
    <row r="1793" spans="14:18" customFormat="1" x14ac:dyDescent="0.25">
      <c r="N1793" s="46"/>
      <c r="O1793" t="s">
        <v>2237</v>
      </c>
      <c r="P1793" t="s">
        <v>4477</v>
      </c>
      <c r="Q1793" s="1">
        <v>30</v>
      </c>
      <c r="R1793" s="4"/>
    </row>
    <row r="1794" spans="14:18" customFormat="1" x14ac:dyDescent="0.25">
      <c r="N1794" s="46"/>
      <c r="O1794" t="s">
        <v>2238</v>
      </c>
      <c r="P1794" t="s">
        <v>4478</v>
      </c>
      <c r="Q1794" s="1">
        <v>80</v>
      </c>
      <c r="R1794" s="4"/>
    </row>
    <row r="1795" spans="14:18" customFormat="1" x14ac:dyDescent="0.25">
      <c r="N1795" s="46"/>
      <c r="O1795" t="s">
        <v>2320</v>
      </c>
      <c r="P1795" t="s">
        <v>4479</v>
      </c>
      <c r="Q1795" s="1">
        <v>190</v>
      </c>
      <c r="R1795" s="4"/>
    </row>
    <row r="1796" spans="14:18" customFormat="1" x14ac:dyDescent="0.25">
      <c r="N1796" s="46"/>
      <c r="O1796" t="s">
        <v>2321</v>
      </c>
      <c r="P1796" t="s">
        <v>4480</v>
      </c>
      <c r="Q1796" s="1">
        <v>100</v>
      </c>
      <c r="R1796" s="4"/>
    </row>
    <row r="1797" spans="14:18" customFormat="1" x14ac:dyDescent="0.25">
      <c r="N1797" s="46"/>
      <c r="O1797" t="s">
        <v>2322</v>
      </c>
      <c r="P1797" t="s">
        <v>4481</v>
      </c>
      <c r="Q1797" s="1">
        <v>70</v>
      </c>
      <c r="R1797" s="4"/>
    </row>
    <row r="1798" spans="14:18" customFormat="1" x14ac:dyDescent="0.25">
      <c r="N1798" s="46"/>
      <c r="O1798" t="s">
        <v>2335</v>
      </c>
      <c r="P1798" t="s">
        <v>4482</v>
      </c>
      <c r="Q1798" s="1">
        <v>180</v>
      </c>
      <c r="R1798" s="4"/>
    </row>
    <row r="1799" spans="14:18" customFormat="1" x14ac:dyDescent="0.25">
      <c r="N1799" s="46"/>
      <c r="O1799" t="s">
        <v>2336</v>
      </c>
      <c r="P1799" t="s">
        <v>4483</v>
      </c>
      <c r="Q1799" s="1">
        <v>110</v>
      </c>
      <c r="R1799" s="4"/>
    </row>
    <row r="1800" spans="14:18" customFormat="1" x14ac:dyDescent="0.25">
      <c r="N1800" s="46"/>
      <c r="O1800" t="s">
        <v>2337</v>
      </c>
      <c r="P1800" t="s">
        <v>4484</v>
      </c>
      <c r="Q1800" s="1">
        <v>70</v>
      </c>
      <c r="R1800" s="4"/>
    </row>
    <row r="1801" spans="14:18" customFormat="1" x14ac:dyDescent="0.25">
      <c r="N1801" s="46"/>
      <c r="O1801" t="s">
        <v>1996</v>
      </c>
      <c r="P1801" t="s">
        <v>4485</v>
      </c>
      <c r="Q1801" s="1">
        <v>50</v>
      </c>
      <c r="R1801" s="4"/>
    </row>
    <row r="1802" spans="14:18" customFormat="1" x14ac:dyDescent="0.25">
      <c r="N1802" s="46"/>
      <c r="O1802" t="s">
        <v>1997</v>
      </c>
      <c r="P1802" t="s">
        <v>4486</v>
      </c>
      <c r="Q1802" s="1">
        <v>140</v>
      </c>
      <c r="R1802" s="4"/>
    </row>
    <row r="1803" spans="14:18" customFormat="1" x14ac:dyDescent="0.25">
      <c r="N1803" s="46"/>
      <c r="O1803" t="s">
        <v>1998</v>
      </c>
      <c r="P1803" t="s">
        <v>4487</v>
      </c>
      <c r="Q1803" s="1">
        <v>90</v>
      </c>
      <c r="R1803" s="4"/>
    </row>
    <row r="1804" spans="14:18" customFormat="1" x14ac:dyDescent="0.25">
      <c r="N1804" s="46"/>
      <c r="O1804" t="s">
        <v>2061</v>
      </c>
      <c r="P1804" t="s">
        <v>4488</v>
      </c>
      <c r="Q1804" s="1">
        <v>40</v>
      </c>
      <c r="R1804" s="4"/>
    </row>
    <row r="1805" spans="14:18" customFormat="1" x14ac:dyDescent="0.25">
      <c r="N1805" s="46"/>
      <c r="O1805" t="s">
        <v>2062</v>
      </c>
      <c r="P1805" t="s">
        <v>4489</v>
      </c>
      <c r="Q1805" s="1">
        <v>50</v>
      </c>
      <c r="R1805" s="4"/>
    </row>
    <row r="1806" spans="14:18" customFormat="1" x14ac:dyDescent="0.25">
      <c r="N1806" s="46"/>
      <c r="O1806" t="s">
        <v>2063</v>
      </c>
      <c r="P1806" t="s">
        <v>4490</v>
      </c>
      <c r="Q1806" s="1">
        <v>50</v>
      </c>
      <c r="R1806" s="4"/>
    </row>
    <row r="1807" spans="14:18" customFormat="1" x14ac:dyDescent="0.25">
      <c r="N1807" s="46"/>
      <c r="O1807" t="s">
        <v>1991</v>
      </c>
      <c r="P1807" t="s">
        <v>4491</v>
      </c>
      <c r="Q1807" s="1">
        <v>40</v>
      </c>
      <c r="R1807" s="4"/>
    </row>
    <row r="1808" spans="14:18" customFormat="1" x14ac:dyDescent="0.25">
      <c r="N1808" s="46"/>
      <c r="O1808" t="s">
        <v>2001</v>
      </c>
      <c r="P1808" t="s">
        <v>4492</v>
      </c>
      <c r="Q1808" s="1">
        <v>60</v>
      </c>
      <c r="R1808" s="4"/>
    </row>
    <row r="1809" spans="14:18" customFormat="1" x14ac:dyDescent="0.25">
      <c r="N1809" s="46"/>
      <c r="O1809" t="s">
        <v>2002</v>
      </c>
      <c r="P1809" t="s">
        <v>4493</v>
      </c>
      <c r="Q1809" s="1">
        <v>60</v>
      </c>
      <c r="R1809" s="4"/>
    </row>
    <row r="1810" spans="14:18" customFormat="1" x14ac:dyDescent="0.25">
      <c r="N1810" s="46"/>
      <c r="O1810" t="s">
        <v>1992</v>
      </c>
      <c r="P1810" t="s">
        <v>4494</v>
      </c>
      <c r="Q1810" s="1">
        <v>60</v>
      </c>
      <c r="R1810" s="4"/>
    </row>
    <row r="1811" spans="14:18" customFormat="1" x14ac:dyDescent="0.25">
      <c r="N1811" s="46"/>
      <c r="O1811" t="s">
        <v>1993</v>
      </c>
      <c r="P1811" t="s">
        <v>4495</v>
      </c>
      <c r="Q1811" s="1">
        <v>50</v>
      </c>
      <c r="R1811" s="4"/>
    </row>
    <row r="1812" spans="14:18" customFormat="1" x14ac:dyDescent="0.25">
      <c r="N1812" s="46"/>
      <c r="O1812" t="s">
        <v>2072</v>
      </c>
      <c r="P1812" t="s">
        <v>4496</v>
      </c>
      <c r="Q1812" s="1">
        <v>90</v>
      </c>
      <c r="R1812" s="4"/>
    </row>
    <row r="1813" spans="14:18" customFormat="1" x14ac:dyDescent="0.25">
      <c r="N1813" s="46"/>
      <c r="O1813" t="s">
        <v>2073</v>
      </c>
      <c r="P1813" t="s">
        <v>4497</v>
      </c>
      <c r="Q1813" s="1">
        <v>120</v>
      </c>
      <c r="R1813" s="4"/>
    </row>
    <row r="1814" spans="14:18" customFormat="1" x14ac:dyDescent="0.25">
      <c r="N1814" s="46"/>
      <c r="O1814" t="s">
        <v>2074</v>
      </c>
      <c r="P1814" t="s">
        <v>4498</v>
      </c>
      <c r="Q1814" s="1">
        <v>60</v>
      </c>
      <c r="R1814" s="4"/>
    </row>
    <row r="1815" spans="14:18" customFormat="1" x14ac:dyDescent="0.25">
      <c r="N1815" s="46"/>
      <c r="O1815" t="s">
        <v>2046</v>
      </c>
      <c r="P1815" t="s">
        <v>4499</v>
      </c>
      <c r="Q1815" s="1">
        <v>140</v>
      </c>
      <c r="R1815" s="4"/>
    </row>
    <row r="1816" spans="14:18" customFormat="1" x14ac:dyDescent="0.25">
      <c r="N1816" s="46"/>
      <c r="O1816" t="s">
        <v>2047</v>
      </c>
      <c r="P1816" t="s">
        <v>4500</v>
      </c>
      <c r="Q1816" s="1">
        <v>40</v>
      </c>
      <c r="R1816" s="4"/>
    </row>
    <row r="1817" spans="14:18" customFormat="1" x14ac:dyDescent="0.25">
      <c r="N1817" s="46"/>
      <c r="O1817" t="s">
        <v>2455</v>
      </c>
      <c r="P1817" t="s">
        <v>4501</v>
      </c>
      <c r="Q1817" s="1">
        <v>150</v>
      </c>
      <c r="R1817" s="4"/>
    </row>
    <row r="1818" spans="14:18" customFormat="1" x14ac:dyDescent="0.25">
      <c r="N1818" s="46"/>
      <c r="O1818" t="s">
        <v>2456</v>
      </c>
      <c r="P1818" t="s">
        <v>4502</v>
      </c>
      <c r="Q1818" s="1">
        <v>180</v>
      </c>
      <c r="R1818" s="4"/>
    </row>
    <row r="1819" spans="14:18" customFormat="1" x14ac:dyDescent="0.25">
      <c r="N1819" s="46"/>
      <c r="O1819" t="s">
        <v>2450</v>
      </c>
      <c r="P1819" t="s">
        <v>4503</v>
      </c>
      <c r="Q1819" s="1">
        <v>120</v>
      </c>
      <c r="R1819" s="4"/>
    </row>
    <row r="1820" spans="14:18" customFormat="1" x14ac:dyDescent="0.25">
      <c r="N1820" s="46"/>
      <c r="O1820" t="s">
        <v>2446</v>
      </c>
      <c r="P1820" t="s">
        <v>4504</v>
      </c>
      <c r="Q1820" s="1">
        <v>140</v>
      </c>
      <c r="R1820" s="4"/>
    </row>
    <row r="1821" spans="14:18" customFormat="1" x14ac:dyDescent="0.25">
      <c r="N1821" s="46"/>
      <c r="O1821" t="s">
        <v>2447</v>
      </c>
      <c r="P1821" t="s">
        <v>4505</v>
      </c>
      <c r="Q1821" s="1">
        <v>100</v>
      </c>
      <c r="R1821" s="4"/>
    </row>
    <row r="1822" spans="14:18" customFormat="1" x14ac:dyDescent="0.25">
      <c r="N1822" s="46"/>
      <c r="O1822" t="s">
        <v>2451</v>
      </c>
      <c r="P1822" t="s">
        <v>4506</v>
      </c>
      <c r="Q1822" s="1">
        <v>130</v>
      </c>
      <c r="R1822" s="4"/>
    </row>
    <row r="1823" spans="14:18" customFormat="1" x14ac:dyDescent="0.25">
      <c r="N1823" s="46"/>
      <c r="O1823" t="s">
        <v>2452</v>
      </c>
      <c r="P1823" t="s">
        <v>4507</v>
      </c>
      <c r="Q1823" s="1">
        <v>150</v>
      </c>
      <c r="R1823" s="4"/>
    </row>
    <row r="1824" spans="14:18" customFormat="1" x14ac:dyDescent="0.25">
      <c r="N1824" s="46"/>
      <c r="O1824" t="s">
        <v>2470</v>
      </c>
      <c r="P1824" t="s">
        <v>4508</v>
      </c>
      <c r="Q1824" s="1">
        <v>90</v>
      </c>
      <c r="R1824" s="4"/>
    </row>
    <row r="1825" spans="14:18" customFormat="1" x14ac:dyDescent="0.25">
      <c r="N1825" s="46"/>
      <c r="O1825" t="s">
        <v>2486</v>
      </c>
      <c r="P1825" t="s">
        <v>4509</v>
      </c>
      <c r="Q1825" s="1">
        <v>150</v>
      </c>
      <c r="R1825" s="4"/>
    </row>
    <row r="1826" spans="14:18" customFormat="1" x14ac:dyDescent="0.25">
      <c r="N1826" s="46"/>
      <c r="O1826" t="s">
        <v>2487</v>
      </c>
      <c r="P1826" t="s">
        <v>4510</v>
      </c>
      <c r="Q1826" s="1">
        <v>120</v>
      </c>
      <c r="R1826" s="4"/>
    </row>
    <row r="1827" spans="14:18" customFormat="1" x14ac:dyDescent="0.25">
      <c r="N1827" s="46"/>
      <c r="O1827" t="s">
        <v>2471</v>
      </c>
      <c r="P1827" t="s">
        <v>4511</v>
      </c>
      <c r="Q1827" s="1">
        <v>130</v>
      </c>
      <c r="R1827" s="4"/>
    </row>
    <row r="1828" spans="14:18" customFormat="1" x14ac:dyDescent="0.25">
      <c r="N1828" s="46"/>
      <c r="O1828" t="s">
        <v>2488</v>
      </c>
      <c r="P1828" t="s">
        <v>4512</v>
      </c>
      <c r="Q1828" s="1">
        <v>90</v>
      </c>
      <c r="R1828" s="4"/>
    </row>
    <row r="1829" spans="14:18" customFormat="1" x14ac:dyDescent="0.25">
      <c r="N1829" s="46"/>
      <c r="O1829" t="s">
        <v>2472</v>
      </c>
      <c r="P1829" t="s">
        <v>4513</v>
      </c>
      <c r="Q1829" s="1">
        <v>150</v>
      </c>
      <c r="R1829" s="4"/>
    </row>
    <row r="1830" spans="14:18" customFormat="1" x14ac:dyDescent="0.25">
      <c r="N1830" s="46"/>
      <c r="O1830" t="s">
        <v>2473</v>
      </c>
      <c r="P1830" t="s">
        <v>4514</v>
      </c>
      <c r="Q1830" s="1">
        <v>120</v>
      </c>
      <c r="R1830" s="4"/>
    </row>
    <row r="1831" spans="14:18" customFormat="1" x14ac:dyDescent="0.25">
      <c r="N1831" s="46"/>
      <c r="O1831" t="s">
        <v>2474</v>
      </c>
      <c r="P1831" t="s">
        <v>4515</v>
      </c>
      <c r="Q1831" s="1">
        <v>90</v>
      </c>
      <c r="R1831" s="4"/>
    </row>
    <row r="1832" spans="14:18" customFormat="1" x14ac:dyDescent="0.25">
      <c r="N1832" s="46"/>
      <c r="O1832" t="s">
        <v>2491</v>
      </c>
      <c r="P1832" t="s">
        <v>4516</v>
      </c>
      <c r="Q1832" s="1">
        <v>150</v>
      </c>
      <c r="R1832" s="4"/>
    </row>
    <row r="1833" spans="14:18" customFormat="1" x14ac:dyDescent="0.25">
      <c r="N1833" s="46"/>
      <c r="O1833" t="s">
        <v>2397</v>
      </c>
      <c r="P1833" t="s">
        <v>4517</v>
      </c>
      <c r="Q1833" s="1">
        <v>150</v>
      </c>
      <c r="R1833" s="4"/>
    </row>
    <row r="1834" spans="14:18" customFormat="1" x14ac:dyDescent="0.25">
      <c r="N1834" s="46"/>
      <c r="O1834" t="s">
        <v>2398</v>
      </c>
      <c r="P1834" t="s">
        <v>4518</v>
      </c>
      <c r="Q1834" s="1">
        <v>150</v>
      </c>
      <c r="R1834" s="4"/>
    </row>
    <row r="1835" spans="14:18" customFormat="1" x14ac:dyDescent="0.25">
      <c r="N1835" s="46"/>
      <c r="O1835" t="s">
        <v>1849</v>
      </c>
      <c r="P1835" t="s">
        <v>4519</v>
      </c>
      <c r="Q1835" s="1">
        <v>90</v>
      </c>
      <c r="R1835" s="4"/>
    </row>
    <row r="1836" spans="14:18" customFormat="1" x14ac:dyDescent="0.25">
      <c r="N1836" s="46"/>
      <c r="O1836" t="s">
        <v>1850</v>
      </c>
      <c r="P1836" t="s">
        <v>4520</v>
      </c>
      <c r="Q1836" s="1">
        <v>90</v>
      </c>
      <c r="R1836" s="4"/>
    </row>
    <row r="1837" spans="14:18" customFormat="1" x14ac:dyDescent="0.25">
      <c r="N1837" s="46"/>
      <c r="O1837" t="s">
        <v>1851</v>
      </c>
      <c r="P1837" t="s">
        <v>4521</v>
      </c>
      <c r="Q1837" s="1">
        <v>90</v>
      </c>
      <c r="R1837" s="4"/>
    </row>
    <row r="1838" spans="14:18" customFormat="1" x14ac:dyDescent="0.25">
      <c r="N1838" s="46"/>
      <c r="O1838" t="s">
        <v>1852</v>
      </c>
      <c r="P1838" t="s">
        <v>4522</v>
      </c>
      <c r="Q1838" s="1">
        <v>60</v>
      </c>
      <c r="R1838" s="4"/>
    </row>
    <row r="1839" spans="14:18" customFormat="1" x14ac:dyDescent="0.25">
      <c r="N1839" s="46"/>
      <c r="O1839" t="s">
        <v>1903</v>
      </c>
      <c r="P1839" t="s">
        <v>4523</v>
      </c>
      <c r="Q1839" s="1">
        <v>60</v>
      </c>
      <c r="R1839" s="4"/>
    </row>
    <row r="1840" spans="14:18" customFormat="1" x14ac:dyDescent="0.25">
      <c r="N1840" s="46"/>
      <c r="O1840" t="s">
        <v>1904</v>
      </c>
      <c r="P1840" t="s">
        <v>4524</v>
      </c>
      <c r="Q1840" s="1">
        <v>110</v>
      </c>
      <c r="R1840" s="4"/>
    </row>
    <row r="1841" spans="14:18" customFormat="1" x14ac:dyDescent="0.25">
      <c r="N1841" s="46"/>
      <c r="O1841" t="s">
        <v>1905</v>
      </c>
      <c r="P1841" t="s">
        <v>4525</v>
      </c>
      <c r="Q1841" s="1">
        <v>60</v>
      </c>
      <c r="R1841" s="4"/>
    </row>
    <row r="1842" spans="14:18" customFormat="1" x14ac:dyDescent="0.25">
      <c r="N1842" s="46"/>
      <c r="O1842" t="s">
        <v>1868</v>
      </c>
      <c r="P1842" t="s">
        <v>4526</v>
      </c>
      <c r="Q1842" s="1">
        <v>100</v>
      </c>
      <c r="R1842" s="4"/>
    </row>
    <row r="1843" spans="14:18" customFormat="1" x14ac:dyDescent="0.25">
      <c r="N1843" s="46"/>
      <c r="O1843" t="s">
        <v>1869</v>
      </c>
      <c r="P1843" t="s">
        <v>4527</v>
      </c>
      <c r="Q1843" s="1">
        <v>90</v>
      </c>
      <c r="R1843" s="4"/>
    </row>
    <row r="1844" spans="14:18" customFormat="1" x14ac:dyDescent="0.25">
      <c r="N1844" s="46"/>
      <c r="O1844" t="s">
        <v>1870</v>
      </c>
      <c r="P1844" t="s">
        <v>4528</v>
      </c>
      <c r="Q1844" s="1">
        <v>90</v>
      </c>
      <c r="R1844" s="4"/>
    </row>
    <row r="1845" spans="14:18" customFormat="1" x14ac:dyDescent="0.25">
      <c r="N1845" s="46"/>
      <c r="O1845" t="s">
        <v>2617</v>
      </c>
      <c r="P1845" t="s">
        <v>4529</v>
      </c>
      <c r="Q1845" s="1">
        <v>50</v>
      </c>
      <c r="R1845" s="4"/>
    </row>
    <row r="1846" spans="14:18" customFormat="1" x14ac:dyDescent="0.25">
      <c r="N1846" s="46"/>
      <c r="O1846" t="s">
        <v>2618</v>
      </c>
      <c r="P1846" t="s">
        <v>4530</v>
      </c>
      <c r="Q1846" s="1">
        <v>160</v>
      </c>
      <c r="R1846" s="4"/>
    </row>
    <row r="1847" spans="14:18" customFormat="1" x14ac:dyDescent="0.25">
      <c r="N1847" s="46"/>
      <c r="O1847" t="s">
        <v>2619</v>
      </c>
      <c r="P1847" t="s">
        <v>4531</v>
      </c>
      <c r="Q1847" s="1">
        <v>140</v>
      </c>
      <c r="R1847" s="4"/>
    </row>
    <row r="1848" spans="14:18" customFormat="1" x14ac:dyDescent="0.25">
      <c r="N1848" s="46"/>
      <c r="O1848" t="s">
        <v>2620</v>
      </c>
      <c r="P1848" t="s">
        <v>4532</v>
      </c>
      <c r="Q1848" s="1">
        <v>80</v>
      </c>
      <c r="R1848" s="4"/>
    </row>
    <row r="1849" spans="14:18" customFormat="1" x14ac:dyDescent="0.25">
      <c r="N1849" s="46"/>
      <c r="O1849" t="s">
        <v>2571</v>
      </c>
      <c r="P1849" t="s">
        <v>4533</v>
      </c>
      <c r="Q1849" s="1">
        <v>100</v>
      </c>
      <c r="R1849" s="4"/>
    </row>
    <row r="1850" spans="14:18" customFormat="1" x14ac:dyDescent="0.25">
      <c r="N1850" s="46"/>
      <c r="O1850" t="s">
        <v>2572</v>
      </c>
      <c r="P1850" t="s">
        <v>4534</v>
      </c>
      <c r="Q1850" s="1">
        <v>100</v>
      </c>
      <c r="R1850" s="4"/>
    </row>
    <row r="1851" spans="14:18" customFormat="1" x14ac:dyDescent="0.25">
      <c r="N1851" s="46"/>
      <c r="O1851" t="s">
        <v>2573</v>
      </c>
      <c r="P1851" t="s">
        <v>4535</v>
      </c>
      <c r="Q1851" s="1">
        <v>100</v>
      </c>
      <c r="R1851" s="4"/>
    </row>
    <row r="1852" spans="14:18" customFormat="1" x14ac:dyDescent="0.25">
      <c r="N1852" s="46"/>
      <c r="O1852" t="s">
        <v>2574</v>
      </c>
      <c r="P1852" t="s">
        <v>4536</v>
      </c>
      <c r="Q1852" s="1">
        <v>120</v>
      </c>
      <c r="R1852" s="4"/>
    </row>
    <row r="1853" spans="14:18" customFormat="1" x14ac:dyDescent="0.25">
      <c r="N1853" s="46"/>
      <c r="O1853" t="s">
        <v>2301</v>
      </c>
      <c r="P1853" t="s">
        <v>4537</v>
      </c>
      <c r="Q1853" s="1">
        <v>80</v>
      </c>
      <c r="R1853" s="4"/>
    </row>
    <row r="1854" spans="14:18" customFormat="1" x14ac:dyDescent="0.25">
      <c r="N1854" s="46"/>
      <c r="O1854" t="s">
        <v>3021</v>
      </c>
      <c r="P1854" t="s">
        <v>4538</v>
      </c>
      <c r="Q1854" s="1">
        <v>90</v>
      </c>
      <c r="R1854" s="4"/>
    </row>
    <row r="1855" spans="14:18" customFormat="1" x14ac:dyDescent="0.25">
      <c r="N1855" s="46"/>
      <c r="O1855" t="s">
        <v>836</v>
      </c>
      <c r="P1855" t="s">
        <v>4539</v>
      </c>
      <c r="Q1855" s="1">
        <v>110</v>
      </c>
      <c r="R1855" s="4"/>
    </row>
    <row r="1856" spans="14:18" customFormat="1" x14ac:dyDescent="0.25">
      <c r="N1856" s="46"/>
      <c r="O1856" t="s">
        <v>837</v>
      </c>
      <c r="P1856" t="s">
        <v>4540</v>
      </c>
      <c r="Q1856" s="1">
        <v>130</v>
      </c>
      <c r="R1856" s="4"/>
    </row>
    <row r="1857" spans="14:18" customFormat="1" x14ac:dyDescent="0.25">
      <c r="N1857" s="46"/>
      <c r="O1857" t="s">
        <v>1299</v>
      </c>
      <c r="P1857" t="s">
        <v>4541</v>
      </c>
      <c r="Q1857" s="1">
        <v>170</v>
      </c>
      <c r="R1857" s="4"/>
    </row>
    <row r="1858" spans="14:18" customFormat="1" x14ac:dyDescent="0.25">
      <c r="N1858" s="46"/>
      <c r="O1858" t="s">
        <v>1300</v>
      </c>
      <c r="P1858" t="s">
        <v>4542</v>
      </c>
      <c r="Q1858" s="1">
        <v>110</v>
      </c>
      <c r="R1858" s="4"/>
    </row>
    <row r="1859" spans="14:18" customFormat="1" x14ac:dyDescent="0.25">
      <c r="N1859" s="46"/>
      <c r="O1859" t="s">
        <v>1301</v>
      </c>
      <c r="P1859" t="s">
        <v>4543</v>
      </c>
      <c r="Q1859" s="1">
        <v>170</v>
      </c>
      <c r="R1859" s="4"/>
    </row>
    <row r="1860" spans="14:18" customFormat="1" x14ac:dyDescent="0.25">
      <c r="N1860" s="46"/>
      <c r="O1860" t="s">
        <v>1302</v>
      </c>
      <c r="P1860" t="s">
        <v>4544</v>
      </c>
      <c r="Q1860" s="1">
        <v>150</v>
      </c>
      <c r="R1860" s="4"/>
    </row>
    <row r="1861" spans="14:18" customFormat="1" x14ac:dyDescent="0.25">
      <c r="N1861" s="46"/>
      <c r="O1861" t="s">
        <v>993</v>
      </c>
      <c r="P1861" t="s">
        <v>4545</v>
      </c>
      <c r="Q1861" s="1">
        <v>150</v>
      </c>
      <c r="R1861" s="4"/>
    </row>
    <row r="1862" spans="14:18" customFormat="1" x14ac:dyDescent="0.25">
      <c r="N1862" s="46"/>
      <c r="O1862" t="s">
        <v>994</v>
      </c>
      <c r="P1862" t="s">
        <v>4546</v>
      </c>
      <c r="Q1862" s="1">
        <v>180</v>
      </c>
      <c r="R1862" s="4"/>
    </row>
    <row r="1863" spans="14:18" customFormat="1" x14ac:dyDescent="0.25">
      <c r="N1863" s="46"/>
      <c r="O1863" t="s">
        <v>868</v>
      </c>
      <c r="P1863" t="s">
        <v>4547</v>
      </c>
      <c r="Q1863" s="1">
        <v>70</v>
      </c>
      <c r="R1863" s="4"/>
    </row>
    <row r="1864" spans="14:18" customFormat="1" x14ac:dyDescent="0.25">
      <c r="N1864" s="46"/>
      <c r="O1864" t="s">
        <v>869</v>
      </c>
      <c r="P1864" t="s">
        <v>4548</v>
      </c>
      <c r="Q1864" s="1">
        <v>70</v>
      </c>
      <c r="R1864" s="4"/>
    </row>
    <row r="1865" spans="14:18" customFormat="1" x14ac:dyDescent="0.25">
      <c r="N1865" s="46"/>
      <c r="O1865" t="s">
        <v>872</v>
      </c>
      <c r="P1865" t="s">
        <v>4549</v>
      </c>
      <c r="Q1865" s="1">
        <v>170</v>
      </c>
      <c r="R1865" s="4"/>
    </row>
    <row r="1866" spans="14:18" customFormat="1" x14ac:dyDescent="0.25">
      <c r="N1866" s="46"/>
      <c r="O1866" t="s">
        <v>873</v>
      </c>
      <c r="P1866" t="s">
        <v>4550</v>
      </c>
      <c r="Q1866" s="1">
        <v>230</v>
      </c>
      <c r="R1866" s="4"/>
    </row>
    <row r="1867" spans="14:18" customFormat="1" x14ac:dyDescent="0.25">
      <c r="N1867" s="46"/>
      <c r="O1867" t="s">
        <v>874</v>
      </c>
      <c r="P1867" t="s">
        <v>4551</v>
      </c>
      <c r="Q1867" s="1">
        <v>240</v>
      </c>
      <c r="R1867" s="4"/>
    </row>
    <row r="1868" spans="14:18" customFormat="1" x14ac:dyDescent="0.25">
      <c r="N1868" s="46"/>
      <c r="O1868" t="s">
        <v>875</v>
      </c>
      <c r="P1868" t="s">
        <v>4552</v>
      </c>
      <c r="Q1868" s="1">
        <v>120</v>
      </c>
      <c r="R1868" s="4"/>
    </row>
    <row r="1869" spans="14:18" customFormat="1" x14ac:dyDescent="0.25">
      <c r="N1869" s="46"/>
      <c r="O1869" t="s">
        <v>876</v>
      </c>
      <c r="P1869" t="s">
        <v>4553</v>
      </c>
      <c r="Q1869" s="1">
        <v>110</v>
      </c>
      <c r="R1869" s="4"/>
    </row>
    <row r="1870" spans="14:18" customFormat="1" x14ac:dyDescent="0.25">
      <c r="N1870" s="46"/>
      <c r="O1870" t="s">
        <v>877</v>
      </c>
      <c r="P1870" t="s">
        <v>4554</v>
      </c>
      <c r="Q1870" s="1">
        <v>180</v>
      </c>
      <c r="R1870" s="4"/>
    </row>
    <row r="1871" spans="14:18" customFormat="1" x14ac:dyDescent="0.25">
      <c r="N1871" s="46"/>
      <c r="O1871" t="s">
        <v>982</v>
      </c>
      <c r="P1871" t="s">
        <v>4555</v>
      </c>
      <c r="Q1871" s="1">
        <v>150</v>
      </c>
      <c r="R1871" s="4"/>
    </row>
    <row r="1872" spans="14:18" customFormat="1" x14ac:dyDescent="0.25">
      <c r="N1872" s="46"/>
      <c r="O1872" t="s">
        <v>983</v>
      </c>
      <c r="P1872" t="s">
        <v>4556</v>
      </c>
      <c r="Q1872" s="1">
        <v>120</v>
      </c>
      <c r="R1872" s="4"/>
    </row>
    <row r="1873" spans="14:18" customFormat="1" x14ac:dyDescent="0.25">
      <c r="N1873" s="46"/>
      <c r="O1873" t="s">
        <v>984</v>
      </c>
      <c r="P1873" t="s">
        <v>4557</v>
      </c>
      <c r="Q1873" s="1">
        <v>150</v>
      </c>
      <c r="R1873" s="4"/>
    </row>
    <row r="1874" spans="14:18" customFormat="1" x14ac:dyDescent="0.25">
      <c r="N1874" s="46"/>
      <c r="O1874" t="s">
        <v>880</v>
      </c>
      <c r="P1874" t="s">
        <v>4558</v>
      </c>
      <c r="Q1874" s="1">
        <v>220</v>
      </c>
      <c r="R1874" s="4"/>
    </row>
    <row r="1875" spans="14:18" customFormat="1" x14ac:dyDescent="0.25">
      <c r="N1875" s="46"/>
      <c r="O1875" t="s">
        <v>881</v>
      </c>
      <c r="P1875" t="s">
        <v>4559</v>
      </c>
      <c r="Q1875" s="1">
        <v>220</v>
      </c>
      <c r="R1875" s="4"/>
    </row>
    <row r="1876" spans="14:18" customFormat="1" x14ac:dyDescent="0.25">
      <c r="N1876" s="46"/>
      <c r="O1876" t="s">
        <v>889</v>
      </c>
      <c r="P1876" t="s">
        <v>4560</v>
      </c>
      <c r="Q1876" s="1">
        <v>150</v>
      </c>
      <c r="R1876" s="4"/>
    </row>
    <row r="1877" spans="14:18" customFormat="1" x14ac:dyDescent="0.25">
      <c r="N1877" s="46"/>
      <c r="O1877" t="s">
        <v>890</v>
      </c>
      <c r="P1877" t="s">
        <v>4561</v>
      </c>
      <c r="Q1877" s="1">
        <v>160</v>
      </c>
      <c r="R1877" s="4"/>
    </row>
    <row r="1878" spans="14:18" customFormat="1" x14ac:dyDescent="0.25">
      <c r="N1878" s="46"/>
      <c r="O1878" t="s">
        <v>891</v>
      </c>
      <c r="P1878" t="s">
        <v>4562</v>
      </c>
      <c r="Q1878" s="1">
        <v>150</v>
      </c>
      <c r="R1878" s="4"/>
    </row>
    <row r="1879" spans="14:18" customFormat="1" x14ac:dyDescent="0.25">
      <c r="N1879" s="46"/>
      <c r="O1879" t="s">
        <v>892</v>
      </c>
      <c r="P1879" t="s">
        <v>4563</v>
      </c>
      <c r="Q1879" s="1">
        <v>150</v>
      </c>
      <c r="R1879" s="4"/>
    </row>
    <row r="1880" spans="14:18" customFormat="1" x14ac:dyDescent="0.25">
      <c r="N1880" s="46"/>
      <c r="O1880" t="s">
        <v>1043</v>
      </c>
      <c r="P1880" t="s">
        <v>4564</v>
      </c>
      <c r="Q1880" s="1">
        <v>150</v>
      </c>
      <c r="R1880" s="4"/>
    </row>
    <row r="1881" spans="14:18" customFormat="1" x14ac:dyDescent="0.25">
      <c r="N1881" s="46"/>
      <c r="O1881" t="s">
        <v>1044</v>
      </c>
      <c r="P1881" t="s">
        <v>4565</v>
      </c>
      <c r="Q1881" s="1">
        <v>210</v>
      </c>
      <c r="R1881" s="4"/>
    </row>
    <row r="1882" spans="14:18" customFormat="1" x14ac:dyDescent="0.25">
      <c r="N1882" s="46"/>
      <c r="O1882" t="s">
        <v>1045</v>
      </c>
      <c r="P1882" t="s">
        <v>4566</v>
      </c>
      <c r="Q1882" s="1">
        <v>60</v>
      </c>
      <c r="R1882" s="4"/>
    </row>
    <row r="1883" spans="14:18" customFormat="1" x14ac:dyDescent="0.25">
      <c r="N1883" s="46"/>
      <c r="O1883" t="s">
        <v>1023</v>
      </c>
      <c r="P1883" t="s">
        <v>4567</v>
      </c>
      <c r="Q1883" s="1">
        <v>170</v>
      </c>
      <c r="R1883" s="4"/>
    </row>
    <row r="1884" spans="14:18" customFormat="1" x14ac:dyDescent="0.25">
      <c r="N1884" s="46"/>
      <c r="O1884" t="s">
        <v>1024</v>
      </c>
      <c r="P1884" t="s">
        <v>4568</v>
      </c>
      <c r="Q1884" s="1">
        <v>160</v>
      </c>
      <c r="R1884" s="4"/>
    </row>
    <row r="1885" spans="14:18" customFormat="1" x14ac:dyDescent="0.25">
      <c r="N1885" s="46"/>
      <c r="O1885" t="s">
        <v>1025</v>
      </c>
      <c r="P1885" t="s">
        <v>4569</v>
      </c>
      <c r="Q1885" s="1">
        <v>60</v>
      </c>
      <c r="R1885" s="4"/>
    </row>
    <row r="1886" spans="14:18" customFormat="1" x14ac:dyDescent="0.25">
      <c r="N1886" s="46"/>
      <c r="O1886" t="s">
        <v>1026</v>
      </c>
      <c r="P1886" t="s">
        <v>4570</v>
      </c>
      <c r="Q1886" s="1">
        <v>140</v>
      </c>
      <c r="R1886" s="4"/>
    </row>
    <row r="1887" spans="14:18" customFormat="1" x14ac:dyDescent="0.25">
      <c r="N1887" s="46"/>
      <c r="O1887" t="s">
        <v>1037</v>
      </c>
      <c r="P1887" t="s">
        <v>4571</v>
      </c>
      <c r="Q1887" s="1">
        <v>120</v>
      </c>
      <c r="R1887" s="4"/>
    </row>
    <row r="1888" spans="14:18" customFormat="1" x14ac:dyDescent="0.25">
      <c r="N1888" s="46"/>
      <c r="O1888" t="s">
        <v>1073</v>
      </c>
      <c r="P1888" t="s">
        <v>4572</v>
      </c>
      <c r="Q1888" s="1">
        <v>180</v>
      </c>
      <c r="R1888" s="4"/>
    </row>
    <row r="1889" spans="14:18" customFormat="1" x14ac:dyDescent="0.25">
      <c r="N1889" s="46"/>
      <c r="O1889" t="s">
        <v>1074</v>
      </c>
      <c r="P1889" t="s">
        <v>4573</v>
      </c>
      <c r="Q1889" s="1">
        <v>90</v>
      </c>
      <c r="R1889" s="4"/>
    </row>
    <row r="1890" spans="14:18" customFormat="1" x14ac:dyDescent="0.25">
      <c r="N1890" s="46"/>
      <c r="O1890" t="s">
        <v>1075</v>
      </c>
      <c r="P1890" t="s">
        <v>4574</v>
      </c>
      <c r="Q1890" s="1">
        <v>80</v>
      </c>
      <c r="R1890" s="4"/>
    </row>
    <row r="1891" spans="14:18" customFormat="1" x14ac:dyDescent="0.25">
      <c r="N1891" s="46"/>
      <c r="O1891" t="s">
        <v>1061</v>
      </c>
      <c r="P1891" t="s">
        <v>4575</v>
      </c>
      <c r="Q1891" s="1">
        <v>180</v>
      </c>
      <c r="R1891" s="4"/>
    </row>
    <row r="1892" spans="14:18" customFormat="1" x14ac:dyDescent="0.25">
      <c r="N1892" s="46"/>
      <c r="O1892" t="s">
        <v>1062</v>
      </c>
      <c r="P1892" t="s">
        <v>4576</v>
      </c>
      <c r="Q1892" s="1">
        <v>90</v>
      </c>
      <c r="R1892" s="4"/>
    </row>
    <row r="1893" spans="14:18" customFormat="1" x14ac:dyDescent="0.25">
      <c r="N1893" s="46"/>
      <c r="O1893" t="s">
        <v>1063</v>
      </c>
      <c r="P1893" t="s">
        <v>4577</v>
      </c>
      <c r="Q1893" s="1">
        <v>80</v>
      </c>
      <c r="R1893" s="4"/>
    </row>
    <row r="1894" spans="14:18" customFormat="1" x14ac:dyDescent="0.25">
      <c r="N1894" s="46"/>
      <c r="O1894" t="s">
        <v>2962</v>
      </c>
      <c r="P1894" t="s">
        <v>4578</v>
      </c>
      <c r="Q1894" s="1">
        <v>160</v>
      </c>
      <c r="R1894" s="4"/>
    </row>
    <row r="1895" spans="14:18" customFormat="1" x14ac:dyDescent="0.25">
      <c r="N1895" s="46"/>
      <c r="O1895" t="s">
        <v>2963</v>
      </c>
      <c r="P1895" t="s">
        <v>4579</v>
      </c>
      <c r="Q1895" s="1">
        <v>170</v>
      </c>
      <c r="R1895" s="4"/>
    </row>
    <row r="1896" spans="14:18" customFormat="1" x14ac:dyDescent="0.25">
      <c r="N1896" s="46"/>
      <c r="O1896" t="s">
        <v>2964</v>
      </c>
      <c r="P1896" t="s">
        <v>4580</v>
      </c>
      <c r="Q1896" s="1">
        <v>230</v>
      </c>
      <c r="R1896" s="4"/>
    </row>
    <row r="1897" spans="14:18" customFormat="1" x14ac:dyDescent="0.25">
      <c r="N1897" s="46"/>
      <c r="O1897" t="s">
        <v>2965</v>
      </c>
      <c r="P1897" t="s">
        <v>4581</v>
      </c>
      <c r="Q1897" s="1">
        <v>130</v>
      </c>
      <c r="R1897" s="4"/>
    </row>
    <row r="1898" spans="14:18" customFormat="1" x14ac:dyDescent="0.25">
      <c r="N1898" s="46"/>
      <c r="O1898" t="s">
        <v>2972</v>
      </c>
      <c r="P1898" t="s">
        <v>4582</v>
      </c>
      <c r="Q1898" s="1">
        <v>250</v>
      </c>
      <c r="R1898" s="4"/>
    </row>
    <row r="1899" spans="14:18" customFormat="1" x14ac:dyDescent="0.25">
      <c r="N1899" s="46"/>
      <c r="O1899" t="s">
        <v>1580</v>
      </c>
      <c r="P1899" t="s">
        <v>4583</v>
      </c>
      <c r="Q1899" s="1">
        <v>80</v>
      </c>
      <c r="R1899" s="4"/>
    </row>
    <row r="1900" spans="14:18" customFormat="1" x14ac:dyDescent="0.25">
      <c r="N1900" s="46"/>
      <c r="O1900" t="s">
        <v>1581</v>
      </c>
      <c r="P1900" t="s">
        <v>4584</v>
      </c>
      <c r="Q1900" s="1">
        <v>50</v>
      </c>
      <c r="R1900" s="4"/>
    </row>
    <row r="1901" spans="14:18" customFormat="1" x14ac:dyDescent="0.25">
      <c r="N1901" s="46"/>
      <c r="O1901" t="s">
        <v>1582</v>
      </c>
      <c r="P1901" t="s">
        <v>4585</v>
      </c>
      <c r="Q1901" s="1">
        <v>80</v>
      </c>
      <c r="R1901" s="4"/>
    </row>
    <row r="1902" spans="14:18" customFormat="1" x14ac:dyDescent="0.25">
      <c r="N1902" s="46"/>
      <c r="O1902" t="s">
        <v>1583</v>
      </c>
      <c r="P1902" t="s">
        <v>4586</v>
      </c>
      <c r="Q1902" s="1">
        <v>80</v>
      </c>
      <c r="R1902" s="4"/>
    </row>
    <row r="1903" spans="14:18" customFormat="1" x14ac:dyDescent="0.25">
      <c r="N1903" s="46"/>
      <c r="O1903" t="s">
        <v>1584</v>
      </c>
      <c r="P1903" t="s">
        <v>4587</v>
      </c>
      <c r="Q1903" s="1">
        <v>50</v>
      </c>
      <c r="R1903" s="4"/>
    </row>
    <row r="1904" spans="14:18" customFormat="1" x14ac:dyDescent="0.25">
      <c r="N1904" s="46"/>
      <c r="O1904" t="s">
        <v>1566</v>
      </c>
      <c r="P1904" t="s">
        <v>4588</v>
      </c>
      <c r="Q1904" s="1">
        <v>70</v>
      </c>
      <c r="R1904" s="4"/>
    </row>
    <row r="1905" spans="14:18" customFormat="1" x14ac:dyDescent="0.25">
      <c r="N1905" s="46"/>
      <c r="O1905" t="s">
        <v>1567</v>
      </c>
      <c r="P1905" t="s">
        <v>4589</v>
      </c>
      <c r="Q1905" s="1">
        <v>110</v>
      </c>
      <c r="R1905" s="4"/>
    </row>
    <row r="1906" spans="14:18" customFormat="1" x14ac:dyDescent="0.25">
      <c r="N1906" s="46"/>
      <c r="O1906" t="s">
        <v>1619</v>
      </c>
      <c r="P1906" t="s">
        <v>4590</v>
      </c>
      <c r="Q1906" s="1">
        <v>110</v>
      </c>
      <c r="R1906" s="4"/>
    </row>
    <row r="1907" spans="14:18" customFormat="1" x14ac:dyDescent="0.25">
      <c r="N1907" s="46"/>
      <c r="O1907" t="s">
        <v>1620</v>
      </c>
      <c r="P1907" t="s">
        <v>4591</v>
      </c>
      <c r="Q1907" s="1">
        <v>110</v>
      </c>
      <c r="R1907" s="4"/>
    </row>
    <row r="1908" spans="14:18" customFormat="1" x14ac:dyDescent="0.25">
      <c r="N1908" s="46"/>
      <c r="O1908" t="s">
        <v>1621</v>
      </c>
      <c r="P1908" t="s">
        <v>4592</v>
      </c>
      <c r="Q1908" s="1">
        <v>160</v>
      </c>
      <c r="R1908" s="4"/>
    </row>
    <row r="1909" spans="14:18" customFormat="1" x14ac:dyDescent="0.25">
      <c r="N1909" s="46"/>
      <c r="O1909" t="s">
        <v>1587</v>
      </c>
      <c r="P1909" t="s">
        <v>4593</v>
      </c>
      <c r="Q1909" s="1">
        <v>50</v>
      </c>
      <c r="R1909" s="4"/>
    </row>
    <row r="1910" spans="14:18" customFormat="1" x14ac:dyDescent="0.25">
      <c r="N1910" s="46"/>
      <c r="O1910" t="s">
        <v>1550</v>
      </c>
      <c r="P1910" t="s">
        <v>4594</v>
      </c>
      <c r="Q1910" s="1">
        <v>140</v>
      </c>
      <c r="R1910" s="4"/>
    </row>
    <row r="1911" spans="14:18" customFormat="1" x14ac:dyDescent="0.25">
      <c r="N1911" s="46"/>
      <c r="O1911" t="s">
        <v>1551</v>
      </c>
      <c r="P1911" t="s">
        <v>4595</v>
      </c>
      <c r="Q1911" s="1">
        <v>140</v>
      </c>
      <c r="R1911" s="4"/>
    </row>
    <row r="1912" spans="14:18" customFormat="1" x14ac:dyDescent="0.25">
      <c r="N1912" s="46"/>
      <c r="O1912" t="s">
        <v>1552</v>
      </c>
      <c r="P1912" t="s">
        <v>4596</v>
      </c>
      <c r="Q1912" s="1">
        <v>120</v>
      </c>
      <c r="R1912" s="4"/>
    </row>
    <row r="1913" spans="14:18" customFormat="1" x14ac:dyDescent="0.25">
      <c r="N1913" s="46"/>
      <c r="O1913" t="s">
        <v>1553</v>
      </c>
      <c r="P1913" t="s">
        <v>4597</v>
      </c>
      <c r="Q1913" s="1">
        <v>120</v>
      </c>
      <c r="R1913" s="4"/>
    </row>
    <row r="1914" spans="14:18" customFormat="1" x14ac:dyDescent="0.25">
      <c r="N1914" s="46"/>
      <c r="O1914" t="s">
        <v>1125</v>
      </c>
      <c r="P1914" t="s">
        <v>4598</v>
      </c>
      <c r="Q1914" s="1">
        <v>30</v>
      </c>
      <c r="R1914" s="4"/>
    </row>
    <row r="1915" spans="14:18" customFormat="1" x14ac:dyDescent="0.25">
      <c r="N1915" s="46"/>
      <c r="O1915" t="s">
        <v>1140</v>
      </c>
      <c r="P1915" t="s">
        <v>4599</v>
      </c>
      <c r="Q1915" s="1">
        <v>120</v>
      </c>
      <c r="R1915" s="4"/>
    </row>
    <row r="1916" spans="14:18" customFormat="1" x14ac:dyDescent="0.25">
      <c r="N1916" s="46"/>
      <c r="O1916" t="s">
        <v>1129</v>
      </c>
      <c r="P1916" t="s">
        <v>4600</v>
      </c>
      <c r="Q1916" s="1">
        <v>100</v>
      </c>
      <c r="R1916" s="4"/>
    </row>
    <row r="1917" spans="14:18" customFormat="1" x14ac:dyDescent="0.25">
      <c r="N1917" s="46"/>
      <c r="O1917" t="s">
        <v>1130</v>
      </c>
      <c r="P1917" t="s">
        <v>4601</v>
      </c>
      <c r="Q1917" s="1">
        <v>100</v>
      </c>
      <c r="R1917" s="4"/>
    </row>
    <row r="1918" spans="14:18" customFormat="1" x14ac:dyDescent="0.25">
      <c r="N1918" s="46"/>
      <c r="O1918" t="s">
        <v>1131</v>
      </c>
      <c r="P1918" t="s">
        <v>4602</v>
      </c>
      <c r="Q1918" s="1">
        <v>120</v>
      </c>
      <c r="R1918" s="4"/>
    </row>
    <row r="1919" spans="14:18" customFormat="1" x14ac:dyDescent="0.25">
      <c r="N1919" s="46"/>
      <c r="O1919" t="s">
        <v>1225</v>
      </c>
      <c r="P1919" t="s">
        <v>4603</v>
      </c>
      <c r="Q1919" s="1">
        <v>210</v>
      </c>
      <c r="R1919" s="4"/>
    </row>
    <row r="1920" spans="14:18" customFormat="1" x14ac:dyDescent="0.25">
      <c r="N1920" s="46"/>
      <c r="O1920" t="s">
        <v>1226</v>
      </c>
      <c r="P1920" t="s">
        <v>4604</v>
      </c>
      <c r="Q1920" s="1">
        <v>150</v>
      </c>
      <c r="R1920" s="4"/>
    </row>
    <row r="1921" spans="2:19" x14ac:dyDescent="0.25">
      <c r="B1921"/>
      <c r="C1921"/>
      <c r="D1921"/>
      <c r="E1921"/>
      <c r="F1921"/>
      <c r="G1921"/>
      <c r="H1921"/>
      <c r="I1921"/>
      <c r="J1921"/>
      <c r="K1921"/>
      <c r="O1921" t="s">
        <v>1227</v>
      </c>
      <c r="P1921" t="s">
        <v>4605</v>
      </c>
      <c r="Q1921" s="1">
        <v>70</v>
      </c>
      <c r="S1921"/>
    </row>
    <row r="1922" spans="2:19" x14ac:dyDescent="0.25">
      <c r="B1922"/>
      <c r="C1922"/>
      <c r="D1922"/>
      <c r="E1922"/>
      <c r="F1922"/>
      <c r="G1922"/>
      <c r="H1922"/>
      <c r="I1922"/>
      <c r="J1922"/>
      <c r="K1922"/>
      <c r="O1922" t="s">
        <v>1173</v>
      </c>
      <c r="P1922" t="s">
        <v>4606</v>
      </c>
      <c r="Q1922" s="1">
        <v>220</v>
      </c>
      <c r="S1922"/>
    </row>
    <row r="1923" spans="2:19" x14ac:dyDescent="0.25">
      <c r="B1923"/>
      <c r="C1923"/>
      <c r="D1923"/>
      <c r="E1923"/>
      <c r="F1923"/>
      <c r="G1923"/>
      <c r="H1923"/>
      <c r="I1923"/>
      <c r="J1923"/>
      <c r="K1923"/>
      <c r="O1923" t="s">
        <v>1174</v>
      </c>
      <c r="P1923" t="s">
        <v>4607</v>
      </c>
      <c r="Q1923" s="1">
        <v>240</v>
      </c>
      <c r="S1923"/>
    </row>
    <row r="1924" spans="2:19" x14ac:dyDescent="0.25">
      <c r="B1924"/>
      <c r="C1924"/>
      <c r="D1924"/>
      <c r="E1924"/>
      <c r="F1924"/>
      <c r="G1924"/>
      <c r="H1924"/>
      <c r="I1924"/>
      <c r="J1924"/>
      <c r="K1924"/>
      <c r="O1924" t="s">
        <v>1175</v>
      </c>
      <c r="P1924" t="s">
        <v>4608</v>
      </c>
      <c r="Q1924" s="1">
        <v>200</v>
      </c>
      <c r="S1924"/>
    </row>
    <row r="1925" spans="2:19" x14ac:dyDescent="0.25">
      <c r="B1925"/>
      <c r="C1925"/>
      <c r="D1925"/>
      <c r="E1925"/>
      <c r="F1925"/>
      <c r="G1925"/>
      <c r="H1925"/>
      <c r="I1925"/>
      <c r="J1925"/>
      <c r="K1925"/>
      <c r="O1925" t="s">
        <v>2164</v>
      </c>
      <c r="P1925" t="s">
        <v>4609</v>
      </c>
      <c r="Q1925" s="1">
        <v>40</v>
      </c>
      <c r="S1925"/>
    </row>
    <row r="1926" spans="2:19" x14ac:dyDescent="0.25">
      <c r="B1926"/>
      <c r="C1926"/>
      <c r="D1926"/>
      <c r="E1926"/>
      <c r="F1926"/>
      <c r="G1926"/>
      <c r="H1926"/>
      <c r="I1926"/>
      <c r="J1926"/>
      <c r="K1926"/>
      <c r="O1926" t="s">
        <v>2165</v>
      </c>
      <c r="P1926" t="s">
        <v>4610</v>
      </c>
      <c r="Q1926" s="1">
        <v>60</v>
      </c>
      <c r="S1926"/>
    </row>
    <row r="1927" spans="2:19" x14ac:dyDescent="0.25">
      <c r="B1927"/>
      <c r="C1927"/>
      <c r="D1927"/>
      <c r="E1927"/>
      <c r="F1927"/>
      <c r="G1927"/>
      <c r="H1927"/>
      <c r="I1927"/>
      <c r="J1927"/>
      <c r="K1927"/>
      <c r="O1927" s="87" t="s">
        <v>2176</v>
      </c>
      <c r="P1927" s="88" t="s">
        <v>4611</v>
      </c>
      <c r="Q1927" s="89">
        <v>80</v>
      </c>
    </row>
    <row r="1928" spans="2:19" x14ac:dyDescent="0.25">
      <c r="B1928"/>
      <c r="C1928"/>
      <c r="D1928"/>
      <c r="E1928"/>
      <c r="F1928"/>
      <c r="G1928"/>
      <c r="H1928"/>
      <c r="I1928"/>
      <c r="J1928"/>
      <c r="K1928"/>
      <c r="O1928" t="s">
        <v>2207</v>
      </c>
      <c r="P1928" t="s">
        <v>4612</v>
      </c>
      <c r="Q1928" s="1">
        <v>120</v>
      </c>
      <c r="S1928"/>
    </row>
    <row r="1929" spans="2:19" x14ac:dyDescent="0.25">
      <c r="B1929"/>
      <c r="C1929"/>
      <c r="D1929"/>
      <c r="E1929"/>
      <c r="F1929"/>
      <c r="G1929"/>
      <c r="H1929"/>
      <c r="I1929"/>
      <c r="J1929"/>
      <c r="K1929"/>
      <c r="O1929" t="s">
        <v>2208</v>
      </c>
      <c r="P1929" t="s">
        <v>4613</v>
      </c>
      <c r="Q1929" s="1">
        <v>90</v>
      </c>
      <c r="S1929"/>
    </row>
    <row r="1930" spans="2:19" x14ac:dyDescent="0.25">
      <c r="B1930"/>
      <c r="C1930"/>
      <c r="D1930"/>
      <c r="E1930"/>
      <c r="F1930"/>
      <c r="G1930"/>
      <c r="H1930"/>
      <c r="I1930"/>
      <c r="J1930"/>
      <c r="K1930"/>
      <c r="O1930" t="s">
        <v>2209</v>
      </c>
      <c r="P1930" t="s">
        <v>4614</v>
      </c>
      <c r="Q1930" s="1">
        <v>120</v>
      </c>
      <c r="S1930"/>
    </row>
    <row r="1931" spans="2:19" x14ac:dyDescent="0.25">
      <c r="B1931"/>
      <c r="C1931"/>
      <c r="D1931"/>
      <c r="E1931"/>
      <c r="F1931"/>
      <c r="G1931"/>
      <c r="H1931"/>
      <c r="I1931"/>
      <c r="J1931"/>
      <c r="K1931"/>
      <c r="O1931" t="s">
        <v>2210</v>
      </c>
      <c r="P1931" t="s">
        <v>4615</v>
      </c>
      <c r="Q1931" s="1">
        <v>90</v>
      </c>
      <c r="S1931"/>
    </row>
    <row r="1932" spans="2:19" x14ac:dyDescent="0.25">
      <c r="B1932"/>
      <c r="C1932"/>
      <c r="D1932"/>
      <c r="E1932"/>
      <c r="F1932"/>
      <c r="G1932"/>
      <c r="H1932"/>
      <c r="I1932"/>
      <c r="J1932"/>
      <c r="K1932"/>
      <c r="O1932" t="s">
        <v>2882</v>
      </c>
      <c r="P1932" t="s">
        <v>4616</v>
      </c>
      <c r="Q1932" s="1">
        <v>130</v>
      </c>
      <c r="S1932"/>
    </row>
    <row r="1933" spans="2:19" x14ac:dyDescent="0.25">
      <c r="B1933"/>
      <c r="C1933"/>
      <c r="D1933"/>
      <c r="E1933"/>
      <c r="F1933"/>
      <c r="G1933"/>
      <c r="H1933"/>
      <c r="I1933"/>
      <c r="J1933"/>
      <c r="K1933"/>
      <c r="O1933" t="s">
        <v>2883</v>
      </c>
      <c r="P1933" t="s">
        <v>4617</v>
      </c>
      <c r="Q1933" s="1">
        <v>130</v>
      </c>
      <c r="S1933"/>
    </row>
    <row r="1934" spans="2:19" x14ac:dyDescent="0.25">
      <c r="B1934"/>
      <c r="C1934"/>
      <c r="D1934"/>
      <c r="E1934"/>
      <c r="F1934"/>
      <c r="G1934"/>
      <c r="H1934"/>
      <c r="I1934"/>
      <c r="J1934"/>
      <c r="K1934"/>
      <c r="O1934" t="s">
        <v>2884</v>
      </c>
      <c r="P1934" t="s">
        <v>4618</v>
      </c>
      <c r="Q1934" s="1">
        <v>60</v>
      </c>
      <c r="S1934"/>
    </row>
    <row r="1935" spans="2:19" x14ac:dyDescent="0.25">
      <c r="B1935"/>
      <c r="C1935"/>
      <c r="D1935"/>
      <c r="E1935"/>
      <c r="F1935"/>
      <c r="G1935"/>
      <c r="H1935"/>
      <c r="I1935"/>
      <c r="J1935"/>
      <c r="K1935"/>
      <c r="O1935" t="s">
        <v>2865</v>
      </c>
      <c r="P1935" t="s">
        <v>4619</v>
      </c>
      <c r="Q1935" s="1">
        <v>130</v>
      </c>
      <c r="S1935"/>
    </row>
    <row r="1936" spans="2:19" x14ac:dyDescent="0.25">
      <c r="B1936"/>
      <c r="C1936"/>
      <c r="D1936"/>
      <c r="E1936"/>
      <c r="F1936"/>
      <c r="G1936"/>
      <c r="H1936"/>
      <c r="I1936"/>
      <c r="J1936"/>
      <c r="K1936"/>
      <c r="O1936" t="s">
        <v>2866</v>
      </c>
      <c r="P1936" t="s">
        <v>4620</v>
      </c>
      <c r="Q1936" s="1">
        <v>120</v>
      </c>
      <c r="S1936"/>
    </row>
    <row r="1937" spans="14:18" customFormat="1" x14ac:dyDescent="0.25">
      <c r="N1937" s="46"/>
      <c r="O1937" t="s">
        <v>2926</v>
      </c>
      <c r="P1937" t="s">
        <v>4621</v>
      </c>
      <c r="Q1937" s="1">
        <v>100</v>
      </c>
      <c r="R1937" s="4"/>
    </row>
    <row r="1938" spans="14:18" customFormat="1" x14ac:dyDescent="0.25">
      <c r="N1938" s="46"/>
      <c r="O1938" t="s">
        <v>2927</v>
      </c>
      <c r="P1938" t="s">
        <v>4622</v>
      </c>
      <c r="Q1938" s="1">
        <v>220</v>
      </c>
      <c r="R1938" s="4"/>
    </row>
    <row r="1939" spans="14:18" customFormat="1" x14ac:dyDescent="0.25">
      <c r="N1939" s="46"/>
      <c r="O1939" t="s">
        <v>2928</v>
      </c>
      <c r="P1939" t="s">
        <v>4623</v>
      </c>
      <c r="Q1939" s="1">
        <v>220</v>
      </c>
      <c r="R1939" s="4"/>
    </row>
    <row r="1940" spans="14:18" customFormat="1" x14ac:dyDescent="0.25">
      <c r="N1940" s="46"/>
      <c r="O1940" t="s">
        <v>2901</v>
      </c>
      <c r="P1940" t="s">
        <v>4624</v>
      </c>
      <c r="Q1940" s="1">
        <v>100</v>
      </c>
      <c r="R1940" s="4"/>
    </row>
    <row r="1941" spans="14:18" customFormat="1" x14ac:dyDescent="0.25">
      <c r="N1941" s="46"/>
      <c r="O1941" t="s">
        <v>2902</v>
      </c>
      <c r="P1941" t="s">
        <v>4625</v>
      </c>
      <c r="Q1941" s="1">
        <v>170</v>
      </c>
      <c r="R1941" s="4"/>
    </row>
    <row r="1942" spans="14:18" customFormat="1" x14ac:dyDescent="0.25">
      <c r="N1942" s="46"/>
      <c r="O1942" t="s">
        <v>2903</v>
      </c>
      <c r="P1942" t="s">
        <v>4626</v>
      </c>
      <c r="Q1942" s="1">
        <v>230</v>
      </c>
      <c r="R1942" s="4"/>
    </row>
    <row r="1943" spans="14:18" customFormat="1" x14ac:dyDescent="0.25">
      <c r="N1943" s="46"/>
      <c r="O1943" t="s">
        <v>2876</v>
      </c>
      <c r="P1943" t="s">
        <v>4627</v>
      </c>
      <c r="Q1943" s="1">
        <v>200</v>
      </c>
      <c r="R1943" s="4"/>
    </row>
    <row r="1944" spans="14:18" customFormat="1" x14ac:dyDescent="0.25">
      <c r="N1944" s="46"/>
      <c r="O1944" t="s">
        <v>2877</v>
      </c>
      <c r="P1944" t="s">
        <v>4628</v>
      </c>
      <c r="Q1944" s="1">
        <v>120</v>
      </c>
      <c r="R1944" s="4"/>
    </row>
    <row r="1945" spans="14:18" customFormat="1" x14ac:dyDescent="0.25">
      <c r="N1945" s="46"/>
      <c r="O1945" t="s">
        <v>2878</v>
      </c>
      <c r="P1945" t="s">
        <v>4629</v>
      </c>
      <c r="Q1945" s="1">
        <v>120</v>
      </c>
      <c r="R1945" s="4"/>
    </row>
    <row r="1946" spans="14:18" customFormat="1" x14ac:dyDescent="0.25">
      <c r="N1946" s="46"/>
      <c r="O1946" t="s">
        <v>2769</v>
      </c>
      <c r="P1946" t="s">
        <v>4630</v>
      </c>
      <c r="Q1946" s="1">
        <v>60</v>
      </c>
      <c r="R1946" s="4"/>
    </row>
    <row r="1947" spans="14:18" customFormat="1" x14ac:dyDescent="0.25">
      <c r="N1947" s="46"/>
      <c r="O1947" t="s">
        <v>2837</v>
      </c>
      <c r="P1947" t="s">
        <v>4631</v>
      </c>
      <c r="Q1947" s="1">
        <v>90</v>
      </c>
      <c r="R1947" s="4"/>
    </row>
    <row r="1948" spans="14:18" customFormat="1" x14ac:dyDescent="0.25">
      <c r="N1948" s="46"/>
      <c r="O1948" t="s">
        <v>2838</v>
      </c>
      <c r="P1948" t="s">
        <v>4632</v>
      </c>
      <c r="Q1948" s="1">
        <v>240</v>
      </c>
      <c r="R1948" s="4"/>
    </row>
    <row r="1949" spans="14:18" customFormat="1" x14ac:dyDescent="0.25">
      <c r="N1949" s="46"/>
      <c r="O1949" t="s">
        <v>2839</v>
      </c>
      <c r="P1949" t="s">
        <v>4633</v>
      </c>
      <c r="Q1949" s="1">
        <v>120</v>
      </c>
      <c r="R1949" s="4"/>
    </row>
    <row r="1950" spans="14:18" customFormat="1" x14ac:dyDescent="0.25">
      <c r="N1950" s="46"/>
      <c r="O1950" t="s">
        <v>2770</v>
      </c>
      <c r="P1950" t="s">
        <v>4634</v>
      </c>
      <c r="Q1950" s="1">
        <v>210</v>
      </c>
      <c r="R1950" s="4"/>
    </row>
    <row r="1951" spans="14:18" customFormat="1" x14ac:dyDescent="0.25">
      <c r="N1951" s="46"/>
      <c r="O1951" t="s">
        <v>2771</v>
      </c>
      <c r="P1951" t="s">
        <v>4635</v>
      </c>
      <c r="Q1951" s="1">
        <v>90</v>
      </c>
      <c r="R1951" s="4"/>
    </row>
    <row r="1952" spans="14:18" customFormat="1" x14ac:dyDescent="0.25">
      <c r="N1952" s="46"/>
      <c r="O1952" t="s">
        <v>2772</v>
      </c>
      <c r="P1952" t="s">
        <v>4636</v>
      </c>
      <c r="Q1952" s="1">
        <v>120</v>
      </c>
      <c r="R1952" s="4"/>
    </row>
    <row r="1953" spans="14:18" customFormat="1" x14ac:dyDescent="0.25">
      <c r="N1953" s="46"/>
      <c r="O1953" t="s">
        <v>1953</v>
      </c>
      <c r="P1953" t="s">
        <v>4637</v>
      </c>
      <c r="Q1953" s="1">
        <v>80</v>
      </c>
      <c r="R1953" s="4"/>
    </row>
    <row r="1954" spans="14:18" customFormat="1" x14ac:dyDescent="0.25">
      <c r="N1954" s="46"/>
      <c r="O1954" t="s">
        <v>611</v>
      </c>
      <c r="P1954" t="s">
        <v>4638</v>
      </c>
      <c r="Q1954" s="1">
        <v>70</v>
      </c>
      <c r="R1954" s="4"/>
    </row>
    <row r="1955" spans="14:18" customFormat="1" x14ac:dyDescent="0.25">
      <c r="N1955" s="46"/>
      <c r="O1955" t="s">
        <v>612</v>
      </c>
      <c r="P1955" t="s">
        <v>4639</v>
      </c>
      <c r="Q1955" s="1">
        <v>70</v>
      </c>
      <c r="R1955" s="4"/>
    </row>
    <row r="1956" spans="14:18" customFormat="1" x14ac:dyDescent="0.25">
      <c r="N1956" s="46"/>
      <c r="O1956" t="s">
        <v>613</v>
      </c>
      <c r="P1956" t="s">
        <v>4639</v>
      </c>
      <c r="Q1956" s="1">
        <v>80</v>
      </c>
      <c r="R1956" s="4"/>
    </row>
    <row r="1957" spans="14:18" customFormat="1" x14ac:dyDescent="0.25">
      <c r="N1957" s="46"/>
      <c r="O1957" t="s">
        <v>614</v>
      </c>
      <c r="P1957" t="s">
        <v>4640</v>
      </c>
      <c r="Q1957" s="1">
        <v>50</v>
      </c>
      <c r="R1957" s="4"/>
    </row>
    <row r="1958" spans="14:18" customFormat="1" x14ac:dyDescent="0.25">
      <c r="N1958" s="46"/>
      <c r="O1958" t="s">
        <v>488</v>
      </c>
      <c r="P1958" t="s">
        <v>4641</v>
      </c>
      <c r="Q1958" s="1">
        <v>140</v>
      </c>
      <c r="R1958" s="4"/>
    </row>
    <row r="1959" spans="14:18" customFormat="1" x14ac:dyDescent="0.25">
      <c r="N1959" s="46"/>
      <c r="O1959" t="s">
        <v>489</v>
      </c>
      <c r="P1959" t="s">
        <v>4642</v>
      </c>
      <c r="Q1959" s="1">
        <v>140</v>
      </c>
      <c r="R1959" s="4"/>
    </row>
    <row r="1960" spans="14:18" customFormat="1" x14ac:dyDescent="0.25">
      <c r="N1960" s="46"/>
      <c r="O1960" t="s">
        <v>529</v>
      </c>
      <c r="P1960" t="s">
        <v>4643</v>
      </c>
      <c r="Q1960" s="1">
        <v>90</v>
      </c>
      <c r="R1960" s="4"/>
    </row>
    <row r="1961" spans="14:18" customFormat="1" x14ac:dyDescent="0.25">
      <c r="N1961" s="46"/>
      <c r="O1961" t="s">
        <v>530</v>
      </c>
      <c r="P1961" t="s">
        <v>4644</v>
      </c>
      <c r="Q1961" s="1">
        <v>90</v>
      </c>
      <c r="R1961" s="4"/>
    </row>
    <row r="1962" spans="14:18" customFormat="1" x14ac:dyDescent="0.25">
      <c r="N1962" s="46"/>
      <c r="O1962" t="s">
        <v>601</v>
      </c>
      <c r="P1962" t="s">
        <v>4645</v>
      </c>
      <c r="Q1962" s="1">
        <v>190</v>
      </c>
      <c r="R1962" s="4"/>
    </row>
    <row r="1963" spans="14:18" customFormat="1" x14ac:dyDescent="0.25">
      <c r="N1963" s="46"/>
      <c r="O1963" t="s">
        <v>602</v>
      </c>
      <c r="P1963" t="s">
        <v>4646</v>
      </c>
      <c r="Q1963" s="1">
        <v>70</v>
      </c>
      <c r="R1963" s="4"/>
    </row>
    <row r="1964" spans="14:18" customFormat="1" x14ac:dyDescent="0.25">
      <c r="N1964" s="46"/>
      <c r="O1964" t="s">
        <v>603</v>
      </c>
      <c r="P1964" t="s">
        <v>4647</v>
      </c>
      <c r="Q1964" s="1">
        <v>140</v>
      </c>
      <c r="R1964" s="4"/>
    </row>
    <row r="1965" spans="14:18" customFormat="1" x14ac:dyDescent="0.25">
      <c r="N1965" s="46"/>
      <c r="O1965" t="s">
        <v>595</v>
      </c>
      <c r="P1965" t="s">
        <v>4648</v>
      </c>
      <c r="Q1965" s="1">
        <v>120</v>
      </c>
      <c r="R1965" s="4"/>
    </row>
    <row r="1966" spans="14:18" customFormat="1" x14ac:dyDescent="0.25">
      <c r="N1966" s="46"/>
      <c r="O1966" t="s">
        <v>596</v>
      </c>
      <c r="P1966" t="s">
        <v>4649</v>
      </c>
      <c r="Q1966" s="1">
        <v>100</v>
      </c>
      <c r="R1966" s="4"/>
    </row>
    <row r="1967" spans="14:18" customFormat="1" x14ac:dyDescent="0.25">
      <c r="N1967" s="46"/>
      <c r="O1967" t="s">
        <v>597</v>
      </c>
      <c r="P1967" t="s">
        <v>4650</v>
      </c>
      <c r="Q1967" s="1">
        <v>180</v>
      </c>
      <c r="R1967" s="4"/>
    </row>
    <row r="1968" spans="14:18" customFormat="1" x14ac:dyDescent="0.25">
      <c r="N1968" s="46"/>
      <c r="O1968" t="s">
        <v>598</v>
      </c>
      <c r="P1968" t="s">
        <v>4651</v>
      </c>
      <c r="Q1968" s="1">
        <v>90</v>
      </c>
      <c r="R1968" s="4"/>
    </row>
    <row r="1969" spans="14:18" customFormat="1" x14ac:dyDescent="0.25">
      <c r="N1969" s="46"/>
      <c r="O1969" t="s">
        <v>589</v>
      </c>
      <c r="P1969" t="s">
        <v>4652</v>
      </c>
      <c r="Q1969" s="1">
        <v>90</v>
      </c>
      <c r="R1969" s="4"/>
    </row>
    <row r="1970" spans="14:18" customFormat="1" x14ac:dyDescent="0.25">
      <c r="N1970" s="46"/>
      <c r="O1970" t="s">
        <v>590</v>
      </c>
      <c r="P1970" t="s">
        <v>4653</v>
      </c>
      <c r="Q1970" s="1">
        <v>110</v>
      </c>
      <c r="R1970" s="4"/>
    </row>
    <row r="1971" spans="14:18" customFormat="1" x14ac:dyDescent="0.25">
      <c r="N1971" s="46"/>
      <c r="O1971" t="s">
        <v>591</v>
      </c>
      <c r="P1971" t="s">
        <v>4654</v>
      </c>
      <c r="Q1971" s="1">
        <v>210</v>
      </c>
      <c r="R1971" s="4"/>
    </row>
    <row r="1972" spans="14:18" customFormat="1" x14ac:dyDescent="0.25">
      <c r="N1972" s="46"/>
      <c r="O1972" t="s">
        <v>592</v>
      </c>
      <c r="P1972" t="s">
        <v>4655</v>
      </c>
      <c r="Q1972" s="1">
        <v>80</v>
      </c>
      <c r="R1972" s="4"/>
    </row>
    <row r="1973" spans="14:18" customFormat="1" x14ac:dyDescent="0.25">
      <c r="N1973" s="46"/>
      <c r="O1973" t="s">
        <v>1970</v>
      </c>
      <c r="P1973" t="s">
        <v>4656</v>
      </c>
      <c r="Q1973" s="1">
        <v>120</v>
      </c>
      <c r="R1973" s="4"/>
    </row>
    <row r="1974" spans="14:18" customFormat="1" x14ac:dyDescent="0.25">
      <c r="N1974" s="46"/>
      <c r="O1974" t="s">
        <v>1971</v>
      </c>
      <c r="P1974" t="s">
        <v>4657</v>
      </c>
      <c r="Q1974" s="1">
        <v>80</v>
      </c>
      <c r="R1974" s="4"/>
    </row>
    <row r="1975" spans="14:18" customFormat="1" x14ac:dyDescent="0.25">
      <c r="N1975" s="46"/>
      <c r="O1975" t="s">
        <v>1972</v>
      </c>
      <c r="P1975" t="s">
        <v>4658</v>
      </c>
      <c r="Q1975" s="1">
        <v>150</v>
      </c>
      <c r="R1975" s="4"/>
    </row>
    <row r="1976" spans="14:18" customFormat="1" x14ac:dyDescent="0.25">
      <c r="N1976" s="46"/>
      <c r="O1976" t="s">
        <v>1973</v>
      </c>
      <c r="P1976" t="s">
        <v>4659</v>
      </c>
      <c r="Q1976" s="1">
        <v>160</v>
      </c>
      <c r="R1976" s="4"/>
    </row>
    <row r="1977" spans="14:18" customFormat="1" x14ac:dyDescent="0.25">
      <c r="N1977" s="46"/>
      <c r="O1977" t="s">
        <v>1964</v>
      </c>
      <c r="P1977" t="s">
        <v>4660</v>
      </c>
      <c r="Q1977" s="1">
        <v>80</v>
      </c>
      <c r="R1977" s="4"/>
    </row>
    <row r="1978" spans="14:18" customFormat="1" x14ac:dyDescent="0.25">
      <c r="N1978" s="46"/>
      <c r="O1978" t="s">
        <v>1965</v>
      </c>
      <c r="P1978" t="s">
        <v>4661</v>
      </c>
      <c r="Q1978" s="1">
        <v>160</v>
      </c>
      <c r="R1978" s="4"/>
    </row>
    <row r="1979" spans="14:18" customFormat="1" x14ac:dyDescent="0.25">
      <c r="N1979" s="46"/>
      <c r="O1979" t="s">
        <v>1966</v>
      </c>
      <c r="P1979" t="s">
        <v>4662</v>
      </c>
      <c r="Q1979" s="1">
        <v>140</v>
      </c>
      <c r="R1979" s="4"/>
    </row>
    <row r="1980" spans="14:18" customFormat="1" x14ac:dyDescent="0.25">
      <c r="N1980" s="46"/>
      <c r="O1980" t="s">
        <v>1967</v>
      </c>
      <c r="P1980" t="s">
        <v>4663</v>
      </c>
      <c r="Q1980" s="1">
        <v>80</v>
      </c>
      <c r="R1980" s="4"/>
    </row>
    <row r="1981" spans="14:18" customFormat="1" x14ac:dyDescent="0.25">
      <c r="N1981" s="46"/>
      <c r="O1981" t="s">
        <v>1954</v>
      </c>
      <c r="P1981" t="s">
        <v>4664</v>
      </c>
      <c r="Q1981" s="1">
        <v>110</v>
      </c>
      <c r="R1981" s="4"/>
    </row>
    <row r="1982" spans="14:18" customFormat="1" x14ac:dyDescent="0.25">
      <c r="N1982" s="46"/>
      <c r="O1982" t="s">
        <v>1955</v>
      </c>
      <c r="P1982" t="s">
        <v>4665</v>
      </c>
      <c r="Q1982" s="1">
        <v>130</v>
      </c>
      <c r="R1982" s="4"/>
    </row>
    <row r="1983" spans="14:18" customFormat="1" x14ac:dyDescent="0.25">
      <c r="N1983" s="46"/>
      <c r="O1983" t="s">
        <v>1956</v>
      </c>
      <c r="P1983" t="s">
        <v>4666</v>
      </c>
      <c r="Q1983" s="1">
        <v>110</v>
      </c>
      <c r="R1983" s="4"/>
    </row>
    <row r="1984" spans="14:18" customFormat="1" x14ac:dyDescent="0.25">
      <c r="N1984" s="46"/>
      <c r="O1984" t="s">
        <v>1641</v>
      </c>
      <c r="P1984" t="s">
        <v>4667</v>
      </c>
      <c r="Q1984" s="1">
        <v>210</v>
      </c>
      <c r="R1984" s="4"/>
    </row>
    <row r="1985" spans="14:18" customFormat="1" x14ac:dyDescent="0.25">
      <c r="N1985" s="46"/>
      <c r="O1985" t="s">
        <v>1642</v>
      </c>
      <c r="P1985" t="s">
        <v>4668</v>
      </c>
      <c r="Q1985" s="1">
        <v>180</v>
      </c>
      <c r="R1985" s="4"/>
    </row>
    <row r="1986" spans="14:18" customFormat="1" x14ac:dyDescent="0.25">
      <c r="N1986" s="46"/>
      <c r="O1986" t="s">
        <v>1643</v>
      </c>
      <c r="P1986" t="s">
        <v>4669</v>
      </c>
      <c r="Q1986" s="1">
        <v>90</v>
      </c>
      <c r="R1986" s="4"/>
    </row>
    <row r="1987" spans="14:18" customFormat="1" x14ac:dyDescent="0.25">
      <c r="N1987" s="46"/>
      <c r="O1987" t="s">
        <v>1715</v>
      </c>
      <c r="P1987" t="s">
        <v>4670</v>
      </c>
      <c r="Q1987" s="1">
        <v>150</v>
      </c>
      <c r="R1987" s="4"/>
    </row>
    <row r="1988" spans="14:18" customFormat="1" x14ac:dyDescent="0.25">
      <c r="N1988" s="46"/>
      <c r="O1988" t="s">
        <v>1716</v>
      </c>
      <c r="P1988" t="s">
        <v>4671</v>
      </c>
      <c r="Q1988" s="1">
        <v>180</v>
      </c>
      <c r="R1988" s="4"/>
    </row>
    <row r="1989" spans="14:18" customFormat="1" x14ac:dyDescent="0.25">
      <c r="N1989" s="46"/>
      <c r="O1989" t="s">
        <v>1702</v>
      </c>
      <c r="P1989" t="s">
        <v>4672</v>
      </c>
      <c r="Q1989" s="1">
        <v>180</v>
      </c>
      <c r="R1989" s="4"/>
    </row>
    <row r="1990" spans="14:18" customFormat="1" x14ac:dyDescent="0.25">
      <c r="N1990" s="46"/>
      <c r="O1990" t="s">
        <v>1664</v>
      </c>
      <c r="P1990" t="s">
        <v>4673</v>
      </c>
      <c r="Q1990" s="1">
        <v>150</v>
      </c>
      <c r="R1990" s="4"/>
    </row>
    <row r="1991" spans="14:18" customFormat="1" x14ac:dyDescent="0.25">
      <c r="N1991" s="46"/>
      <c r="O1991" t="s">
        <v>1710</v>
      </c>
      <c r="P1991" t="s">
        <v>4674</v>
      </c>
      <c r="Q1991" s="1">
        <v>150</v>
      </c>
      <c r="R1991" s="4"/>
    </row>
    <row r="1992" spans="14:18" customFormat="1" x14ac:dyDescent="0.25">
      <c r="N1992" s="46"/>
      <c r="O1992" t="s">
        <v>1711</v>
      </c>
      <c r="P1992" t="s">
        <v>4675</v>
      </c>
      <c r="Q1992" s="1">
        <v>150</v>
      </c>
      <c r="R1992" s="4"/>
    </row>
    <row r="1993" spans="14:18" customFormat="1" x14ac:dyDescent="0.25">
      <c r="N1993" s="46"/>
      <c r="O1993" t="s">
        <v>1712</v>
      </c>
      <c r="P1993" t="s">
        <v>4676</v>
      </c>
      <c r="Q1993" s="1">
        <v>120</v>
      </c>
      <c r="R1993" s="4"/>
    </row>
    <row r="1994" spans="14:18" customFormat="1" x14ac:dyDescent="0.25">
      <c r="N1994" s="46"/>
      <c r="O1994" t="s">
        <v>1665</v>
      </c>
      <c r="P1994" t="s">
        <v>4677</v>
      </c>
      <c r="Q1994" s="1">
        <v>210</v>
      </c>
      <c r="R1994" s="4"/>
    </row>
    <row r="1995" spans="14:18" customFormat="1" x14ac:dyDescent="0.25">
      <c r="N1995" s="46"/>
      <c r="O1995" t="s">
        <v>1666</v>
      </c>
      <c r="P1995" t="s">
        <v>4678</v>
      </c>
      <c r="Q1995" s="1">
        <v>150</v>
      </c>
      <c r="R1995" s="4"/>
    </row>
    <row r="1996" spans="14:18" customFormat="1" x14ac:dyDescent="0.25">
      <c r="N1996" s="46"/>
      <c r="O1996" t="s">
        <v>1680</v>
      </c>
      <c r="P1996" t="s">
        <v>4679</v>
      </c>
      <c r="Q1996" s="1">
        <v>180</v>
      </c>
      <c r="R1996" s="4"/>
    </row>
    <row r="1997" spans="14:18" customFormat="1" x14ac:dyDescent="0.25">
      <c r="N1997" s="46"/>
      <c r="O1997" t="s">
        <v>1681</v>
      </c>
      <c r="P1997" t="s">
        <v>4680</v>
      </c>
      <c r="Q1997" s="1">
        <v>150</v>
      </c>
      <c r="R1997" s="4"/>
    </row>
    <row r="1998" spans="14:18" customFormat="1" x14ac:dyDescent="0.25">
      <c r="N1998" s="46"/>
      <c r="O1998" t="s">
        <v>1740</v>
      </c>
      <c r="P1998" t="s">
        <v>4681</v>
      </c>
      <c r="Q1998" s="1">
        <v>210</v>
      </c>
      <c r="R1998" s="4"/>
    </row>
    <row r="1999" spans="14:18" customFormat="1" x14ac:dyDescent="0.25">
      <c r="N1999" s="46"/>
      <c r="O1999" t="s">
        <v>1741</v>
      </c>
      <c r="P1999" t="s">
        <v>4682</v>
      </c>
      <c r="Q1999" s="1">
        <v>210</v>
      </c>
      <c r="R1999" s="4"/>
    </row>
    <row r="2000" spans="14:18" customFormat="1" x14ac:dyDescent="0.25">
      <c r="N2000" s="46"/>
      <c r="O2000" t="s">
        <v>1659</v>
      </c>
      <c r="P2000" t="s">
        <v>4683</v>
      </c>
      <c r="Q2000" s="1">
        <v>210</v>
      </c>
      <c r="R2000" s="4"/>
    </row>
    <row r="2001" spans="14:18" customFormat="1" x14ac:dyDescent="0.25">
      <c r="N2001" s="46"/>
      <c r="O2001" t="s">
        <v>1660</v>
      </c>
      <c r="P2001" t="s">
        <v>4684</v>
      </c>
      <c r="Q2001" s="1">
        <v>200</v>
      </c>
      <c r="R2001" s="4"/>
    </row>
    <row r="2002" spans="14:18" customFormat="1" x14ac:dyDescent="0.25">
      <c r="N2002" s="46"/>
      <c r="O2002" t="s">
        <v>1661</v>
      </c>
      <c r="P2002" t="s">
        <v>4685</v>
      </c>
      <c r="Q2002" s="1">
        <v>100</v>
      </c>
      <c r="R2002" s="4"/>
    </row>
    <row r="2003" spans="14:18" customFormat="1" x14ac:dyDescent="0.25">
      <c r="N2003" s="46"/>
      <c r="O2003" t="s">
        <v>118</v>
      </c>
      <c r="P2003" t="s">
        <v>4686</v>
      </c>
      <c r="Q2003" s="1">
        <v>150</v>
      </c>
      <c r="R2003" s="4"/>
    </row>
    <row r="2004" spans="14:18" customFormat="1" x14ac:dyDescent="0.25">
      <c r="N2004" s="46"/>
      <c r="O2004" t="s">
        <v>119</v>
      </c>
      <c r="P2004" t="s">
        <v>4687</v>
      </c>
      <c r="Q2004" s="1">
        <v>120</v>
      </c>
      <c r="R2004" s="4"/>
    </row>
    <row r="2005" spans="14:18" customFormat="1" x14ac:dyDescent="0.25">
      <c r="N2005" s="46"/>
      <c r="O2005" t="s">
        <v>120</v>
      </c>
      <c r="P2005" t="s">
        <v>4688</v>
      </c>
      <c r="Q2005" s="1">
        <v>120</v>
      </c>
      <c r="R2005" s="4"/>
    </row>
    <row r="2006" spans="14:18" customFormat="1" x14ac:dyDescent="0.25">
      <c r="N2006" s="46"/>
      <c r="O2006" t="s">
        <v>2746</v>
      </c>
      <c r="P2006" t="s">
        <v>4689</v>
      </c>
      <c r="Q2006" s="1">
        <v>30</v>
      </c>
      <c r="R2006" s="4"/>
    </row>
    <row r="2007" spans="14:18" customFormat="1" x14ac:dyDescent="0.25">
      <c r="N2007" s="46"/>
      <c r="O2007" t="s">
        <v>96</v>
      </c>
      <c r="P2007" t="s">
        <v>4690</v>
      </c>
      <c r="Q2007" s="1">
        <v>90</v>
      </c>
      <c r="R2007" s="4"/>
    </row>
    <row r="2008" spans="14:18" customFormat="1" x14ac:dyDescent="0.25">
      <c r="N2008" s="46"/>
      <c r="O2008" t="s">
        <v>123</v>
      </c>
      <c r="P2008" t="s">
        <v>4691</v>
      </c>
      <c r="Q2008" s="1">
        <v>150</v>
      </c>
      <c r="R2008" s="4"/>
    </row>
    <row r="2009" spans="14:18" customFormat="1" x14ac:dyDescent="0.25">
      <c r="N2009" s="46"/>
      <c r="O2009" t="s">
        <v>111</v>
      </c>
      <c r="P2009" t="s">
        <v>4692</v>
      </c>
      <c r="Q2009" s="1">
        <v>90</v>
      </c>
      <c r="R2009" s="4"/>
    </row>
    <row r="2010" spans="14:18" customFormat="1" x14ac:dyDescent="0.25">
      <c r="N2010" s="46"/>
      <c r="O2010" t="s">
        <v>97</v>
      </c>
      <c r="P2010" t="s">
        <v>4693</v>
      </c>
      <c r="Q2010" s="1">
        <v>160</v>
      </c>
      <c r="R2010" s="4"/>
    </row>
    <row r="2011" spans="14:18" customFormat="1" x14ac:dyDescent="0.25">
      <c r="N2011" s="46"/>
      <c r="O2011" t="s">
        <v>112</v>
      </c>
      <c r="P2011" t="s">
        <v>4694</v>
      </c>
      <c r="Q2011" s="1">
        <v>90</v>
      </c>
      <c r="R2011" s="4"/>
    </row>
    <row r="2012" spans="14:18" customFormat="1" x14ac:dyDescent="0.25">
      <c r="N2012" s="46"/>
      <c r="O2012" t="s">
        <v>98</v>
      </c>
      <c r="P2012" t="s">
        <v>4695</v>
      </c>
      <c r="Q2012" s="1">
        <v>60</v>
      </c>
      <c r="R2012" s="4"/>
    </row>
    <row r="2013" spans="14:18" customFormat="1" x14ac:dyDescent="0.25">
      <c r="N2013" s="46"/>
      <c r="O2013" t="s">
        <v>99</v>
      </c>
      <c r="P2013" t="s">
        <v>4696</v>
      </c>
      <c r="Q2013" s="1">
        <v>90</v>
      </c>
      <c r="R2013" s="4"/>
    </row>
    <row r="2014" spans="14:18" customFormat="1" x14ac:dyDescent="0.25">
      <c r="N2014" s="46"/>
      <c r="O2014" t="s">
        <v>100</v>
      </c>
      <c r="P2014" t="s">
        <v>4697</v>
      </c>
      <c r="Q2014" s="1">
        <v>90</v>
      </c>
      <c r="R2014" s="4"/>
    </row>
    <row r="2015" spans="14:18" customFormat="1" x14ac:dyDescent="0.25">
      <c r="N2015" s="46"/>
      <c r="O2015" t="s">
        <v>101</v>
      </c>
      <c r="P2015" t="s">
        <v>4698</v>
      </c>
      <c r="Q2015" s="1">
        <v>120</v>
      </c>
      <c r="R2015" s="4"/>
    </row>
    <row r="2016" spans="14:18" customFormat="1" x14ac:dyDescent="0.25">
      <c r="N2016" s="46"/>
      <c r="O2016" t="s">
        <v>104</v>
      </c>
      <c r="P2016" t="s">
        <v>4699</v>
      </c>
      <c r="Q2016" s="1">
        <v>80</v>
      </c>
      <c r="R2016" s="4"/>
    </row>
    <row r="2017" spans="14:18" customFormat="1" x14ac:dyDescent="0.25">
      <c r="N2017" s="46"/>
      <c r="O2017" t="s">
        <v>105</v>
      </c>
      <c r="P2017" t="s">
        <v>4700</v>
      </c>
      <c r="Q2017" s="1">
        <v>120</v>
      </c>
      <c r="R2017" s="4"/>
    </row>
    <row r="2018" spans="14:18" customFormat="1" x14ac:dyDescent="0.25">
      <c r="N2018" s="46"/>
      <c r="O2018" t="s">
        <v>106</v>
      </c>
      <c r="P2018" t="s">
        <v>4701</v>
      </c>
      <c r="Q2018" s="1">
        <v>110</v>
      </c>
      <c r="R2018" s="4"/>
    </row>
    <row r="2019" spans="14:18" customFormat="1" x14ac:dyDescent="0.25">
      <c r="N2019" s="46"/>
      <c r="O2019" t="s">
        <v>107</v>
      </c>
      <c r="P2019" t="s">
        <v>4702</v>
      </c>
      <c r="Q2019" s="1">
        <v>80</v>
      </c>
      <c r="R2019" s="4"/>
    </row>
    <row r="2020" spans="14:18" customFormat="1" x14ac:dyDescent="0.25">
      <c r="N2020" s="46"/>
      <c r="O2020" t="s">
        <v>108</v>
      </c>
      <c r="P2020" t="s">
        <v>4703</v>
      </c>
      <c r="Q2020" s="1">
        <v>140</v>
      </c>
      <c r="R2020" s="4"/>
    </row>
    <row r="2021" spans="14:18" customFormat="1" x14ac:dyDescent="0.25">
      <c r="N2021" s="46"/>
      <c r="O2021" t="s">
        <v>86</v>
      </c>
      <c r="P2021" t="s">
        <v>4704</v>
      </c>
      <c r="Q2021" s="1">
        <v>120</v>
      </c>
      <c r="R2021" s="4"/>
    </row>
    <row r="2022" spans="14:18" customFormat="1" x14ac:dyDescent="0.25">
      <c r="N2022" s="46"/>
      <c r="O2022" t="s">
        <v>115</v>
      </c>
      <c r="P2022" t="s">
        <v>4705</v>
      </c>
      <c r="Q2022" s="1">
        <v>150</v>
      </c>
      <c r="R2022" s="4"/>
    </row>
    <row r="2023" spans="14:18" customFormat="1" x14ac:dyDescent="0.25">
      <c r="N2023" s="46"/>
      <c r="O2023" t="s">
        <v>141</v>
      </c>
      <c r="P2023" t="s">
        <v>4706</v>
      </c>
      <c r="Q2023" s="1">
        <v>200</v>
      </c>
      <c r="R2023" s="4"/>
    </row>
    <row r="2024" spans="14:18" customFormat="1" x14ac:dyDescent="0.25">
      <c r="N2024" s="46"/>
      <c r="O2024" t="s">
        <v>142</v>
      </c>
      <c r="P2024" t="s">
        <v>4707</v>
      </c>
      <c r="Q2024" s="1">
        <v>120</v>
      </c>
      <c r="R2024" s="4"/>
    </row>
    <row r="2025" spans="14:18" customFormat="1" x14ac:dyDescent="0.25">
      <c r="N2025" s="46"/>
      <c r="O2025" t="s">
        <v>131</v>
      </c>
      <c r="P2025" t="s">
        <v>4708</v>
      </c>
      <c r="Q2025" s="1">
        <v>120</v>
      </c>
      <c r="R2025" s="4"/>
    </row>
    <row r="2026" spans="14:18" customFormat="1" x14ac:dyDescent="0.25">
      <c r="N2026" s="46"/>
      <c r="O2026" t="s">
        <v>132</v>
      </c>
      <c r="P2026" t="s">
        <v>4709</v>
      </c>
      <c r="Q2026" s="1">
        <v>90</v>
      </c>
      <c r="R2026" s="4"/>
    </row>
    <row r="2027" spans="14:18" customFormat="1" x14ac:dyDescent="0.25">
      <c r="N2027" s="46"/>
      <c r="O2027" t="s">
        <v>811</v>
      </c>
      <c r="P2027" t="s">
        <v>4710</v>
      </c>
      <c r="Q2027" s="1">
        <v>100</v>
      </c>
      <c r="R2027" s="4"/>
    </row>
    <row r="2028" spans="14:18" customFormat="1" x14ac:dyDescent="0.25">
      <c r="N2028" s="46"/>
      <c r="O2028" t="s">
        <v>812</v>
      </c>
      <c r="P2028" t="s">
        <v>4711</v>
      </c>
      <c r="Q2028" s="1">
        <v>120</v>
      </c>
      <c r="R2028" s="4"/>
    </row>
    <row r="2029" spans="14:18" customFormat="1" x14ac:dyDescent="0.25">
      <c r="N2029" s="46"/>
      <c r="O2029" t="s">
        <v>813</v>
      </c>
      <c r="P2029" t="s">
        <v>4712</v>
      </c>
      <c r="Q2029" s="1">
        <v>90</v>
      </c>
      <c r="R2029" s="4"/>
    </row>
    <row r="2030" spans="14:18" customFormat="1" x14ac:dyDescent="0.25">
      <c r="N2030" s="46"/>
      <c r="O2030" t="s">
        <v>2747</v>
      </c>
      <c r="P2030" t="s">
        <v>4713</v>
      </c>
      <c r="Q2030" s="1">
        <v>30</v>
      </c>
      <c r="R2030" s="4"/>
    </row>
    <row r="2031" spans="14:18" customFormat="1" x14ac:dyDescent="0.25">
      <c r="N2031" s="46"/>
      <c r="O2031" t="s">
        <v>814</v>
      </c>
      <c r="P2031" t="s">
        <v>4714</v>
      </c>
      <c r="Q2031" s="1">
        <v>120</v>
      </c>
      <c r="R2031" s="4"/>
    </row>
    <row r="2032" spans="14:18" customFormat="1" x14ac:dyDescent="0.25">
      <c r="N2032" s="46"/>
      <c r="O2032" t="s">
        <v>858</v>
      </c>
      <c r="P2032" t="s">
        <v>4715</v>
      </c>
      <c r="Q2032" s="1">
        <v>180</v>
      </c>
      <c r="R2032" s="4"/>
    </row>
    <row r="2033" spans="14:18" customFormat="1" x14ac:dyDescent="0.25">
      <c r="N2033" s="46"/>
      <c r="O2033" t="s">
        <v>859</v>
      </c>
      <c r="P2033" t="s">
        <v>4716</v>
      </c>
      <c r="Q2033" s="1">
        <v>160</v>
      </c>
      <c r="R2033" s="4"/>
    </row>
    <row r="2034" spans="14:18" customFormat="1" x14ac:dyDescent="0.25">
      <c r="N2034" s="46"/>
      <c r="O2034" t="s">
        <v>862</v>
      </c>
      <c r="P2034" t="s">
        <v>4717</v>
      </c>
      <c r="Q2034" s="1">
        <v>120</v>
      </c>
      <c r="R2034" s="4"/>
    </row>
    <row r="2035" spans="14:18" customFormat="1" x14ac:dyDescent="0.25">
      <c r="N2035" s="46"/>
      <c r="O2035" t="s">
        <v>838</v>
      </c>
      <c r="P2035" t="s">
        <v>4718</v>
      </c>
      <c r="Q2035" s="1">
        <v>90</v>
      </c>
      <c r="R2035" s="4"/>
    </row>
    <row r="2036" spans="14:18" customFormat="1" x14ac:dyDescent="0.25">
      <c r="N2036" s="46"/>
      <c r="O2036" t="s">
        <v>817</v>
      </c>
      <c r="P2036" t="s">
        <v>4719</v>
      </c>
      <c r="Q2036" s="1">
        <v>90</v>
      </c>
      <c r="R2036" s="4"/>
    </row>
    <row r="2037" spans="14:18" customFormat="1" x14ac:dyDescent="0.25">
      <c r="N2037" s="46"/>
      <c r="O2037" t="s">
        <v>791</v>
      </c>
      <c r="P2037" t="s">
        <v>4720</v>
      </c>
      <c r="Q2037" s="1">
        <v>110</v>
      </c>
      <c r="R2037" s="4"/>
    </row>
    <row r="2038" spans="14:18" customFormat="1" x14ac:dyDescent="0.25">
      <c r="N2038" s="46"/>
      <c r="O2038" t="s">
        <v>792</v>
      </c>
      <c r="P2038" t="s">
        <v>4721</v>
      </c>
      <c r="Q2038" s="1">
        <v>80</v>
      </c>
      <c r="R2038" s="4"/>
    </row>
    <row r="2039" spans="14:18" customFormat="1" x14ac:dyDescent="0.25">
      <c r="N2039" s="46"/>
      <c r="O2039" t="s">
        <v>786</v>
      </c>
      <c r="P2039" t="s">
        <v>4722</v>
      </c>
      <c r="Q2039" s="1">
        <v>90</v>
      </c>
      <c r="R2039" s="4"/>
    </row>
    <row r="2040" spans="14:18" customFormat="1" x14ac:dyDescent="0.25">
      <c r="N2040" s="46"/>
      <c r="O2040" t="s">
        <v>769</v>
      </c>
      <c r="P2040" t="s">
        <v>4723</v>
      </c>
      <c r="Q2040" s="1">
        <v>90</v>
      </c>
      <c r="R2040" s="4"/>
    </row>
    <row r="2041" spans="14:18" customFormat="1" x14ac:dyDescent="0.25">
      <c r="N2041" s="46"/>
      <c r="O2041" t="s">
        <v>804</v>
      </c>
      <c r="P2041" t="s">
        <v>4724</v>
      </c>
      <c r="Q2041" s="1">
        <v>180</v>
      </c>
      <c r="R2041" s="4"/>
    </row>
    <row r="2042" spans="14:18" customFormat="1" x14ac:dyDescent="0.25">
      <c r="N2042" s="46"/>
      <c r="O2042" t="s">
        <v>805</v>
      </c>
      <c r="P2042" t="s">
        <v>4725</v>
      </c>
      <c r="Q2042" s="1">
        <v>130</v>
      </c>
      <c r="R2042" s="4"/>
    </row>
    <row r="2043" spans="14:18" customFormat="1" x14ac:dyDescent="0.25">
      <c r="N2043" s="46"/>
      <c r="O2043" t="s">
        <v>806</v>
      </c>
      <c r="P2043" t="s">
        <v>4726</v>
      </c>
      <c r="Q2043" s="1">
        <v>160</v>
      </c>
      <c r="R2043" s="4"/>
    </row>
    <row r="2044" spans="14:18" customFormat="1" x14ac:dyDescent="0.25">
      <c r="N2044" s="46"/>
      <c r="O2044" t="s">
        <v>807</v>
      </c>
      <c r="P2044" t="s">
        <v>4727</v>
      </c>
      <c r="Q2044" s="1">
        <v>120</v>
      </c>
      <c r="R2044" s="4"/>
    </row>
    <row r="2045" spans="14:18" customFormat="1" x14ac:dyDescent="0.25">
      <c r="N2045" s="46"/>
      <c r="O2045" t="s">
        <v>808</v>
      </c>
      <c r="P2045" t="s">
        <v>4728</v>
      </c>
      <c r="Q2045" s="1">
        <v>120</v>
      </c>
      <c r="R2045" s="4"/>
    </row>
    <row r="2046" spans="14:18" customFormat="1" x14ac:dyDescent="0.25">
      <c r="N2046" s="46"/>
      <c r="O2046" t="s">
        <v>787</v>
      </c>
      <c r="P2046" t="s">
        <v>4729</v>
      </c>
      <c r="Q2046" s="1">
        <v>70</v>
      </c>
      <c r="R2046" s="4"/>
    </row>
    <row r="2047" spans="14:18" customFormat="1" x14ac:dyDescent="0.25">
      <c r="N2047" s="46"/>
      <c r="O2047" t="s">
        <v>788</v>
      </c>
      <c r="P2047" t="s">
        <v>4730</v>
      </c>
      <c r="Q2047" s="1">
        <v>90</v>
      </c>
      <c r="R2047" s="4"/>
    </row>
    <row r="2048" spans="14:18" customFormat="1" x14ac:dyDescent="0.25">
      <c r="N2048" s="46"/>
      <c r="O2048" t="s">
        <v>800</v>
      </c>
      <c r="P2048" t="s">
        <v>4731</v>
      </c>
      <c r="Q2048" s="1">
        <v>140</v>
      </c>
      <c r="R2048" s="4"/>
    </row>
    <row r="2049" spans="14:18" customFormat="1" x14ac:dyDescent="0.25">
      <c r="N2049" s="46"/>
      <c r="O2049" t="s">
        <v>801</v>
      </c>
      <c r="P2049" t="s">
        <v>4732</v>
      </c>
      <c r="Q2049" s="1">
        <v>110</v>
      </c>
      <c r="R2049" s="4"/>
    </row>
    <row r="2050" spans="14:18" customFormat="1" x14ac:dyDescent="0.25">
      <c r="N2050" s="46"/>
      <c r="O2050" t="s">
        <v>2757</v>
      </c>
      <c r="P2050" t="s">
        <v>4733</v>
      </c>
      <c r="Q2050" s="1">
        <v>100</v>
      </c>
      <c r="R2050" s="4"/>
    </row>
    <row r="2051" spans="14:18" customFormat="1" x14ac:dyDescent="0.25">
      <c r="N2051" s="46"/>
      <c r="O2051" t="s">
        <v>2758</v>
      </c>
      <c r="P2051" t="s">
        <v>4734</v>
      </c>
      <c r="Q2051" s="1">
        <v>70</v>
      </c>
      <c r="R2051" s="4"/>
    </row>
    <row r="2052" spans="14:18" customFormat="1" x14ac:dyDescent="0.25">
      <c r="N2052" s="46"/>
      <c r="O2052" t="s">
        <v>2759</v>
      </c>
      <c r="P2052" t="s">
        <v>4735</v>
      </c>
      <c r="Q2052" s="1">
        <v>70</v>
      </c>
      <c r="R2052" s="4"/>
    </row>
    <row r="2053" spans="14:18" customFormat="1" x14ac:dyDescent="0.25">
      <c r="N2053" s="46"/>
      <c r="O2053" t="s">
        <v>2760</v>
      </c>
      <c r="P2053" t="s">
        <v>4736</v>
      </c>
      <c r="Q2053" s="1">
        <v>130</v>
      </c>
      <c r="R2053" s="4"/>
    </row>
    <row r="2054" spans="14:18" customFormat="1" x14ac:dyDescent="0.25">
      <c r="N2054" s="46"/>
      <c r="O2054" t="s">
        <v>2623</v>
      </c>
      <c r="P2054" t="s">
        <v>4737</v>
      </c>
      <c r="Q2054" s="1">
        <v>90</v>
      </c>
      <c r="R2054" s="4"/>
    </row>
    <row r="2055" spans="14:18" customFormat="1" x14ac:dyDescent="0.25">
      <c r="N2055" s="46"/>
      <c r="O2055" t="s">
        <v>2624</v>
      </c>
      <c r="P2055" t="s">
        <v>4738</v>
      </c>
      <c r="Q2055" s="1">
        <v>90</v>
      </c>
      <c r="R2055" s="4"/>
    </row>
    <row r="2056" spans="14:18" customFormat="1" x14ac:dyDescent="0.25">
      <c r="N2056" s="46"/>
      <c r="O2056" t="s">
        <v>2625</v>
      </c>
      <c r="P2056" t="s">
        <v>4739</v>
      </c>
      <c r="Q2056" s="1">
        <v>90</v>
      </c>
      <c r="R2056" s="4"/>
    </row>
    <row r="2057" spans="14:18" customFormat="1" x14ac:dyDescent="0.25">
      <c r="N2057" s="46"/>
      <c r="O2057" t="s">
        <v>2626</v>
      </c>
      <c r="P2057" t="s">
        <v>4740</v>
      </c>
      <c r="Q2057" s="1">
        <v>50</v>
      </c>
      <c r="R2057" s="4"/>
    </row>
    <row r="2058" spans="14:18" customFormat="1" x14ac:dyDescent="0.25">
      <c r="N2058" s="46"/>
      <c r="O2058" t="s">
        <v>2627</v>
      </c>
      <c r="P2058" t="s">
        <v>4741</v>
      </c>
      <c r="Q2058" s="1">
        <v>60</v>
      </c>
      <c r="R2058" s="4"/>
    </row>
    <row r="2059" spans="14:18" customFormat="1" x14ac:dyDescent="0.25">
      <c r="N2059" s="46"/>
      <c r="O2059" t="s">
        <v>2628</v>
      </c>
      <c r="P2059" t="s">
        <v>4742</v>
      </c>
      <c r="Q2059" s="1">
        <v>60</v>
      </c>
      <c r="R2059" s="4"/>
    </row>
    <row r="2060" spans="14:18" customFormat="1" x14ac:dyDescent="0.25">
      <c r="N2060" s="46"/>
      <c r="O2060" t="s">
        <v>2629</v>
      </c>
      <c r="P2060" t="s">
        <v>6439</v>
      </c>
      <c r="Q2060" s="1">
        <v>50</v>
      </c>
      <c r="R2060" s="4"/>
    </row>
    <row r="2061" spans="14:18" customFormat="1" x14ac:dyDescent="0.25">
      <c r="N2061" s="46"/>
      <c r="O2061" t="s">
        <v>2685</v>
      </c>
      <c r="P2061" t="s">
        <v>4743</v>
      </c>
      <c r="Q2061" s="1">
        <v>90</v>
      </c>
      <c r="R2061" s="4"/>
    </row>
    <row r="2062" spans="14:18" customFormat="1" x14ac:dyDescent="0.25">
      <c r="N2062" s="46"/>
      <c r="O2062" t="s">
        <v>2686</v>
      </c>
      <c r="P2062" t="s">
        <v>4744</v>
      </c>
      <c r="Q2062" s="1">
        <v>130</v>
      </c>
      <c r="R2062" s="4"/>
    </row>
    <row r="2063" spans="14:18" customFormat="1" x14ac:dyDescent="0.25">
      <c r="N2063" s="46"/>
      <c r="O2063" t="s">
        <v>2687</v>
      </c>
      <c r="P2063" t="s">
        <v>4745</v>
      </c>
      <c r="Q2063" s="1">
        <v>90</v>
      </c>
      <c r="R2063" s="4"/>
    </row>
    <row r="2064" spans="14:18" customFormat="1" x14ac:dyDescent="0.25">
      <c r="N2064" s="46"/>
      <c r="O2064" t="s">
        <v>2688</v>
      </c>
      <c r="P2064" t="s">
        <v>4746</v>
      </c>
      <c r="Q2064" s="1">
        <v>40</v>
      </c>
      <c r="R2064" s="4"/>
    </row>
    <row r="2065" spans="14:18" customFormat="1" x14ac:dyDescent="0.25">
      <c r="N2065" s="46"/>
      <c r="O2065" t="s">
        <v>2700</v>
      </c>
      <c r="P2065" t="s">
        <v>4747</v>
      </c>
      <c r="Q2065" s="1">
        <v>50</v>
      </c>
      <c r="R2065" s="4"/>
    </row>
    <row r="2066" spans="14:18" customFormat="1" x14ac:dyDescent="0.25">
      <c r="N2066" s="46"/>
      <c r="O2066" t="s">
        <v>2701</v>
      </c>
      <c r="P2066" t="s">
        <v>4748</v>
      </c>
      <c r="Q2066" s="1">
        <v>70</v>
      </c>
      <c r="R2066" s="4"/>
    </row>
    <row r="2067" spans="14:18" customFormat="1" x14ac:dyDescent="0.25">
      <c r="N2067" s="46"/>
      <c r="O2067" t="s">
        <v>2702</v>
      </c>
      <c r="P2067" t="s">
        <v>4749</v>
      </c>
      <c r="Q2067" s="1">
        <v>90</v>
      </c>
      <c r="R2067" s="4"/>
    </row>
    <row r="2068" spans="14:18" customFormat="1" x14ac:dyDescent="0.25">
      <c r="N2068" s="46"/>
      <c r="O2068" t="s">
        <v>2703</v>
      </c>
      <c r="P2068" t="s">
        <v>4750</v>
      </c>
      <c r="Q2068" s="1">
        <v>80</v>
      </c>
      <c r="R2068" s="4"/>
    </row>
    <row r="2069" spans="14:18" customFormat="1" x14ac:dyDescent="0.25">
      <c r="N2069" s="46"/>
      <c r="O2069" t="s">
        <v>1532</v>
      </c>
      <c r="P2069" t="s">
        <v>4751</v>
      </c>
      <c r="Q2069" s="1">
        <v>180</v>
      </c>
      <c r="R2069" s="4"/>
    </row>
    <row r="2070" spans="14:18" customFormat="1" x14ac:dyDescent="0.25">
      <c r="N2070" s="46"/>
      <c r="O2070" t="s">
        <v>1533</v>
      </c>
      <c r="P2070" t="s">
        <v>4752</v>
      </c>
      <c r="Q2070" s="1">
        <v>90</v>
      </c>
      <c r="R2070" s="4"/>
    </row>
    <row r="2071" spans="14:18" customFormat="1" x14ac:dyDescent="0.25">
      <c r="N2071" s="46"/>
      <c r="O2071" t="s">
        <v>1534</v>
      </c>
      <c r="P2071" t="s">
        <v>4753</v>
      </c>
      <c r="Q2071" s="1">
        <v>120</v>
      </c>
      <c r="R2071" s="4"/>
    </row>
    <row r="2072" spans="14:18" customFormat="1" x14ac:dyDescent="0.25">
      <c r="N2072" s="46"/>
      <c r="O2072" t="s">
        <v>1535</v>
      </c>
      <c r="P2072" t="s">
        <v>4754</v>
      </c>
      <c r="Q2072" s="1">
        <v>90</v>
      </c>
      <c r="R2072" s="4"/>
    </row>
    <row r="2073" spans="14:18" customFormat="1" x14ac:dyDescent="0.25">
      <c r="N2073" s="46"/>
      <c r="O2073" t="s">
        <v>1511</v>
      </c>
      <c r="P2073" t="s">
        <v>4755</v>
      </c>
      <c r="Q2073" s="1">
        <v>70</v>
      </c>
      <c r="R2073" s="4"/>
    </row>
    <row r="2074" spans="14:18" customFormat="1" x14ac:dyDescent="0.25">
      <c r="N2074" s="46"/>
      <c r="O2074" t="s">
        <v>1504</v>
      </c>
      <c r="P2074" t="s">
        <v>4756</v>
      </c>
      <c r="Q2074" s="1">
        <v>80</v>
      </c>
      <c r="R2074" s="4"/>
    </row>
    <row r="2075" spans="14:18" customFormat="1" x14ac:dyDescent="0.25">
      <c r="N2075" s="46"/>
      <c r="O2075" t="s">
        <v>1505</v>
      </c>
      <c r="P2075" t="s">
        <v>4757</v>
      </c>
      <c r="Q2075" s="1">
        <v>90</v>
      </c>
      <c r="R2075" s="4"/>
    </row>
    <row r="2076" spans="14:18" customFormat="1" x14ac:dyDescent="0.25">
      <c r="N2076" s="46"/>
      <c r="O2076" t="s">
        <v>1512</v>
      </c>
      <c r="P2076" t="s">
        <v>4758</v>
      </c>
      <c r="Q2076" s="1">
        <v>50</v>
      </c>
      <c r="R2076" s="4"/>
    </row>
    <row r="2077" spans="14:18" customFormat="1" x14ac:dyDescent="0.25">
      <c r="N2077" s="46"/>
      <c r="O2077" t="s">
        <v>1513</v>
      </c>
      <c r="P2077" t="s">
        <v>4759</v>
      </c>
      <c r="Q2077" s="1">
        <v>120</v>
      </c>
      <c r="R2077" s="4"/>
    </row>
    <row r="2078" spans="14:18" customFormat="1" x14ac:dyDescent="0.25">
      <c r="N2078" s="46"/>
      <c r="O2078" t="s">
        <v>1489</v>
      </c>
      <c r="P2078" t="s">
        <v>4760</v>
      </c>
      <c r="Q2078" s="1">
        <v>90</v>
      </c>
      <c r="R2078" s="4"/>
    </row>
    <row r="2079" spans="14:18" customFormat="1" x14ac:dyDescent="0.25">
      <c r="N2079" s="46"/>
      <c r="O2079" t="s">
        <v>1521</v>
      </c>
      <c r="P2079" t="s">
        <v>4761</v>
      </c>
      <c r="Q2079" s="1">
        <v>130</v>
      </c>
      <c r="R2079" s="4"/>
    </row>
    <row r="2080" spans="14:18" customFormat="1" x14ac:dyDescent="0.25">
      <c r="N2080" s="46"/>
      <c r="O2080" t="s">
        <v>1522</v>
      </c>
      <c r="P2080" t="s">
        <v>4762</v>
      </c>
      <c r="Q2080" s="1">
        <v>50</v>
      </c>
      <c r="R2080" s="4"/>
    </row>
    <row r="2081" spans="14:18" customFormat="1" x14ac:dyDescent="0.25">
      <c r="N2081" s="46"/>
      <c r="O2081" t="s">
        <v>1523</v>
      </c>
      <c r="P2081" t="s">
        <v>4763</v>
      </c>
      <c r="Q2081" s="1">
        <v>80</v>
      </c>
      <c r="R2081" s="4"/>
    </row>
    <row r="2082" spans="14:18" customFormat="1" x14ac:dyDescent="0.25">
      <c r="N2082" s="46"/>
      <c r="O2082" t="s">
        <v>1417</v>
      </c>
      <c r="P2082" t="s">
        <v>4764</v>
      </c>
      <c r="Q2082" s="1">
        <v>150</v>
      </c>
      <c r="R2082" s="4"/>
    </row>
    <row r="2083" spans="14:18" customFormat="1" x14ac:dyDescent="0.25">
      <c r="N2083" s="46"/>
      <c r="O2083" t="s">
        <v>1418</v>
      </c>
      <c r="P2083" t="s">
        <v>4765</v>
      </c>
      <c r="Q2083" s="1">
        <v>150</v>
      </c>
      <c r="R2083" s="4"/>
    </row>
    <row r="2084" spans="14:18" customFormat="1" x14ac:dyDescent="0.25">
      <c r="N2084" s="46"/>
      <c r="O2084" t="s">
        <v>1413</v>
      </c>
      <c r="P2084" t="s">
        <v>4766</v>
      </c>
      <c r="Q2084" s="1">
        <v>90</v>
      </c>
      <c r="R2084" s="4"/>
    </row>
    <row r="2085" spans="14:18" customFormat="1" x14ac:dyDescent="0.25">
      <c r="N2085" s="46"/>
      <c r="O2085" t="s">
        <v>1452</v>
      </c>
      <c r="P2085" t="s">
        <v>4767</v>
      </c>
      <c r="Q2085" s="1">
        <v>110</v>
      </c>
      <c r="R2085" s="4"/>
    </row>
    <row r="2086" spans="14:18" customFormat="1" x14ac:dyDescent="0.25">
      <c r="N2086" s="46"/>
      <c r="O2086" t="s">
        <v>1453</v>
      </c>
      <c r="P2086" t="s">
        <v>4768</v>
      </c>
      <c r="Q2086" s="1">
        <v>230</v>
      </c>
      <c r="R2086" s="4"/>
    </row>
    <row r="2087" spans="14:18" customFormat="1" x14ac:dyDescent="0.25">
      <c r="N2087" s="46"/>
      <c r="O2087" t="s">
        <v>1454</v>
      </c>
      <c r="P2087" t="s">
        <v>4769</v>
      </c>
      <c r="Q2087" s="1">
        <v>80</v>
      </c>
      <c r="R2087" s="4"/>
    </row>
    <row r="2088" spans="14:18" customFormat="1" x14ac:dyDescent="0.25">
      <c r="N2088" s="46"/>
      <c r="O2088" t="s">
        <v>1455</v>
      </c>
      <c r="P2088" t="s">
        <v>4770</v>
      </c>
      <c r="Q2088" s="1">
        <v>150</v>
      </c>
      <c r="R2088" s="4"/>
    </row>
    <row r="2089" spans="14:18" customFormat="1" x14ac:dyDescent="0.25">
      <c r="N2089" s="46"/>
      <c r="O2089" t="s">
        <v>1456</v>
      </c>
      <c r="P2089" t="s">
        <v>4771</v>
      </c>
      <c r="Q2089" s="1">
        <v>60</v>
      </c>
      <c r="R2089" s="4"/>
    </row>
    <row r="2090" spans="14:18" customFormat="1" x14ac:dyDescent="0.25">
      <c r="N2090" s="46"/>
      <c r="O2090" t="s">
        <v>1457</v>
      </c>
      <c r="P2090" t="s">
        <v>4772</v>
      </c>
      <c r="Q2090" s="1">
        <v>80</v>
      </c>
      <c r="R2090" s="4"/>
    </row>
    <row r="2091" spans="14:18" customFormat="1" x14ac:dyDescent="0.25">
      <c r="N2091" s="46"/>
      <c r="O2091" t="s">
        <v>1458</v>
      </c>
      <c r="P2091" t="s">
        <v>4773</v>
      </c>
      <c r="Q2091" s="1">
        <v>90</v>
      </c>
      <c r="R2091" s="4"/>
    </row>
    <row r="2092" spans="14:18" customFormat="1" x14ac:dyDescent="0.25">
      <c r="N2092" s="46"/>
      <c r="O2092" t="s">
        <v>1459</v>
      </c>
      <c r="P2092" t="s">
        <v>4774</v>
      </c>
      <c r="Q2092" s="1">
        <v>80</v>
      </c>
      <c r="R2092" s="4"/>
    </row>
    <row r="2093" spans="14:18" customFormat="1" x14ac:dyDescent="0.25">
      <c r="N2093" s="46"/>
      <c r="O2093" t="s">
        <v>1460</v>
      </c>
      <c r="P2093" t="s">
        <v>4775</v>
      </c>
      <c r="Q2093" s="1">
        <v>90</v>
      </c>
      <c r="R2093" s="4"/>
    </row>
    <row r="2094" spans="14:18" customFormat="1" x14ac:dyDescent="0.25">
      <c r="N2094" s="46"/>
      <c r="O2094" t="s">
        <v>1407</v>
      </c>
      <c r="P2094" t="s">
        <v>4776</v>
      </c>
      <c r="Q2094" s="1">
        <v>130</v>
      </c>
      <c r="R2094" s="4"/>
    </row>
    <row r="2095" spans="14:18" customFormat="1" x14ac:dyDescent="0.25">
      <c r="N2095" s="46"/>
      <c r="O2095" t="s">
        <v>1408</v>
      </c>
      <c r="P2095" t="s">
        <v>4777</v>
      </c>
      <c r="Q2095" s="1">
        <v>150</v>
      </c>
      <c r="R2095" s="4"/>
    </row>
    <row r="2096" spans="14:18" customFormat="1" x14ac:dyDescent="0.25">
      <c r="N2096" s="46"/>
      <c r="O2096" t="s">
        <v>1425</v>
      </c>
      <c r="P2096" t="s">
        <v>4778</v>
      </c>
      <c r="Q2096" s="1">
        <v>180</v>
      </c>
      <c r="R2096" s="4"/>
    </row>
    <row r="2097" spans="14:18" customFormat="1" x14ac:dyDescent="0.25">
      <c r="N2097" s="46"/>
      <c r="O2097" t="s">
        <v>1426</v>
      </c>
      <c r="P2097" t="s">
        <v>4779</v>
      </c>
      <c r="Q2097" s="1">
        <v>180</v>
      </c>
      <c r="R2097" s="4"/>
    </row>
    <row r="2098" spans="14:18" customFormat="1" x14ac:dyDescent="0.25">
      <c r="N2098" s="46"/>
      <c r="O2098" t="s">
        <v>169</v>
      </c>
      <c r="P2098" t="s">
        <v>4780</v>
      </c>
      <c r="Q2098" s="1">
        <v>220</v>
      </c>
      <c r="R2098" s="4"/>
    </row>
    <row r="2099" spans="14:18" customFormat="1" x14ac:dyDescent="0.25">
      <c r="N2099" s="46"/>
      <c r="O2099" t="s">
        <v>170</v>
      </c>
      <c r="P2099" t="s">
        <v>4781</v>
      </c>
      <c r="Q2099" s="1">
        <v>230</v>
      </c>
      <c r="R2099" s="4"/>
    </row>
    <row r="2100" spans="14:18" customFormat="1" x14ac:dyDescent="0.25">
      <c r="N2100" s="46"/>
      <c r="O2100" t="s">
        <v>171</v>
      </c>
      <c r="P2100" t="s">
        <v>4782</v>
      </c>
      <c r="Q2100" s="1">
        <v>240</v>
      </c>
      <c r="R2100" s="4"/>
    </row>
    <row r="2101" spans="14:18" customFormat="1" x14ac:dyDescent="0.25">
      <c r="N2101" s="46"/>
      <c r="O2101" t="s">
        <v>180</v>
      </c>
      <c r="P2101" t="s">
        <v>4783</v>
      </c>
      <c r="Q2101" s="1">
        <v>110</v>
      </c>
      <c r="R2101" s="4"/>
    </row>
    <row r="2102" spans="14:18" customFormat="1" x14ac:dyDescent="0.25">
      <c r="N2102" s="46"/>
      <c r="O2102" t="s">
        <v>181</v>
      </c>
      <c r="P2102" t="s">
        <v>4784</v>
      </c>
      <c r="Q2102" s="1">
        <v>180</v>
      </c>
      <c r="R2102" s="4"/>
    </row>
    <row r="2103" spans="14:18" customFormat="1" x14ac:dyDescent="0.25">
      <c r="N2103" s="46"/>
      <c r="O2103" t="s">
        <v>182</v>
      </c>
      <c r="P2103" t="s">
        <v>4785</v>
      </c>
      <c r="Q2103" s="1">
        <v>140</v>
      </c>
      <c r="R2103" s="4"/>
    </row>
    <row r="2104" spans="14:18" customFormat="1" x14ac:dyDescent="0.25">
      <c r="N2104" s="46"/>
      <c r="O2104" t="s">
        <v>236</v>
      </c>
      <c r="P2104" t="s">
        <v>4786</v>
      </c>
      <c r="Q2104" s="1">
        <v>60</v>
      </c>
      <c r="R2104" s="4"/>
    </row>
    <row r="2105" spans="14:18" customFormat="1" x14ac:dyDescent="0.25">
      <c r="N2105" s="46"/>
      <c r="O2105" t="s">
        <v>237</v>
      </c>
      <c r="P2105" t="s">
        <v>4787</v>
      </c>
      <c r="Q2105" s="1">
        <v>120</v>
      </c>
      <c r="R2105" s="4"/>
    </row>
    <row r="2106" spans="14:18" customFormat="1" x14ac:dyDescent="0.25">
      <c r="N2106" s="46"/>
      <c r="O2106" t="s">
        <v>203</v>
      </c>
      <c r="P2106" t="s">
        <v>4788</v>
      </c>
      <c r="Q2106" s="1">
        <v>130</v>
      </c>
      <c r="R2106" s="4"/>
    </row>
    <row r="2107" spans="14:18" customFormat="1" x14ac:dyDescent="0.25">
      <c r="N2107" s="46"/>
      <c r="O2107" t="s">
        <v>204</v>
      </c>
      <c r="P2107" t="s">
        <v>4789</v>
      </c>
      <c r="Q2107" s="1">
        <v>150</v>
      </c>
      <c r="R2107" s="4"/>
    </row>
    <row r="2108" spans="14:18" customFormat="1" x14ac:dyDescent="0.25">
      <c r="N2108" s="46"/>
      <c r="O2108" t="s">
        <v>205</v>
      </c>
      <c r="P2108" t="s">
        <v>4790</v>
      </c>
      <c r="Q2108" s="1">
        <v>60</v>
      </c>
      <c r="R2108" s="4"/>
    </row>
    <row r="2109" spans="14:18" customFormat="1" x14ac:dyDescent="0.25">
      <c r="N2109" s="46"/>
      <c r="O2109" t="s">
        <v>2748</v>
      </c>
      <c r="P2109" t="s">
        <v>4791</v>
      </c>
      <c r="Q2109" s="1">
        <v>30</v>
      </c>
      <c r="R2109" s="4"/>
    </row>
    <row r="2110" spans="14:18" customFormat="1" x14ac:dyDescent="0.25">
      <c r="N2110" s="46"/>
      <c r="O2110" t="s">
        <v>2749</v>
      </c>
      <c r="P2110" t="s">
        <v>4792</v>
      </c>
      <c r="Q2110" s="1">
        <v>60</v>
      </c>
      <c r="R2110" s="4"/>
    </row>
    <row r="2111" spans="14:18" customFormat="1" x14ac:dyDescent="0.25">
      <c r="N2111" s="46"/>
      <c r="O2111" t="s">
        <v>1485</v>
      </c>
      <c r="P2111" t="s">
        <v>4793</v>
      </c>
      <c r="Q2111" s="1">
        <v>120</v>
      </c>
      <c r="R2111" s="4"/>
    </row>
    <row r="2112" spans="14:18" customFormat="1" x14ac:dyDescent="0.25">
      <c r="N2112" s="46"/>
      <c r="O2112" t="s">
        <v>1486</v>
      </c>
      <c r="P2112" t="s">
        <v>4794</v>
      </c>
      <c r="Q2112" s="1">
        <v>90</v>
      </c>
      <c r="R2112" s="4"/>
    </row>
    <row r="2113" spans="14:18" customFormat="1" x14ac:dyDescent="0.25">
      <c r="N2113" s="46"/>
      <c r="O2113" t="s">
        <v>189</v>
      </c>
      <c r="P2113" t="s">
        <v>4795</v>
      </c>
      <c r="Q2113" s="1">
        <v>70</v>
      </c>
      <c r="R2113" s="4"/>
    </row>
    <row r="2114" spans="14:18" customFormat="1" x14ac:dyDescent="0.25">
      <c r="N2114" s="46"/>
      <c r="O2114" t="s">
        <v>190</v>
      </c>
      <c r="P2114" t="s">
        <v>4796</v>
      </c>
      <c r="Q2114" s="1">
        <v>120</v>
      </c>
      <c r="R2114" s="4"/>
    </row>
    <row r="2115" spans="14:18" customFormat="1" x14ac:dyDescent="0.25">
      <c r="N2115" s="46"/>
      <c r="O2115" t="s">
        <v>1490</v>
      </c>
      <c r="P2115" t="s">
        <v>4797</v>
      </c>
      <c r="Q2115" s="1">
        <v>150</v>
      </c>
      <c r="R2115" s="4"/>
    </row>
    <row r="2116" spans="14:18" customFormat="1" x14ac:dyDescent="0.25">
      <c r="N2116" s="46"/>
      <c r="O2116" t="s">
        <v>1491</v>
      </c>
      <c r="P2116" t="s">
        <v>4798</v>
      </c>
      <c r="Q2116" s="1">
        <v>60</v>
      </c>
      <c r="R2116" s="4"/>
    </row>
    <row r="2117" spans="14:18" customFormat="1" x14ac:dyDescent="0.25">
      <c r="N2117" s="46"/>
      <c r="O2117" t="s">
        <v>1492</v>
      </c>
      <c r="P2117" t="s">
        <v>4799</v>
      </c>
      <c r="Q2117" s="1">
        <v>150</v>
      </c>
      <c r="R2117" s="4"/>
    </row>
    <row r="2118" spans="14:18" customFormat="1" x14ac:dyDescent="0.25">
      <c r="N2118" s="46"/>
      <c r="O2118" t="s">
        <v>1493</v>
      </c>
      <c r="P2118" t="s">
        <v>4800</v>
      </c>
      <c r="Q2118" s="1">
        <v>60</v>
      </c>
      <c r="R2118" s="4"/>
    </row>
    <row r="2119" spans="14:18" customFormat="1" x14ac:dyDescent="0.25">
      <c r="N2119" s="46"/>
      <c r="O2119" t="s">
        <v>1494</v>
      </c>
      <c r="P2119" t="s">
        <v>4801</v>
      </c>
      <c r="Q2119" s="1">
        <v>90</v>
      </c>
      <c r="R2119" s="4"/>
    </row>
    <row r="2120" spans="14:18" customFormat="1" x14ac:dyDescent="0.25">
      <c r="N2120" s="46"/>
      <c r="O2120" t="s">
        <v>1495</v>
      </c>
      <c r="P2120" t="s">
        <v>4802</v>
      </c>
      <c r="Q2120" s="1">
        <v>60</v>
      </c>
      <c r="R2120" s="4"/>
    </row>
    <row r="2121" spans="14:18" customFormat="1" x14ac:dyDescent="0.25">
      <c r="N2121" s="46"/>
      <c r="O2121" t="s">
        <v>1506</v>
      </c>
      <c r="P2121" t="s">
        <v>4803</v>
      </c>
      <c r="Q2121" s="1">
        <v>60</v>
      </c>
      <c r="R2121" s="4"/>
    </row>
    <row r="2122" spans="14:18" customFormat="1" x14ac:dyDescent="0.25">
      <c r="N2122" s="46"/>
      <c r="O2122" t="s">
        <v>1507</v>
      </c>
      <c r="P2122" t="s">
        <v>4804</v>
      </c>
      <c r="Q2122" s="1">
        <v>60</v>
      </c>
      <c r="R2122" s="4"/>
    </row>
    <row r="2123" spans="14:18" customFormat="1" x14ac:dyDescent="0.25">
      <c r="N2123" s="46"/>
      <c r="O2123" t="s">
        <v>1508</v>
      </c>
      <c r="P2123" t="s">
        <v>4805</v>
      </c>
      <c r="Q2123" s="1">
        <v>30</v>
      </c>
      <c r="R2123" s="4"/>
    </row>
    <row r="2124" spans="14:18" customFormat="1" x14ac:dyDescent="0.25">
      <c r="N2124" s="46"/>
      <c r="O2124" t="s">
        <v>1467</v>
      </c>
      <c r="P2124" t="s">
        <v>4806</v>
      </c>
      <c r="Q2124" s="1">
        <v>270</v>
      </c>
      <c r="R2124" s="4"/>
    </row>
    <row r="2125" spans="14:18" customFormat="1" x14ac:dyDescent="0.25">
      <c r="N2125" s="46"/>
      <c r="O2125" t="s">
        <v>1468</v>
      </c>
      <c r="P2125" t="s">
        <v>4807</v>
      </c>
      <c r="Q2125" s="1">
        <v>190</v>
      </c>
      <c r="R2125" s="4"/>
    </row>
    <row r="2126" spans="14:18" customFormat="1" x14ac:dyDescent="0.25">
      <c r="N2126" s="46"/>
      <c r="O2126" t="s">
        <v>1469</v>
      </c>
      <c r="P2126" t="s">
        <v>4808</v>
      </c>
      <c r="Q2126" s="1">
        <v>60</v>
      </c>
      <c r="R2126" s="4"/>
    </row>
    <row r="2127" spans="14:18" customFormat="1" x14ac:dyDescent="0.25">
      <c r="N2127" s="46"/>
      <c r="O2127" t="s">
        <v>1470</v>
      </c>
      <c r="P2127" t="s">
        <v>4809</v>
      </c>
      <c r="Q2127" s="1">
        <v>60</v>
      </c>
      <c r="R2127" s="4"/>
    </row>
    <row r="2128" spans="14:18" customFormat="1" x14ac:dyDescent="0.25">
      <c r="N2128" s="46"/>
      <c r="O2128" t="s">
        <v>1471</v>
      </c>
      <c r="P2128" t="s">
        <v>4810</v>
      </c>
      <c r="Q2128" s="1">
        <v>80</v>
      </c>
      <c r="R2128" s="4"/>
    </row>
    <row r="2129" spans="14:18" customFormat="1" x14ac:dyDescent="0.25">
      <c r="N2129" s="46"/>
      <c r="O2129" t="s">
        <v>1472</v>
      </c>
      <c r="P2129" t="s">
        <v>4811</v>
      </c>
      <c r="Q2129" s="1">
        <v>90</v>
      </c>
      <c r="R2129" s="4"/>
    </row>
    <row r="2130" spans="14:18" customFormat="1" x14ac:dyDescent="0.25">
      <c r="N2130" s="46"/>
      <c r="O2130" t="s">
        <v>266</v>
      </c>
      <c r="P2130" t="s">
        <v>4812</v>
      </c>
      <c r="Q2130" s="1">
        <v>50</v>
      </c>
      <c r="R2130" s="4"/>
    </row>
    <row r="2131" spans="14:18" customFormat="1" x14ac:dyDescent="0.25">
      <c r="N2131" s="46"/>
      <c r="O2131" t="s">
        <v>267</v>
      </c>
      <c r="P2131" t="s">
        <v>4813</v>
      </c>
      <c r="Q2131" s="1">
        <v>90</v>
      </c>
      <c r="R2131" s="4"/>
    </row>
    <row r="2132" spans="14:18" customFormat="1" x14ac:dyDescent="0.25">
      <c r="N2132" s="46"/>
      <c r="O2132" t="s">
        <v>268</v>
      </c>
      <c r="P2132" t="s">
        <v>4814</v>
      </c>
      <c r="Q2132" s="1">
        <v>90</v>
      </c>
      <c r="R2132" s="4"/>
    </row>
    <row r="2133" spans="14:18" customFormat="1" x14ac:dyDescent="0.25">
      <c r="N2133" s="46"/>
      <c r="O2133" t="s">
        <v>269</v>
      </c>
      <c r="P2133" t="s">
        <v>4815</v>
      </c>
      <c r="Q2133" s="1">
        <v>80</v>
      </c>
      <c r="R2133" s="4"/>
    </row>
    <row r="2134" spans="14:18" customFormat="1" x14ac:dyDescent="0.25">
      <c r="N2134" s="46"/>
      <c r="O2134" t="s">
        <v>388</v>
      </c>
      <c r="P2134" t="s">
        <v>4816</v>
      </c>
      <c r="Q2134" s="1">
        <v>100</v>
      </c>
      <c r="R2134" s="4"/>
    </row>
    <row r="2135" spans="14:18" customFormat="1" x14ac:dyDescent="0.25">
      <c r="N2135" s="46"/>
      <c r="O2135" t="s">
        <v>389</v>
      </c>
      <c r="P2135" t="s">
        <v>4817</v>
      </c>
      <c r="Q2135" s="1">
        <v>100</v>
      </c>
      <c r="R2135" s="4"/>
    </row>
    <row r="2136" spans="14:18" customFormat="1" x14ac:dyDescent="0.25">
      <c r="N2136" s="46"/>
      <c r="O2136" t="s">
        <v>390</v>
      </c>
      <c r="P2136" t="s">
        <v>4818</v>
      </c>
      <c r="Q2136" s="1">
        <v>50</v>
      </c>
      <c r="R2136" s="4"/>
    </row>
    <row r="2137" spans="14:18" customFormat="1" x14ac:dyDescent="0.25">
      <c r="N2137" s="46"/>
      <c r="O2137" t="s">
        <v>272</v>
      </c>
      <c r="P2137" t="s">
        <v>4819</v>
      </c>
      <c r="Q2137" s="1">
        <v>110</v>
      </c>
      <c r="R2137" s="4"/>
    </row>
    <row r="2138" spans="14:18" customFormat="1" x14ac:dyDescent="0.25">
      <c r="N2138" s="46"/>
      <c r="O2138" t="s">
        <v>391</v>
      </c>
      <c r="P2138" t="s">
        <v>4820</v>
      </c>
      <c r="Q2138" s="1">
        <v>50</v>
      </c>
      <c r="R2138" s="4"/>
    </row>
    <row r="2139" spans="14:18" customFormat="1" x14ac:dyDescent="0.25">
      <c r="N2139" s="46"/>
      <c r="O2139" t="s">
        <v>392</v>
      </c>
      <c r="P2139" t="s">
        <v>4821</v>
      </c>
      <c r="Q2139" s="1">
        <v>110</v>
      </c>
      <c r="R2139" s="4"/>
    </row>
    <row r="2140" spans="14:18" customFormat="1" x14ac:dyDescent="0.25">
      <c r="N2140" s="46"/>
      <c r="O2140" t="s">
        <v>305</v>
      </c>
      <c r="P2140" t="s">
        <v>4822</v>
      </c>
      <c r="Q2140" s="1">
        <v>90</v>
      </c>
      <c r="R2140" s="4"/>
    </row>
    <row r="2141" spans="14:18" customFormat="1" x14ac:dyDescent="0.25">
      <c r="N2141" s="46"/>
      <c r="O2141" t="s">
        <v>306</v>
      </c>
      <c r="P2141" t="s">
        <v>4823</v>
      </c>
      <c r="Q2141" s="1">
        <v>120</v>
      </c>
      <c r="R2141" s="4"/>
    </row>
    <row r="2142" spans="14:18" customFormat="1" x14ac:dyDescent="0.25">
      <c r="N2142" s="46"/>
      <c r="O2142" t="s">
        <v>307</v>
      </c>
      <c r="P2142" t="s">
        <v>4824</v>
      </c>
      <c r="Q2142" s="1">
        <v>150</v>
      </c>
      <c r="R2142" s="4"/>
    </row>
    <row r="2143" spans="14:18" customFormat="1" x14ac:dyDescent="0.25">
      <c r="N2143" s="46"/>
      <c r="O2143" t="s">
        <v>411</v>
      </c>
      <c r="P2143" t="s">
        <v>4825</v>
      </c>
      <c r="Q2143" s="1">
        <v>120</v>
      </c>
      <c r="R2143" s="4"/>
    </row>
    <row r="2144" spans="14:18" customFormat="1" x14ac:dyDescent="0.25">
      <c r="N2144" s="46"/>
      <c r="O2144" t="s">
        <v>412</v>
      </c>
      <c r="P2144" t="s">
        <v>4826</v>
      </c>
      <c r="Q2144" s="1">
        <v>180</v>
      </c>
      <c r="R2144" s="4"/>
    </row>
    <row r="2145" spans="14:18" customFormat="1" x14ac:dyDescent="0.25">
      <c r="N2145" s="46"/>
      <c r="O2145" t="s">
        <v>292</v>
      </c>
      <c r="P2145" t="s">
        <v>4827</v>
      </c>
      <c r="Q2145" s="1">
        <v>100</v>
      </c>
      <c r="R2145" s="4"/>
    </row>
    <row r="2146" spans="14:18" customFormat="1" x14ac:dyDescent="0.25">
      <c r="N2146" s="46"/>
      <c r="O2146" t="s">
        <v>293</v>
      </c>
      <c r="P2146" t="s">
        <v>4828</v>
      </c>
      <c r="Q2146" s="1">
        <v>100</v>
      </c>
      <c r="R2146" s="4"/>
    </row>
    <row r="2147" spans="14:18" customFormat="1" x14ac:dyDescent="0.25">
      <c r="N2147" s="46"/>
      <c r="O2147" t="s">
        <v>454</v>
      </c>
      <c r="P2147" t="s">
        <v>4829</v>
      </c>
      <c r="Q2147" s="1">
        <v>210</v>
      </c>
      <c r="R2147" s="4"/>
    </row>
    <row r="2148" spans="14:18" customFormat="1" x14ac:dyDescent="0.25">
      <c r="N2148" s="46"/>
      <c r="O2148" t="s">
        <v>455</v>
      </c>
      <c r="P2148" t="s">
        <v>4830</v>
      </c>
      <c r="Q2148" s="1">
        <v>210</v>
      </c>
      <c r="R2148" s="4"/>
    </row>
    <row r="2149" spans="14:18" customFormat="1" x14ac:dyDescent="0.25">
      <c r="N2149" s="46"/>
      <c r="O2149" t="s">
        <v>456</v>
      </c>
      <c r="P2149" t="s">
        <v>4831</v>
      </c>
      <c r="Q2149" s="1">
        <v>180</v>
      </c>
      <c r="R2149" s="4"/>
    </row>
    <row r="2150" spans="14:18" customFormat="1" x14ac:dyDescent="0.25">
      <c r="N2150" s="46"/>
      <c r="O2150" t="s">
        <v>457</v>
      </c>
      <c r="P2150" t="s">
        <v>4832</v>
      </c>
      <c r="Q2150" s="1">
        <v>180</v>
      </c>
      <c r="R2150" s="4"/>
    </row>
    <row r="2151" spans="14:18" customFormat="1" x14ac:dyDescent="0.25">
      <c r="N2151" s="46"/>
      <c r="O2151" t="s">
        <v>273</v>
      </c>
      <c r="P2151" t="s">
        <v>4833</v>
      </c>
      <c r="Q2151" s="1">
        <v>100</v>
      </c>
      <c r="R2151" s="4"/>
    </row>
    <row r="2152" spans="14:18" customFormat="1" x14ac:dyDescent="0.25">
      <c r="N2152" s="46"/>
      <c r="O2152" t="s">
        <v>274</v>
      </c>
      <c r="P2152" t="s">
        <v>4834</v>
      </c>
      <c r="Q2152" s="1">
        <v>90</v>
      </c>
      <c r="R2152" s="4"/>
    </row>
    <row r="2153" spans="14:18" customFormat="1" x14ac:dyDescent="0.25">
      <c r="N2153" s="46"/>
      <c r="O2153" t="s">
        <v>275</v>
      </c>
      <c r="P2153" t="s">
        <v>4835</v>
      </c>
      <c r="Q2153" s="1">
        <v>130</v>
      </c>
      <c r="R2153" s="4"/>
    </row>
    <row r="2154" spans="14:18" customFormat="1" x14ac:dyDescent="0.25">
      <c r="N2154" s="46"/>
      <c r="O2154" t="s">
        <v>330</v>
      </c>
      <c r="P2154" t="s">
        <v>4836</v>
      </c>
      <c r="Q2154" s="1">
        <v>170</v>
      </c>
      <c r="R2154" s="4"/>
    </row>
    <row r="2155" spans="14:18" customFormat="1" x14ac:dyDescent="0.25">
      <c r="N2155" s="46"/>
      <c r="O2155" t="s">
        <v>331</v>
      </c>
      <c r="P2155" t="s">
        <v>4837</v>
      </c>
      <c r="Q2155" s="1">
        <v>360</v>
      </c>
      <c r="R2155" s="4"/>
    </row>
    <row r="2156" spans="14:18" customFormat="1" x14ac:dyDescent="0.25">
      <c r="N2156" s="46"/>
      <c r="O2156" t="s">
        <v>332</v>
      </c>
      <c r="P2156" t="s">
        <v>4838</v>
      </c>
      <c r="Q2156" s="1">
        <v>140</v>
      </c>
      <c r="R2156" s="4"/>
    </row>
    <row r="2157" spans="14:18" customFormat="1" x14ac:dyDescent="0.25">
      <c r="N2157" s="46"/>
      <c r="O2157" t="s">
        <v>1261</v>
      </c>
      <c r="P2157" t="s">
        <v>4839</v>
      </c>
      <c r="Q2157" s="1">
        <v>150</v>
      </c>
      <c r="R2157" s="4"/>
    </row>
    <row r="2158" spans="14:18" customFormat="1" x14ac:dyDescent="0.25">
      <c r="N2158" s="46"/>
      <c r="O2158" t="s">
        <v>1262</v>
      </c>
      <c r="P2158" t="s">
        <v>4840</v>
      </c>
      <c r="Q2158" s="1">
        <v>160</v>
      </c>
      <c r="R2158" s="4"/>
    </row>
    <row r="2159" spans="14:18" customFormat="1" x14ac:dyDescent="0.25">
      <c r="N2159" s="46"/>
      <c r="O2159" t="s">
        <v>1263</v>
      </c>
      <c r="P2159" t="s">
        <v>4841</v>
      </c>
      <c r="Q2159" s="1">
        <v>190</v>
      </c>
      <c r="R2159" s="4"/>
    </row>
    <row r="2160" spans="14:18" customFormat="1" x14ac:dyDescent="0.25">
      <c r="N2160" s="46"/>
      <c r="O2160" t="s">
        <v>1281</v>
      </c>
      <c r="P2160" t="s">
        <v>4842</v>
      </c>
      <c r="Q2160" s="1">
        <v>140</v>
      </c>
      <c r="R2160" s="4"/>
    </row>
    <row r="2161" spans="14:18" customFormat="1" x14ac:dyDescent="0.25">
      <c r="N2161" s="46"/>
      <c r="O2161" t="s">
        <v>1282</v>
      </c>
      <c r="P2161" t="s">
        <v>4843</v>
      </c>
      <c r="Q2161" s="1">
        <v>140</v>
      </c>
      <c r="R2161" s="4"/>
    </row>
    <row r="2162" spans="14:18" customFormat="1" x14ac:dyDescent="0.25">
      <c r="N2162" s="46"/>
      <c r="O2162" t="s">
        <v>1283</v>
      </c>
      <c r="P2162" t="s">
        <v>4844</v>
      </c>
      <c r="Q2162" s="1">
        <v>170</v>
      </c>
      <c r="R2162" s="4"/>
    </row>
    <row r="2163" spans="14:18" customFormat="1" x14ac:dyDescent="0.25">
      <c r="N2163" s="46"/>
      <c r="O2163" t="s">
        <v>1284</v>
      </c>
      <c r="P2163" t="s">
        <v>4845</v>
      </c>
      <c r="Q2163" s="1">
        <v>170</v>
      </c>
      <c r="R2163" s="4"/>
    </row>
    <row r="2164" spans="14:18" customFormat="1" x14ac:dyDescent="0.25">
      <c r="N2164" s="46"/>
      <c r="O2164" t="s">
        <v>1288</v>
      </c>
      <c r="P2164" t="s">
        <v>4846</v>
      </c>
      <c r="Q2164" s="1">
        <v>140</v>
      </c>
      <c r="R2164" s="4"/>
    </row>
    <row r="2165" spans="14:18" customFormat="1" x14ac:dyDescent="0.25">
      <c r="N2165" s="46"/>
      <c r="O2165" t="s">
        <v>1289</v>
      </c>
      <c r="P2165" t="s">
        <v>4847</v>
      </c>
      <c r="Q2165" s="1">
        <v>130</v>
      </c>
      <c r="R2165" s="4"/>
    </row>
    <row r="2166" spans="14:18" customFormat="1" x14ac:dyDescent="0.25">
      <c r="N2166" s="46"/>
      <c r="O2166" t="s">
        <v>1267</v>
      </c>
      <c r="P2166" t="s">
        <v>4848</v>
      </c>
      <c r="Q2166" s="1">
        <v>100</v>
      </c>
      <c r="R2166" s="4"/>
    </row>
    <row r="2167" spans="14:18" customFormat="1" x14ac:dyDescent="0.25">
      <c r="N2167" s="46"/>
      <c r="O2167" t="s">
        <v>1268</v>
      </c>
      <c r="P2167" t="s">
        <v>4849</v>
      </c>
      <c r="Q2167" s="1">
        <v>100</v>
      </c>
      <c r="R2167" s="4"/>
    </row>
    <row r="2168" spans="14:18" customFormat="1" x14ac:dyDescent="0.25">
      <c r="N2168" s="46"/>
      <c r="O2168" t="s">
        <v>1269</v>
      </c>
      <c r="P2168" t="s">
        <v>4850</v>
      </c>
      <c r="Q2168" s="1">
        <v>90</v>
      </c>
      <c r="R2168" s="4"/>
    </row>
    <row r="2169" spans="14:18" customFormat="1" x14ac:dyDescent="0.25">
      <c r="N2169" s="46"/>
      <c r="O2169" t="s">
        <v>1749</v>
      </c>
      <c r="P2169" t="s">
        <v>4851</v>
      </c>
      <c r="Q2169" s="1">
        <v>170</v>
      </c>
      <c r="R2169" s="4"/>
    </row>
    <row r="2170" spans="14:18" customFormat="1" x14ac:dyDescent="0.25">
      <c r="N2170" s="46"/>
      <c r="O2170" t="s">
        <v>1750</v>
      </c>
      <c r="P2170" t="s">
        <v>4852</v>
      </c>
      <c r="Q2170" s="1">
        <v>180</v>
      </c>
      <c r="R2170" s="4"/>
    </row>
    <row r="2171" spans="14:18" customFormat="1" x14ac:dyDescent="0.25">
      <c r="N2171" s="46"/>
      <c r="O2171" t="s">
        <v>1819</v>
      </c>
      <c r="P2171" t="s">
        <v>4853</v>
      </c>
      <c r="Q2171" s="1">
        <v>220</v>
      </c>
      <c r="R2171" s="4"/>
    </row>
    <row r="2172" spans="14:18" customFormat="1" x14ac:dyDescent="0.25">
      <c r="N2172" s="46"/>
      <c r="O2172" t="s">
        <v>1820</v>
      </c>
      <c r="P2172" t="s">
        <v>4854</v>
      </c>
      <c r="Q2172" s="1">
        <v>220</v>
      </c>
      <c r="R2172" s="4"/>
    </row>
    <row r="2173" spans="14:18" customFormat="1" x14ac:dyDescent="0.25">
      <c r="N2173" s="46"/>
      <c r="O2173" t="s">
        <v>1799</v>
      </c>
      <c r="P2173" t="s">
        <v>4855</v>
      </c>
      <c r="Q2173" s="1">
        <v>220</v>
      </c>
      <c r="R2173" s="4"/>
    </row>
    <row r="2174" spans="14:18" customFormat="1" x14ac:dyDescent="0.25">
      <c r="N2174" s="46"/>
      <c r="O2174" t="s">
        <v>1800</v>
      </c>
      <c r="P2174" t="s">
        <v>4856</v>
      </c>
      <c r="Q2174" s="1">
        <v>220</v>
      </c>
      <c r="R2174" s="4"/>
    </row>
    <row r="2175" spans="14:18" customFormat="1" x14ac:dyDescent="0.25">
      <c r="N2175" s="46"/>
      <c r="O2175" t="s">
        <v>1827</v>
      </c>
      <c r="P2175" t="s">
        <v>4857</v>
      </c>
      <c r="Q2175" s="1">
        <v>170</v>
      </c>
      <c r="R2175" s="4"/>
    </row>
    <row r="2176" spans="14:18" customFormat="1" x14ac:dyDescent="0.25">
      <c r="N2176" s="46"/>
      <c r="O2176" t="s">
        <v>1792</v>
      </c>
      <c r="P2176" t="s">
        <v>4858</v>
      </c>
      <c r="Q2176" s="1">
        <v>80</v>
      </c>
      <c r="R2176" s="4"/>
    </row>
    <row r="2177" spans="14:18" customFormat="1" x14ac:dyDescent="0.25">
      <c r="N2177" s="46"/>
      <c r="O2177" t="s">
        <v>1793</v>
      </c>
      <c r="P2177" t="s">
        <v>4859</v>
      </c>
      <c r="Q2177" s="1">
        <v>80</v>
      </c>
      <c r="R2177" s="4"/>
    </row>
    <row r="2178" spans="14:18" customFormat="1" x14ac:dyDescent="0.25">
      <c r="N2178" s="46"/>
      <c r="O2178" t="s">
        <v>1828</v>
      </c>
      <c r="P2178" t="s">
        <v>4860</v>
      </c>
      <c r="Q2178" s="1">
        <v>160</v>
      </c>
      <c r="R2178" s="4"/>
    </row>
    <row r="2179" spans="14:18" customFormat="1" x14ac:dyDescent="0.25">
      <c r="N2179" s="46"/>
      <c r="O2179" t="s">
        <v>1794</v>
      </c>
      <c r="P2179" t="s">
        <v>4861</v>
      </c>
      <c r="Q2179" s="1">
        <v>130</v>
      </c>
      <c r="R2179" s="4"/>
    </row>
    <row r="2180" spans="14:18" customFormat="1" x14ac:dyDescent="0.25">
      <c r="N2180" s="46"/>
      <c r="O2180" t="s">
        <v>1795</v>
      </c>
      <c r="P2180" t="s">
        <v>4862</v>
      </c>
      <c r="Q2180" s="1">
        <v>40</v>
      </c>
      <c r="R2180" s="4"/>
    </row>
    <row r="2181" spans="14:18" customFormat="1" x14ac:dyDescent="0.25">
      <c r="N2181" s="46"/>
      <c r="O2181" t="s">
        <v>1796</v>
      </c>
      <c r="P2181" t="s">
        <v>4863</v>
      </c>
      <c r="Q2181" s="1">
        <v>160</v>
      </c>
      <c r="R2181" s="4"/>
    </row>
    <row r="2182" spans="14:18" customFormat="1" x14ac:dyDescent="0.25">
      <c r="N2182" s="46"/>
      <c r="O2182" t="s">
        <v>1803</v>
      </c>
      <c r="P2182" t="s">
        <v>4864</v>
      </c>
      <c r="Q2182" s="1">
        <v>140</v>
      </c>
      <c r="R2182" s="4"/>
    </row>
    <row r="2183" spans="14:18" customFormat="1" x14ac:dyDescent="0.25">
      <c r="N2183" s="46"/>
      <c r="O2183" t="s">
        <v>1804</v>
      </c>
      <c r="P2183" t="s">
        <v>4865</v>
      </c>
      <c r="Q2183" s="1">
        <v>190</v>
      </c>
      <c r="R2183" s="4"/>
    </row>
    <row r="2184" spans="14:18" customFormat="1" x14ac:dyDescent="0.25">
      <c r="N2184" s="46"/>
      <c r="O2184" t="s">
        <v>1813</v>
      </c>
      <c r="P2184" t="s">
        <v>4866</v>
      </c>
      <c r="Q2184" s="1">
        <v>120</v>
      </c>
      <c r="R2184" s="4"/>
    </row>
    <row r="2185" spans="14:18" customFormat="1" x14ac:dyDescent="0.25">
      <c r="N2185" s="46"/>
      <c r="O2185" t="s">
        <v>1814</v>
      </c>
      <c r="P2185" t="s">
        <v>4867</v>
      </c>
      <c r="Q2185" s="1">
        <v>70</v>
      </c>
      <c r="R2185" s="4"/>
    </row>
    <row r="2186" spans="14:18" customFormat="1" x14ac:dyDescent="0.25">
      <c r="N2186" s="46"/>
      <c r="O2186" t="s">
        <v>1831</v>
      </c>
      <c r="P2186" t="s">
        <v>4868</v>
      </c>
      <c r="Q2186" s="1">
        <v>200</v>
      </c>
      <c r="R2186" s="4"/>
    </row>
    <row r="2187" spans="14:18" customFormat="1" x14ac:dyDescent="0.25">
      <c r="N2187" s="46"/>
      <c r="O2187" t="s">
        <v>1832</v>
      </c>
      <c r="P2187" t="s">
        <v>4869</v>
      </c>
      <c r="Q2187" s="1">
        <v>70</v>
      </c>
      <c r="R2187" s="4"/>
    </row>
    <row r="2188" spans="14:18" customFormat="1" x14ac:dyDescent="0.25">
      <c r="N2188" s="46"/>
      <c r="O2188" t="s">
        <v>1823</v>
      </c>
      <c r="P2188" t="s">
        <v>4870</v>
      </c>
      <c r="Q2188" s="1">
        <v>200</v>
      </c>
      <c r="R2188" s="4"/>
    </row>
    <row r="2189" spans="14:18" customFormat="1" x14ac:dyDescent="0.25">
      <c r="N2189" s="46"/>
      <c r="O2189" t="s">
        <v>1824</v>
      </c>
      <c r="P2189" t="s">
        <v>4871</v>
      </c>
      <c r="Q2189" s="1">
        <v>70</v>
      </c>
      <c r="R2189" s="4"/>
    </row>
    <row r="2190" spans="14:18" customFormat="1" x14ac:dyDescent="0.25">
      <c r="N2190" s="46"/>
      <c r="O2190" t="s">
        <v>1815</v>
      </c>
      <c r="P2190" t="s">
        <v>4872</v>
      </c>
      <c r="Q2190" s="1">
        <v>210</v>
      </c>
      <c r="R2190" s="4"/>
    </row>
    <row r="2191" spans="14:18" customFormat="1" x14ac:dyDescent="0.25">
      <c r="N2191" s="46"/>
      <c r="O2191" t="s">
        <v>1816</v>
      </c>
      <c r="P2191" t="s">
        <v>4873</v>
      </c>
      <c r="Q2191" s="1">
        <v>60</v>
      </c>
      <c r="R2191" s="4"/>
    </row>
    <row r="2192" spans="14:18" customFormat="1" x14ac:dyDescent="0.25">
      <c r="N2192" s="46"/>
      <c r="O2192" t="s">
        <v>884</v>
      </c>
      <c r="P2192" t="s">
        <v>4874</v>
      </c>
      <c r="Q2192" s="1">
        <v>200</v>
      </c>
      <c r="R2192" s="4"/>
    </row>
    <row r="2193" spans="14:18" customFormat="1" x14ac:dyDescent="0.25">
      <c r="N2193" s="46"/>
      <c r="O2193" t="s">
        <v>885</v>
      </c>
      <c r="P2193" t="s">
        <v>4875</v>
      </c>
      <c r="Q2193" s="1">
        <v>160</v>
      </c>
      <c r="R2193" s="4"/>
    </row>
    <row r="2194" spans="14:18" customFormat="1" x14ac:dyDescent="0.25">
      <c r="N2194" s="46"/>
      <c r="O2194" t="s">
        <v>886</v>
      </c>
      <c r="P2194" t="s">
        <v>4876</v>
      </c>
      <c r="Q2194" s="1">
        <v>150</v>
      </c>
      <c r="R2194" s="4"/>
    </row>
    <row r="2195" spans="14:18" customFormat="1" x14ac:dyDescent="0.25">
      <c r="N2195" s="46"/>
      <c r="O2195" t="s">
        <v>895</v>
      </c>
      <c r="P2195" t="s">
        <v>4877</v>
      </c>
      <c r="Q2195" s="1">
        <v>90</v>
      </c>
      <c r="R2195" s="4"/>
    </row>
    <row r="2196" spans="14:18" customFormat="1" x14ac:dyDescent="0.25">
      <c r="N2196" s="46"/>
      <c r="O2196" t="s">
        <v>896</v>
      </c>
      <c r="P2196" t="s">
        <v>4878</v>
      </c>
      <c r="Q2196" s="1">
        <v>220</v>
      </c>
      <c r="R2196" s="4"/>
    </row>
    <row r="2197" spans="14:18" customFormat="1" x14ac:dyDescent="0.25">
      <c r="N2197" s="46"/>
      <c r="O2197" t="s">
        <v>897</v>
      </c>
      <c r="P2197" t="s">
        <v>4879</v>
      </c>
      <c r="Q2197" s="1">
        <v>70</v>
      </c>
      <c r="R2197" s="4"/>
    </row>
    <row r="2198" spans="14:18" customFormat="1" x14ac:dyDescent="0.25">
      <c r="N2198" s="46"/>
      <c r="O2198" t="s">
        <v>898</v>
      </c>
      <c r="P2198" t="s">
        <v>4880</v>
      </c>
      <c r="Q2198" s="1">
        <v>240</v>
      </c>
      <c r="R2198" s="4"/>
    </row>
    <row r="2199" spans="14:18" customFormat="1" x14ac:dyDescent="0.25">
      <c r="N2199" s="46"/>
      <c r="O2199" t="s">
        <v>1001</v>
      </c>
      <c r="P2199" t="s">
        <v>4881</v>
      </c>
      <c r="Q2199" s="1">
        <v>90</v>
      </c>
      <c r="R2199" s="4"/>
    </row>
    <row r="2200" spans="14:18" customFormat="1" x14ac:dyDescent="0.25">
      <c r="N2200" s="46"/>
      <c r="O2200" t="s">
        <v>1002</v>
      </c>
      <c r="P2200" t="s">
        <v>4882</v>
      </c>
      <c r="Q2200" s="1">
        <v>230</v>
      </c>
      <c r="R2200" s="4"/>
    </row>
    <row r="2201" spans="14:18" customFormat="1" x14ac:dyDescent="0.25">
      <c r="N2201" s="46"/>
      <c r="O2201" t="s">
        <v>1003</v>
      </c>
      <c r="P2201" t="s">
        <v>4883</v>
      </c>
      <c r="Q2201" s="1">
        <v>90</v>
      </c>
      <c r="R2201" s="4"/>
    </row>
    <row r="2202" spans="14:18" customFormat="1" x14ac:dyDescent="0.25">
      <c r="N2202" s="46"/>
      <c r="O2202" t="s">
        <v>1004</v>
      </c>
      <c r="P2202" t="s">
        <v>4884</v>
      </c>
      <c r="Q2202" s="1">
        <v>190</v>
      </c>
      <c r="R2202" s="4"/>
    </row>
    <row r="2203" spans="14:18" customFormat="1" x14ac:dyDescent="0.25">
      <c r="N2203" s="46"/>
      <c r="O2203" t="s">
        <v>901</v>
      </c>
      <c r="P2203" t="s">
        <v>4885</v>
      </c>
      <c r="Q2203" s="1">
        <v>150</v>
      </c>
      <c r="R2203" s="4"/>
    </row>
    <row r="2204" spans="14:18" customFormat="1" x14ac:dyDescent="0.25">
      <c r="N2204" s="46"/>
      <c r="O2204" t="s">
        <v>902</v>
      </c>
      <c r="P2204" t="s">
        <v>4886</v>
      </c>
      <c r="Q2204" s="1">
        <v>210</v>
      </c>
      <c r="R2204" s="4"/>
    </row>
    <row r="2205" spans="14:18" customFormat="1" x14ac:dyDescent="0.25">
      <c r="N2205" s="46"/>
      <c r="O2205" t="s">
        <v>903</v>
      </c>
      <c r="P2205" t="s">
        <v>4887</v>
      </c>
      <c r="Q2205" s="1">
        <v>200</v>
      </c>
      <c r="R2205" s="4"/>
    </row>
    <row r="2206" spans="14:18" customFormat="1" x14ac:dyDescent="0.25">
      <c r="N2206" s="46"/>
      <c r="O2206" t="s">
        <v>906</v>
      </c>
      <c r="P2206" t="s">
        <v>4888</v>
      </c>
      <c r="Q2206" s="1">
        <v>150</v>
      </c>
      <c r="R2206" s="4"/>
    </row>
    <row r="2207" spans="14:18" customFormat="1" x14ac:dyDescent="0.25">
      <c r="N2207" s="46"/>
      <c r="O2207" t="s">
        <v>907</v>
      </c>
      <c r="P2207" t="s">
        <v>4889</v>
      </c>
      <c r="Q2207" s="1">
        <v>210</v>
      </c>
      <c r="R2207" s="4"/>
    </row>
    <row r="2208" spans="14:18" customFormat="1" x14ac:dyDescent="0.25">
      <c r="N2208" s="46"/>
      <c r="O2208" t="s">
        <v>908</v>
      </c>
      <c r="P2208" t="s">
        <v>4890</v>
      </c>
      <c r="Q2208" s="1">
        <v>200</v>
      </c>
      <c r="R2208" s="4"/>
    </row>
    <row r="2209" spans="14:18" customFormat="1" x14ac:dyDescent="0.25">
      <c r="N2209" s="46"/>
      <c r="O2209" t="s">
        <v>1038</v>
      </c>
      <c r="P2209" t="s">
        <v>4891</v>
      </c>
      <c r="Q2209" s="1">
        <v>300</v>
      </c>
      <c r="R2209" s="4"/>
    </row>
    <row r="2210" spans="14:18" customFormat="1" x14ac:dyDescent="0.25">
      <c r="N2210" s="46"/>
      <c r="O2210" t="s">
        <v>1039</v>
      </c>
      <c r="P2210" t="s">
        <v>4892</v>
      </c>
      <c r="Q2210" s="1">
        <v>240</v>
      </c>
      <c r="R2210" s="4"/>
    </row>
    <row r="2211" spans="14:18" customFormat="1" x14ac:dyDescent="0.25">
      <c r="N2211" s="46"/>
      <c r="O2211" t="s">
        <v>1029</v>
      </c>
      <c r="P2211" t="s">
        <v>4893</v>
      </c>
      <c r="Q2211" s="1">
        <v>100</v>
      </c>
      <c r="R2211" s="4"/>
    </row>
    <row r="2212" spans="14:18" customFormat="1" x14ac:dyDescent="0.25">
      <c r="N2212" s="46"/>
      <c r="O2212" t="s">
        <v>1040</v>
      </c>
      <c r="P2212" t="s">
        <v>4894</v>
      </c>
      <c r="Q2212" s="1">
        <v>40</v>
      </c>
      <c r="R2212" s="4"/>
    </row>
    <row r="2213" spans="14:18" customFormat="1" x14ac:dyDescent="0.25">
      <c r="N2213" s="46"/>
      <c r="O2213" t="s">
        <v>1078</v>
      </c>
      <c r="P2213" t="s">
        <v>4895</v>
      </c>
      <c r="Q2213" s="1">
        <v>200</v>
      </c>
      <c r="R2213" s="4"/>
    </row>
    <row r="2214" spans="14:18" customFormat="1" x14ac:dyDescent="0.25">
      <c r="N2214" s="46"/>
      <c r="O2214" t="s">
        <v>1079</v>
      </c>
      <c r="P2214" t="s">
        <v>4896</v>
      </c>
      <c r="Q2214" s="1">
        <v>230</v>
      </c>
      <c r="R2214" s="4"/>
    </row>
    <row r="2215" spans="14:18" customFormat="1" x14ac:dyDescent="0.25">
      <c r="N2215" s="46"/>
      <c r="O2215" t="s">
        <v>1080</v>
      </c>
      <c r="P2215" t="s">
        <v>4897</v>
      </c>
      <c r="Q2215" s="1">
        <v>100</v>
      </c>
      <c r="R2215" s="4"/>
    </row>
    <row r="2216" spans="14:18" customFormat="1" x14ac:dyDescent="0.25">
      <c r="N2216" s="46"/>
      <c r="O2216" t="s">
        <v>1081</v>
      </c>
      <c r="P2216" t="s">
        <v>4898</v>
      </c>
      <c r="Q2216" s="1">
        <v>140</v>
      </c>
      <c r="R2216" s="4"/>
    </row>
    <row r="2217" spans="14:18" customFormat="1" x14ac:dyDescent="0.25">
      <c r="N2217" s="46"/>
      <c r="O2217" t="s">
        <v>1109</v>
      </c>
      <c r="P2217" t="s">
        <v>4899</v>
      </c>
      <c r="Q2217" s="1">
        <v>140</v>
      </c>
      <c r="R2217" s="4"/>
    </row>
    <row r="2218" spans="14:18" customFormat="1" x14ac:dyDescent="0.25">
      <c r="N2218" s="46"/>
      <c r="O2218" t="s">
        <v>1110</v>
      </c>
      <c r="P2218" t="s">
        <v>4900</v>
      </c>
      <c r="Q2218" s="1">
        <v>120</v>
      </c>
      <c r="R2218" s="4"/>
    </row>
    <row r="2219" spans="14:18" customFormat="1" x14ac:dyDescent="0.25">
      <c r="N2219" s="46"/>
      <c r="O2219" t="s">
        <v>1111</v>
      </c>
      <c r="P2219" t="s">
        <v>4901</v>
      </c>
      <c r="Q2219" s="1">
        <v>50</v>
      </c>
      <c r="R2219" s="4"/>
    </row>
    <row r="2220" spans="14:18" customFormat="1" x14ac:dyDescent="0.25">
      <c r="N2220" s="46"/>
      <c r="O2220" t="s">
        <v>1112</v>
      </c>
      <c r="P2220" t="s">
        <v>4902</v>
      </c>
      <c r="Q2220" s="1">
        <v>80</v>
      </c>
      <c r="R2220" s="4"/>
    </row>
    <row r="2221" spans="14:18" customFormat="1" x14ac:dyDescent="0.25">
      <c r="N2221" s="46"/>
      <c r="O2221" t="s">
        <v>1113</v>
      </c>
      <c r="P2221" t="s">
        <v>4903</v>
      </c>
      <c r="Q2221" s="1">
        <v>50</v>
      </c>
      <c r="R2221" s="4"/>
    </row>
    <row r="2222" spans="14:18" customFormat="1" x14ac:dyDescent="0.25">
      <c r="N2222" s="46"/>
      <c r="O2222" t="s">
        <v>1689</v>
      </c>
      <c r="P2222" t="s">
        <v>4904</v>
      </c>
      <c r="Q2222" s="1">
        <v>130</v>
      </c>
      <c r="R2222" s="4"/>
    </row>
    <row r="2223" spans="14:18" customFormat="1" x14ac:dyDescent="0.25">
      <c r="N2223" s="46"/>
      <c r="O2223" t="s">
        <v>1690</v>
      </c>
      <c r="P2223" t="s">
        <v>4905</v>
      </c>
      <c r="Q2223" s="1">
        <v>70</v>
      </c>
      <c r="R2223" s="4"/>
    </row>
    <row r="2224" spans="14:18" customFormat="1" x14ac:dyDescent="0.25">
      <c r="N2224" s="46"/>
      <c r="O2224" t="s">
        <v>1691</v>
      </c>
      <c r="P2224" t="s">
        <v>4906</v>
      </c>
      <c r="Q2224" s="1">
        <v>90</v>
      </c>
      <c r="R2224" s="4"/>
    </row>
    <row r="2225" spans="14:18" customFormat="1" x14ac:dyDescent="0.25">
      <c r="N2225" s="46"/>
      <c r="O2225" t="s">
        <v>1674</v>
      </c>
      <c r="P2225" t="s">
        <v>4907</v>
      </c>
      <c r="Q2225" s="1">
        <v>180</v>
      </c>
      <c r="R2225" s="4"/>
    </row>
    <row r="2226" spans="14:18" customFormat="1" x14ac:dyDescent="0.25">
      <c r="N2226" s="46"/>
      <c r="O2226" t="s">
        <v>1675</v>
      </c>
      <c r="P2226" t="s">
        <v>4908</v>
      </c>
      <c r="Q2226" s="1">
        <v>150</v>
      </c>
      <c r="R2226" s="4"/>
    </row>
    <row r="2227" spans="14:18" customFormat="1" x14ac:dyDescent="0.25">
      <c r="N2227" s="46"/>
      <c r="O2227" t="s">
        <v>1676</v>
      </c>
      <c r="P2227" t="s">
        <v>4909</v>
      </c>
      <c r="Q2227" s="1">
        <v>210</v>
      </c>
      <c r="R2227" s="4"/>
    </row>
    <row r="2228" spans="14:18" customFormat="1" x14ac:dyDescent="0.25">
      <c r="N2228" s="46"/>
      <c r="O2228" t="s">
        <v>1744</v>
      </c>
      <c r="P2228" t="s">
        <v>4910</v>
      </c>
      <c r="Q2228" s="1">
        <v>150</v>
      </c>
      <c r="R2228" s="4"/>
    </row>
    <row r="2229" spans="14:18" customFormat="1" x14ac:dyDescent="0.25">
      <c r="N2229" s="46"/>
      <c r="O2229" t="s">
        <v>1745</v>
      </c>
      <c r="P2229" t="s">
        <v>4911</v>
      </c>
      <c r="Q2229" s="1">
        <v>210</v>
      </c>
      <c r="R2229" s="4"/>
    </row>
    <row r="2230" spans="14:18" customFormat="1" x14ac:dyDescent="0.25">
      <c r="N2230" s="46"/>
      <c r="O2230" t="s">
        <v>1746</v>
      </c>
      <c r="P2230" t="s">
        <v>4912</v>
      </c>
      <c r="Q2230" s="1">
        <v>210</v>
      </c>
      <c r="R2230" s="4"/>
    </row>
    <row r="2231" spans="14:18" customFormat="1" x14ac:dyDescent="0.25">
      <c r="N2231" s="46"/>
      <c r="O2231" t="s">
        <v>1684</v>
      </c>
      <c r="P2231" t="s">
        <v>4913</v>
      </c>
      <c r="Q2231" s="1">
        <v>240</v>
      </c>
      <c r="R2231" s="4"/>
    </row>
    <row r="2232" spans="14:18" customFormat="1" x14ac:dyDescent="0.25">
      <c r="N2232" s="46"/>
      <c r="O2232" t="s">
        <v>1685</v>
      </c>
      <c r="P2232" t="s">
        <v>4914</v>
      </c>
      <c r="Q2232" s="1">
        <v>240</v>
      </c>
      <c r="R2232" s="4"/>
    </row>
    <row r="2233" spans="14:18" customFormat="1" x14ac:dyDescent="0.25">
      <c r="N2233" s="46"/>
      <c r="O2233" t="s">
        <v>1686</v>
      </c>
      <c r="P2233" t="s">
        <v>4915</v>
      </c>
      <c r="Q2233" s="1">
        <v>120</v>
      </c>
      <c r="R2233" s="4"/>
    </row>
    <row r="2234" spans="14:18" customFormat="1" x14ac:dyDescent="0.25">
      <c r="N2234" s="46"/>
      <c r="O2234" t="s">
        <v>1723</v>
      </c>
      <c r="P2234" t="s">
        <v>4916</v>
      </c>
      <c r="Q2234" s="1">
        <v>150</v>
      </c>
      <c r="R2234" s="4"/>
    </row>
    <row r="2235" spans="14:18" customFormat="1" x14ac:dyDescent="0.25">
      <c r="N2235" s="46"/>
      <c r="O2235" t="s">
        <v>1724</v>
      </c>
      <c r="P2235" t="s">
        <v>4917</v>
      </c>
      <c r="Q2235" s="1">
        <v>220</v>
      </c>
      <c r="R2235" s="4"/>
    </row>
    <row r="2236" spans="14:18" customFormat="1" x14ac:dyDescent="0.25">
      <c r="N2236" s="46"/>
      <c r="O2236" t="s">
        <v>1669</v>
      </c>
      <c r="P2236" t="s">
        <v>4918</v>
      </c>
      <c r="Q2236" s="1">
        <v>210</v>
      </c>
      <c r="R2236" s="4"/>
    </row>
    <row r="2237" spans="14:18" customFormat="1" x14ac:dyDescent="0.25">
      <c r="N2237" s="46"/>
      <c r="O2237" t="s">
        <v>1670</v>
      </c>
      <c r="P2237" t="s">
        <v>4919</v>
      </c>
      <c r="Q2237" s="1">
        <v>180</v>
      </c>
      <c r="R2237" s="4"/>
    </row>
    <row r="2238" spans="14:18" customFormat="1" x14ac:dyDescent="0.25">
      <c r="N2238" s="46"/>
      <c r="O2238" t="s">
        <v>1671</v>
      </c>
      <c r="P2238" t="s">
        <v>4920</v>
      </c>
      <c r="Q2238" s="1">
        <v>210</v>
      </c>
      <c r="R2238" s="4"/>
    </row>
    <row r="2239" spans="14:18" customFormat="1" x14ac:dyDescent="0.25">
      <c r="N2239" s="46"/>
      <c r="O2239" t="s">
        <v>2781</v>
      </c>
      <c r="P2239" t="s">
        <v>4921</v>
      </c>
      <c r="Q2239" s="1">
        <v>50</v>
      </c>
      <c r="R2239" s="4"/>
    </row>
    <row r="2240" spans="14:18" customFormat="1" x14ac:dyDescent="0.25">
      <c r="N2240" s="46"/>
      <c r="O2240" t="s">
        <v>2782</v>
      </c>
      <c r="P2240" t="s">
        <v>4922</v>
      </c>
      <c r="Q2240" s="1">
        <v>70</v>
      </c>
      <c r="R2240" s="4"/>
    </row>
    <row r="2241" spans="14:18" customFormat="1" x14ac:dyDescent="0.25">
      <c r="N2241" s="46"/>
      <c r="O2241" t="s">
        <v>2783</v>
      </c>
      <c r="P2241" t="s">
        <v>4923</v>
      </c>
      <c r="Q2241" s="1">
        <v>100</v>
      </c>
      <c r="R2241" s="4"/>
    </row>
    <row r="2242" spans="14:18" customFormat="1" x14ac:dyDescent="0.25">
      <c r="N2242" s="46"/>
      <c r="O2242" t="s">
        <v>2784</v>
      </c>
      <c r="P2242" t="s">
        <v>4924</v>
      </c>
      <c r="Q2242" s="1">
        <v>150</v>
      </c>
      <c r="R2242" s="4"/>
    </row>
    <row r="2243" spans="14:18" customFormat="1" x14ac:dyDescent="0.25">
      <c r="N2243" s="46"/>
      <c r="O2243" t="s">
        <v>2791</v>
      </c>
      <c r="P2243" t="s">
        <v>4925</v>
      </c>
      <c r="Q2243" s="1">
        <v>50</v>
      </c>
      <c r="R2243" s="4"/>
    </row>
    <row r="2244" spans="14:18" customFormat="1" x14ac:dyDescent="0.25">
      <c r="N2244" s="46"/>
      <c r="O2244" t="s">
        <v>2792</v>
      </c>
      <c r="P2244" t="s">
        <v>4926</v>
      </c>
      <c r="Q2244" s="1">
        <v>190</v>
      </c>
      <c r="R2244" s="4"/>
    </row>
    <row r="2245" spans="14:18" customFormat="1" x14ac:dyDescent="0.25">
      <c r="N2245" s="46"/>
      <c r="O2245" t="s">
        <v>2855</v>
      </c>
      <c r="P2245" t="s">
        <v>4927</v>
      </c>
      <c r="Q2245" s="1">
        <v>50</v>
      </c>
      <c r="R2245" s="4"/>
    </row>
    <row r="2246" spans="14:18" customFormat="1" x14ac:dyDescent="0.25">
      <c r="N2246" s="46"/>
      <c r="O2246" t="s">
        <v>2856</v>
      </c>
      <c r="P2246" t="s">
        <v>4928</v>
      </c>
      <c r="Q2246" s="1">
        <v>90</v>
      </c>
      <c r="R2246" s="4"/>
    </row>
    <row r="2247" spans="14:18" customFormat="1" x14ac:dyDescent="0.25">
      <c r="N2247" s="46"/>
      <c r="O2247" t="s">
        <v>2787</v>
      </c>
      <c r="P2247" t="s">
        <v>4929</v>
      </c>
      <c r="Q2247" s="1">
        <v>70</v>
      </c>
      <c r="R2247" s="4"/>
    </row>
    <row r="2248" spans="14:18" customFormat="1" x14ac:dyDescent="0.25">
      <c r="N2248" s="46"/>
      <c r="O2248" t="s">
        <v>2788</v>
      </c>
      <c r="P2248" t="s">
        <v>4930</v>
      </c>
      <c r="Q2248" s="1">
        <v>210</v>
      </c>
      <c r="R2248" s="4"/>
    </row>
    <row r="2249" spans="14:18" customFormat="1" x14ac:dyDescent="0.25">
      <c r="N2249" s="46"/>
      <c r="O2249" t="s">
        <v>2806</v>
      </c>
      <c r="P2249" t="s">
        <v>4931</v>
      </c>
      <c r="Q2249" s="1">
        <v>120</v>
      </c>
      <c r="R2249" s="4"/>
    </row>
    <row r="2250" spans="14:18" customFormat="1" x14ac:dyDescent="0.25">
      <c r="N2250" s="46"/>
      <c r="O2250" t="s">
        <v>2807</v>
      </c>
      <c r="P2250" t="s">
        <v>4932</v>
      </c>
      <c r="Q2250" s="1">
        <v>240</v>
      </c>
      <c r="R2250" s="4"/>
    </row>
    <row r="2251" spans="14:18" customFormat="1" x14ac:dyDescent="0.25">
      <c r="N2251" s="46"/>
      <c r="O2251" t="s">
        <v>2808</v>
      </c>
      <c r="P2251" t="s">
        <v>4933</v>
      </c>
      <c r="Q2251" s="1">
        <v>90</v>
      </c>
      <c r="R2251" s="4"/>
    </row>
    <row r="2252" spans="14:18" customFormat="1" x14ac:dyDescent="0.25">
      <c r="N2252" s="46"/>
      <c r="O2252" t="s">
        <v>2809</v>
      </c>
      <c r="P2252" t="s">
        <v>4934</v>
      </c>
      <c r="Q2252" s="1">
        <v>60</v>
      </c>
      <c r="R2252" s="4"/>
    </row>
    <row r="2253" spans="14:18" customFormat="1" x14ac:dyDescent="0.25">
      <c r="N2253" s="46"/>
      <c r="O2253" t="s">
        <v>2910</v>
      </c>
      <c r="P2253" t="s">
        <v>4935</v>
      </c>
      <c r="Q2253" s="1">
        <v>70</v>
      </c>
      <c r="R2253" s="4"/>
    </row>
    <row r="2254" spans="14:18" customFormat="1" x14ac:dyDescent="0.25">
      <c r="N2254" s="46"/>
      <c r="O2254" t="s">
        <v>2911</v>
      </c>
      <c r="P2254" t="s">
        <v>4936</v>
      </c>
      <c r="Q2254" s="1">
        <v>170</v>
      </c>
      <c r="R2254" s="4"/>
    </row>
    <row r="2255" spans="14:18" customFormat="1" x14ac:dyDescent="0.25">
      <c r="N2255" s="46"/>
      <c r="O2255" t="s">
        <v>2912</v>
      </c>
      <c r="P2255" t="s">
        <v>4937</v>
      </c>
      <c r="Q2255" s="1">
        <v>70</v>
      </c>
      <c r="R2255" s="4"/>
    </row>
    <row r="2256" spans="14:18" customFormat="1" x14ac:dyDescent="0.25">
      <c r="N2256" s="46"/>
      <c r="O2256" t="s">
        <v>2913</v>
      </c>
      <c r="P2256" t="s">
        <v>4938</v>
      </c>
      <c r="Q2256" s="1">
        <v>260</v>
      </c>
      <c r="R2256" s="4"/>
    </row>
    <row r="2257" spans="14:18" customFormat="1" x14ac:dyDescent="0.25">
      <c r="N2257" s="46"/>
      <c r="O2257" t="s">
        <v>2896</v>
      </c>
      <c r="P2257" t="s">
        <v>4939</v>
      </c>
      <c r="Q2257" s="1">
        <v>60</v>
      </c>
      <c r="R2257" s="4"/>
    </row>
    <row r="2258" spans="14:18" customFormat="1" x14ac:dyDescent="0.25">
      <c r="N2258" s="46"/>
      <c r="O2258" t="s">
        <v>2897</v>
      </c>
      <c r="P2258" t="s">
        <v>4940</v>
      </c>
      <c r="Q2258" s="1">
        <v>250</v>
      </c>
      <c r="R2258" s="4"/>
    </row>
    <row r="2259" spans="14:18" customFormat="1" x14ac:dyDescent="0.25">
      <c r="N2259" s="46"/>
      <c r="O2259" t="s">
        <v>2898</v>
      </c>
      <c r="P2259" t="s">
        <v>4941</v>
      </c>
      <c r="Q2259" s="1">
        <v>100</v>
      </c>
      <c r="R2259" s="4"/>
    </row>
    <row r="2260" spans="14:18" customFormat="1" x14ac:dyDescent="0.25">
      <c r="N2260" s="46"/>
      <c r="O2260" t="s">
        <v>1855</v>
      </c>
      <c r="P2260" t="s">
        <v>4942</v>
      </c>
      <c r="Q2260" s="1">
        <v>90</v>
      </c>
      <c r="R2260" s="4"/>
    </row>
    <row r="2261" spans="14:18" customFormat="1" x14ac:dyDescent="0.25">
      <c r="N2261" s="46"/>
      <c r="O2261" t="s">
        <v>1856</v>
      </c>
      <c r="P2261" t="s">
        <v>4943</v>
      </c>
      <c r="Q2261" s="1">
        <v>130</v>
      </c>
      <c r="R2261" s="4"/>
    </row>
    <row r="2262" spans="14:18" customFormat="1" x14ac:dyDescent="0.25">
      <c r="N2262" s="46"/>
      <c r="O2262" t="s">
        <v>1857</v>
      </c>
      <c r="P2262" t="s">
        <v>4944</v>
      </c>
      <c r="Q2262" s="1">
        <v>120</v>
      </c>
      <c r="R2262" s="4"/>
    </row>
    <row r="2263" spans="14:18" customFormat="1" x14ac:dyDescent="0.25">
      <c r="N2263" s="46"/>
      <c r="O2263" t="s">
        <v>1858</v>
      </c>
      <c r="P2263" t="s">
        <v>4945</v>
      </c>
      <c r="Q2263" s="1">
        <v>110</v>
      </c>
      <c r="R2263" s="4"/>
    </row>
    <row r="2264" spans="14:18" customFormat="1" x14ac:dyDescent="0.25">
      <c r="N2264" s="46"/>
      <c r="O2264" t="s">
        <v>1859</v>
      </c>
      <c r="P2264" t="s">
        <v>4946</v>
      </c>
      <c r="Q2264" s="1">
        <v>90</v>
      </c>
      <c r="R2264" s="4"/>
    </row>
    <row r="2265" spans="14:18" customFormat="1" x14ac:dyDescent="0.25">
      <c r="N2265" s="46"/>
      <c r="O2265" t="s">
        <v>1860</v>
      </c>
      <c r="P2265" t="s">
        <v>4947</v>
      </c>
      <c r="Q2265" s="1">
        <v>90</v>
      </c>
      <c r="R2265" s="4"/>
    </row>
    <row r="2266" spans="14:18" customFormat="1" x14ac:dyDescent="0.25">
      <c r="N2266" s="46"/>
      <c r="O2266" t="s">
        <v>1873</v>
      </c>
      <c r="P2266" t="s">
        <v>4948</v>
      </c>
      <c r="Q2266" s="1">
        <v>120</v>
      </c>
      <c r="R2266" s="4"/>
    </row>
    <row r="2267" spans="14:18" customFormat="1" x14ac:dyDescent="0.25">
      <c r="N2267" s="46"/>
      <c r="O2267" t="s">
        <v>1874</v>
      </c>
      <c r="P2267" t="s">
        <v>4949</v>
      </c>
      <c r="Q2267" s="1">
        <v>50</v>
      </c>
      <c r="R2267" s="4"/>
    </row>
    <row r="2268" spans="14:18" customFormat="1" x14ac:dyDescent="0.25">
      <c r="N2268" s="46"/>
      <c r="O2268" t="s">
        <v>1875</v>
      </c>
      <c r="P2268" t="s">
        <v>4950</v>
      </c>
      <c r="Q2268" s="1">
        <v>160</v>
      </c>
      <c r="R2268" s="4"/>
    </row>
    <row r="2269" spans="14:18" customFormat="1" x14ac:dyDescent="0.25">
      <c r="N2269" s="46"/>
      <c r="O2269" t="s">
        <v>1876</v>
      </c>
      <c r="P2269" t="s">
        <v>4951</v>
      </c>
      <c r="Q2269" s="1">
        <v>110</v>
      </c>
      <c r="R2269" s="4"/>
    </row>
    <row r="2270" spans="14:18" customFormat="1" x14ac:dyDescent="0.25">
      <c r="N2270" s="46"/>
      <c r="O2270" t="s">
        <v>1877</v>
      </c>
      <c r="P2270" t="s">
        <v>4952</v>
      </c>
      <c r="Q2270" s="1">
        <v>90</v>
      </c>
      <c r="R2270" s="4"/>
    </row>
    <row r="2271" spans="14:18" customFormat="1" x14ac:dyDescent="0.25">
      <c r="N2271" s="46"/>
      <c r="O2271" t="s">
        <v>1878</v>
      </c>
      <c r="P2271" t="s">
        <v>4953</v>
      </c>
      <c r="Q2271" s="1">
        <v>210</v>
      </c>
      <c r="R2271" s="4"/>
    </row>
    <row r="2272" spans="14:18" customFormat="1" x14ac:dyDescent="0.25">
      <c r="N2272" s="46"/>
      <c r="O2272" t="s">
        <v>1893</v>
      </c>
      <c r="P2272" t="s">
        <v>4954</v>
      </c>
      <c r="Q2272" s="1">
        <v>120</v>
      </c>
      <c r="R2272" s="4"/>
    </row>
    <row r="2273" spans="14:18" customFormat="1" x14ac:dyDescent="0.25">
      <c r="N2273" s="46"/>
      <c r="O2273" t="s">
        <v>1913</v>
      </c>
      <c r="P2273" t="s">
        <v>4955</v>
      </c>
      <c r="Q2273" s="1">
        <v>80</v>
      </c>
      <c r="R2273" s="4"/>
    </row>
    <row r="2274" spans="14:18" customFormat="1" x14ac:dyDescent="0.25">
      <c r="N2274" s="46"/>
      <c r="O2274" t="s">
        <v>1914</v>
      </c>
      <c r="P2274" t="s">
        <v>4956</v>
      </c>
      <c r="Q2274" s="1">
        <v>120</v>
      </c>
      <c r="R2274" s="4"/>
    </row>
    <row r="2275" spans="14:18" customFormat="1" x14ac:dyDescent="0.25">
      <c r="N2275" s="46"/>
      <c r="O2275" t="s">
        <v>1311</v>
      </c>
      <c r="P2275" t="s">
        <v>4957</v>
      </c>
      <c r="Q2275" s="1">
        <v>120</v>
      </c>
      <c r="R2275" s="4"/>
    </row>
    <row r="2276" spans="14:18" customFormat="1" x14ac:dyDescent="0.25">
      <c r="N2276" s="46"/>
      <c r="O2276" t="s">
        <v>1312</v>
      </c>
      <c r="P2276" t="s">
        <v>4958</v>
      </c>
      <c r="Q2276" s="1">
        <v>340</v>
      </c>
      <c r="R2276" s="4"/>
    </row>
    <row r="2277" spans="14:18" customFormat="1" x14ac:dyDescent="0.25">
      <c r="N2277" s="46"/>
      <c r="O2277" t="s">
        <v>1313</v>
      </c>
      <c r="P2277" t="s">
        <v>4959</v>
      </c>
      <c r="Q2277" s="1">
        <v>150</v>
      </c>
      <c r="R2277" s="4"/>
    </row>
    <row r="2278" spans="14:18" customFormat="1" x14ac:dyDescent="0.25">
      <c r="N2278" s="46"/>
      <c r="O2278" t="s">
        <v>1339</v>
      </c>
      <c r="P2278" t="s">
        <v>4960</v>
      </c>
      <c r="Q2278" s="1">
        <v>210</v>
      </c>
      <c r="R2278" s="4"/>
    </row>
    <row r="2279" spans="14:18" customFormat="1" x14ac:dyDescent="0.25">
      <c r="N2279" s="46"/>
      <c r="O2279" t="s">
        <v>1356</v>
      </c>
      <c r="P2279" t="s">
        <v>4961</v>
      </c>
      <c r="Q2279" s="1">
        <v>210</v>
      </c>
      <c r="R2279" s="4"/>
    </row>
    <row r="2280" spans="14:18" customFormat="1" x14ac:dyDescent="0.25">
      <c r="N2280" s="46"/>
      <c r="O2280" t="s">
        <v>1357</v>
      </c>
      <c r="P2280" t="s">
        <v>4962</v>
      </c>
      <c r="Q2280" s="1">
        <v>100</v>
      </c>
      <c r="R2280" s="4"/>
    </row>
    <row r="2281" spans="14:18" customFormat="1" x14ac:dyDescent="0.25">
      <c r="N2281" s="46"/>
      <c r="O2281" t="s">
        <v>949</v>
      </c>
      <c r="P2281" t="s">
        <v>4963</v>
      </c>
      <c r="Q2281" s="1">
        <v>300</v>
      </c>
      <c r="R2281" s="4"/>
    </row>
    <row r="2282" spans="14:18" customFormat="1" x14ac:dyDescent="0.25">
      <c r="N2282" s="46"/>
      <c r="O2282" t="s">
        <v>950</v>
      </c>
      <c r="P2282" t="s">
        <v>4964</v>
      </c>
      <c r="Q2282" s="1">
        <v>320</v>
      </c>
      <c r="R2282" s="4"/>
    </row>
    <row r="2283" spans="14:18" customFormat="1" x14ac:dyDescent="0.25">
      <c r="N2283" s="46"/>
      <c r="O2283" t="s">
        <v>958</v>
      </c>
      <c r="P2283" t="s">
        <v>4965</v>
      </c>
      <c r="Q2283" s="1">
        <v>250</v>
      </c>
      <c r="R2283" s="4"/>
    </row>
    <row r="2284" spans="14:18" customFormat="1" x14ac:dyDescent="0.25">
      <c r="N2284" s="46"/>
      <c r="O2284" t="s">
        <v>959</v>
      </c>
      <c r="P2284" t="s">
        <v>4966</v>
      </c>
      <c r="Q2284" s="1">
        <v>270</v>
      </c>
      <c r="R2284" s="4"/>
    </row>
    <row r="2285" spans="14:18" customFormat="1" x14ac:dyDescent="0.25">
      <c r="N2285" s="46"/>
      <c r="O2285" t="s">
        <v>960</v>
      </c>
      <c r="P2285" t="s">
        <v>4967</v>
      </c>
      <c r="Q2285" s="1">
        <v>250</v>
      </c>
      <c r="R2285" s="4"/>
    </row>
    <row r="2286" spans="14:18" customFormat="1" x14ac:dyDescent="0.25">
      <c r="N2286" s="46"/>
      <c r="O2286" t="s">
        <v>961</v>
      </c>
      <c r="P2286" t="s">
        <v>4968</v>
      </c>
      <c r="Q2286" s="1">
        <v>270</v>
      </c>
      <c r="R2286" s="4"/>
    </row>
    <row r="2287" spans="14:18" customFormat="1" x14ac:dyDescent="0.25">
      <c r="N2287" s="46"/>
      <c r="O2287" t="s">
        <v>911</v>
      </c>
      <c r="P2287" t="s">
        <v>4969</v>
      </c>
      <c r="Q2287" s="1">
        <v>180</v>
      </c>
      <c r="R2287" s="4"/>
    </row>
    <row r="2288" spans="14:18" customFormat="1" x14ac:dyDescent="0.25">
      <c r="N2288" s="46"/>
      <c r="O2288" t="s">
        <v>912</v>
      </c>
      <c r="P2288" t="s">
        <v>4970</v>
      </c>
      <c r="Q2288" s="1">
        <v>180</v>
      </c>
      <c r="R2288" s="4"/>
    </row>
    <row r="2289" spans="14:18" customFormat="1" x14ac:dyDescent="0.25">
      <c r="N2289" s="46"/>
      <c r="O2289" t="s">
        <v>913</v>
      </c>
      <c r="P2289" t="s">
        <v>4971</v>
      </c>
      <c r="Q2289" s="1">
        <v>180</v>
      </c>
      <c r="R2289" s="4"/>
    </row>
    <row r="2290" spans="14:18" customFormat="1" x14ac:dyDescent="0.25">
      <c r="N2290" s="46"/>
      <c r="O2290" t="s">
        <v>1807</v>
      </c>
      <c r="P2290" t="s">
        <v>4972</v>
      </c>
      <c r="Q2290" s="1">
        <v>180</v>
      </c>
      <c r="R2290" s="4"/>
    </row>
    <row r="2291" spans="14:18" customFormat="1" x14ac:dyDescent="0.25">
      <c r="N2291" s="46"/>
      <c r="O2291" t="s">
        <v>1808</v>
      </c>
      <c r="P2291" t="s">
        <v>4973</v>
      </c>
      <c r="Q2291" s="1">
        <v>90</v>
      </c>
      <c r="R2291" s="4"/>
    </row>
    <row r="2292" spans="14:18" customFormat="1" x14ac:dyDescent="0.25">
      <c r="N2292" s="46"/>
      <c r="O2292" t="s">
        <v>1809</v>
      </c>
      <c r="P2292" t="s">
        <v>4974</v>
      </c>
      <c r="Q2292" s="1">
        <v>90</v>
      </c>
      <c r="R2292" s="4"/>
    </row>
    <row r="2293" spans="14:18" customFormat="1" x14ac:dyDescent="0.25">
      <c r="N2293" s="46"/>
      <c r="O2293" t="s">
        <v>1810</v>
      </c>
      <c r="P2293" t="s">
        <v>4975</v>
      </c>
      <c r="Q2293" s="1">
        <v>150</v>
      </c>
      <c r="R2293" s="4"/>
    </row>
    <row r="2294" spans="14:18" customFormat="1" x14ac:dyDescent="0.25">
      <c r="N2294" s="46"/>
      <c r="O2294" t="s">
        <v>1775</v>
      </c>
      <c r="P2294" t="s">
        <v>4976</v>
      </c>
      <c r="Q2294" s="1">
        <v>130</v>
      </c>
      <c r="R2294" s="4"/>
    </row>
    <row r="2295" spans="14:18" customFormat="1" x14ac:dyDescent="0.25">
      <c r="N2295" s="46"/>
      <c r="O2295" t="s">
        <v>1776</v>
      </c>
      <c r="P2295" t="s">
        <v>4977</v>
      </c>
      <c r="Q2295" s="1">
        <v>80</v>
      </c>
      <c r="R2295" s="4"/>
    </row>
    <row r="2296" spans="14:18" customFormat="1" x14ac:dyDescent="0.25">
      <c r="N2296" s="46"/>
      <c r="O2296" t="s">
        <v>1777</v>
      </c>
      <c r="P2296" t="s">
        <v>4978</v>
      </c>
      <c r="Q2296" s="1">
        <v>170</v>
      </c>
      <c r="R2296" s="4"/>
    </row>
    <row r="2297" spans="14:18" customFormat="1" x14ac:dyDescent="0.25">
      <c r="N2297" s="46"/>
      <c r="O2297" t="s">
        <v>1778</v>
      </c>
      <c r="P2297" t="s">
        <v>4979</v>
      </c>
      <c r="Q2297" s="1">
        <v>140</v>
      </c>
      <c r="R2297" s="4"/>
    </row>
    <row r="2298" spans="14:18" customFormat="1" x14ac:dyDescent="0.25">
      <c r="N2298" s="46"/>
      <c r="O2298" t="s">
        <v>1758</v>
      </c>
      <c r="P2298" t="s">
        <v>4980</v>
      </c>
      <c r="Q2298" s="1">
        <v>150</v>
      </c>
      <c r="R2298" s="4"/>
    </row>
    <row r="2299" spans="14:18" customFormat="1" x14ac:dyDescent="0.25">
      <c r="N2299" s="46"/>
      <c r="O2299" t="s">
        <v>1759</v>
      </c>
      <c r="P2299" t="s">
        <v>4981</v>
      </c>
      <c r="Q2299" s="1">
        <v>80</v>
      </c>
      <c r="R2299" s="4"/>
    </row>
    <row r="2300" spans="14:18" customFormat="1" x14ac:dyDescent="0.25">
      <c r="N2300" s="46"/>
      <c r="O2300" t="s">
        <v>1760</v>
      </c>
      <c r="P2300" t="s">
        <v>4982</v>
      </c>
      <c r="Q2300" s="1">
        <v>160</v>
      </c>
      <c r="R2300" s="4"/>
    </row>
    <row r="2301" spans="14:18" customFormat="1" x14ac:dyDescent="0.25">
      <c r="N2301" s="46"/>
      <c r="O2301" t="s">
        <v>1761</v>
      </c>
      <c r="P2301" t="s">
        <v>4983</v>
      </c>
      <c r="Q2301" s="1">
        <v>140</v>
      </c>
      <c r="R2301" s="4"/>
    </row>
    <row r="2302" spans="14:18" customFormat="1" x14ac:dyDescent="0.25">
      <c r="N2302" s="46"/>
      <c r="O2302" t="s">
        <v>415</v>
      </c>
      <c r="P2302" t="s">
        <v>4984</v>
      </c>
      <c r="Q2302" s="1">
        <v>50</v>
      </c>
      <c r="R2302" s="4"/>
    </row>
    <row r="2303" spans="14:18" customFormat="1" x14ac:dyDescent="0.25">
      <c r="N2303" s="46"/>
      <c r="O2303" t="s">
        <v>416</v>
      </c>
      <c r="P2303" t="s">
        <v>4985</v>
      </c>
      <c r="Q2303" s="1">
        <v>50</v>
      </c>
      <c r="R2303" s="4"/>
    </row>
    <row r="2304" spans="14:18" customFormat="1" x14ac:dyDescent="0.25">
      <c r="N2304" s="46"/>
      <c r="O2304" t="s">
        <v>417</v>
      </c>
      <c r="P2304" t="s">
        <v>4986</v>
      </c>
      <c r="Q2304" s="1">
        <v>130</v>
      </c>
      <c r="R2304" s="4"/>
    </row>
    <row r="2305" spans="2:19" x14ac:dyDescent="0.25">
      <c r="B2305"/>
      <c r="C2305"/>
      <c r="D2305"/>
      <c r="E2305"/>
      <c r="F2305"/>
      <c r="G2305"/>
      <c r="H2305"/>
      <c r="I2305"/>
      <c r="J2305"/>
      <c r="K2305"/>
      <c r="O2305" t="s">
        <v>426</v>
      </c>
      <c r="P2305" t="s">
        <v>4987</v>
      </c>
      <c r="Q2305" s="1">
        <v>100</v>
      </c>
      <c r="S2305"/>
    </row>
    <row r="2306" spans="2:19" x14ac:dyDescent="0.25">
      <c r="B2306"/>
      <c r="C2306"/>
      <c r="D2306"/>
      <c r="E2306"/>
      <c r="F2306"/>
      <c r="G2306"/>
      <c r="H2306"/>
      <c r="I2306"/>
      <c r="J2306"/>
      <c r="K2306"/>
      <c r="O2306" t="s">
        <v>427</v>
      </c>
      <c r="P2306" t="s">
        <v>4988</v>
      </c>
      <c r="Q2306" s="1">
        <v>100</v>
      </c>
      <c r="S2306"/>
    </row>
    <row r="2307" spans="2:19" x14ac:dyDescent="0.25">
      <c r="B2307"/>
      <c r="C2307"/>
      <c r="D2307"/>
      <c r="E2307"/>
      <c r="F2307"/>
      <c r="G2307"/>
      <c r="H2307"/>
      <c r="I2307"/>
      <c r="J2307"/>
      <c r="K2307"/>
      <c r="O2307" t="s">
        <v>428</v>
      </c>
      <c r="P2307" t="s">
        <v>4989</v>
      </c>
      <c r="Q2307" s="1">
        <v>70</v>
      </c>
      <c r="S2307"/>
    </row>
    <row r="2308" spans="2:19" x14ac:dyDescent="0.25">
      <c r="B2308"/>
      <c r="C2308"/>
      <c r="D2308"/>
      <c r="E2308"/>
      <c r="F2308"/>
      <c r="G2308"/>
      <c r="H2308"/>
      <c r="I2308"/>
      <c r="J2308"/>
      <c r="K2308"/>
      <c r="O2308" t="s">
        <v>2222</v>
      </c>
      <c r="P2308" t="s">
        <v>4990</v>
      </c>
      <c r="Q2308" s="1">
        <v>100</v>
      </c>
      <c r="S2308"/>
    </row>
    <row r="2309" spans="2:19" x14ac:dyDescent="0.25">
      <c r="B2309"/>
      <c r="C2309"/>
      <c r="D2309"/>
      <c r="E2309"/>
      <c r="F2309"/>
      <c r="G2309"/>
      <c r="H2309"/>
      <c r="I2309"/>
      <c r="J2309"/>
      <c r="K2309"/>
      <c r="O2309" t="s">
        <v>2223</v>
      </c>
      <c r="P2309" t="s">
        <v>4991</v>
      </c>
      <c r="Q2309" s="1">
        <v>100</v>
      </c>
      <c r="S2309"/>
    </row>
    <row r="2310" spans="2:19" x14ac:dyDescent="0.25">
      <c r="B2310"/>
      <c r="C2310"/>
      <c r="D2310"/>
      <c r="E2310"/>
      <c r="F2310"/>
      <c r="G2310"/>
      <c r="H2310"/>
      <c r="I2310"/>
      <c r="J2310"/>
      <c r="K2310"/>
      <c r="O2310" t="s">
        <v>2224</v>
      </c>
      <c r="P2310" t="s">
        <v>4992</v>
      </c>
      <c r="Q2310" s="1">
        <v>100</v>
      </c>
      <c r="S2310"/>
    </row>
    <row r="2311" spans="2:19" x14ac:dyDescent="0.25">
      <c r="B2311"/>
      <c r="C2311"/>
      <c r="D2311"/>
      <c r="E2311"/>
      <c r="F2311"/>
      <c r="G2311"/>
      <c r="H2311"/>
      <c r="I2311"/>
      <c r="J2311"/>
      <c r="K2311"/>
      <c r="O2311" s="87" t="s">
        <v>2213</v>
      </c>
      <c r="P2311" s="88" t="s">
        <v>4993</v>
      </c>
      <c r="Q2311" s="89">
        <v>150</v>
      </c>
    </row>
    <row r="2312" spans="2:19" x14ac:dyDescent="0.25">
      <c r="B2312"/>
      <c r="C2312"/>
      <c r="D2312"/>
      <c r="E2312"/>
      <c r="F2312"/>
      <c r="G2312"/>
      <c r="H2312"/>
      <c r="I2312"/>
      <c r="J2312"/>
      <c r="K2312"/>
      <c r="O2312" s="87" t="s">
        <v>2214</v>
      </c>
      <c r="P2312" s="88" t="s">
        <v>4994</v>
      </c>
      <c r="Q2312" s="89">
        <v>90</v>
      </c>
    </row>
    <row r="2313" spans="2:19" x14ac:dyDescent="0.25">
      <c r="B2313"/>
      <c r="C2313"/>
      <c r="D2313"/>
      <c r="E2313"/>
      <c r="F2313"/>
      <c r="G2313"/>
      <c r="H2313"/>
      <c r="I2313"/>
      <c r="J2313"/>
      <c r="K2313"/>
      <c r="O2313" s="87" t="s">
        <v>2215</v>
      </c>
      <c r="P2313" s="88" t="s">
        <v>4995</v>
      </c>
      <c r="Q2313" s="89">
        <v>90</v>
      </c>
    </row>
    <row r="2314" spans="2:19" x14ac:dyDescent="0.25">
      <c r="B2314"/>
      <c r="C2314"/>
      <c r="D2314"/>
      <c r="E2314"/>
      <c r="F2314"/>
      <c r="G2314"/>
      <c r="H2314"/>
      <c r="I2314"/>
      <c r="J2314"/>
      <c r="K2314"/>
      <c r="O2314" t="s">
        <v>2340</v>
      </c>
      <c r="P2314" t="s">
        <v>4996</v>
      </c>
      <c r="Q2314" s="1">
        <v>100</v>
      </c>
      <c r="S2314"/>
    </row>
    <row r="2315" spans="2:19" x14ac:dyDescent="0.25">
      <c r="B2315"/>
      <c r="C2315"/>
      <c r="D2315"/>
      <c r="E2315"/>
      <c r="F2315"/>
      <c r="G2315"/>
      <c r="H2315"/>
      <c r="I2315"/>
      <c r="J2315"/>
      <c r="K2315"/>
      <c r="O2315" t="s">
        <v>2341</v>
      </c>
      <c r="P2315" t="s">
        <v>4997</v>
      </c>
      <c r="Q2315" s="1">
        <v>70</v>
      </c>
      <c r="S2315"/>
    </row>
    <row r="2316" spans="2:19" x14ac:dyDescent="0.25">
      <c r="B2316"/>
      <c r="C2316"/>
      <c r="D2316"/>
      <c r="E2316"/>
      <c r="F2316"/>
      <c r="G2316"/>
      <c r="H2316"/>
      <c r="I2316"/>
      <c r="J2316"/>
      <c r="K2316"/>
      <c r="O2316" t="s">
        <v>2342</v>
      </c>
      <c r="P2316" t="s">
        <v>4998</v>
      </c>
      <c r="Q2316" s="1">
        <v>100</v>
      </c>
      <c r="S2316"/>
    </row>
    <row r="2317" spans="2:19" x14ac:dyDescent="0.25">
      <c r="B2317"/>
      <c r="C2317"/>
      <c r="D2317"/>
      <c r="E2317"/>
      <c r="F2317"/>
      <c r="G2317"/>
      <c r="H2317"/>
      <c r="I2317"/>
      <c r="J2317"/>
      <c r="K2317"/>
      <c r="O2317" t="s">
        <v>2330</v>
      </c>
      <c r="P2317" t="s">
        <v>4999</v>
      </c>
      <c r="Q2317" s="1">
        <v>70</v>
      </c>
      <c r="S2317"/>
    </row>
    <row r="2318" spans="2:19" x14ac:dyDescent="0.25">
      <c r="B2318"/>
      <c r="C2318"/>
      <c r="D2318"/>
      <c r="E2318"/>
      <c r="F2318"/>
      <c r="G2318"/>
      <c r="H2318"/>
      <c r="I2318"/>
      <c r="J2318"/>
      <c r="K2318"/>
      <c r="O2318" t="s">
        <v>2331</v>
      </c>
      <c r="P2318" t="s">
        <v>5000</v>
      </c>
      <c r="Q2318" s="1">
        <v>100</v>
      </c>
      <c r="S2318"/>
    </row>
    <row r="2319" spans="2:19" x14ac:dyDescent="0.25">
      <c r="B2319"/>
      <c r="C2319"/>
      <c r="D2319"/>
      <c r="E2319"/>
      <c r="F2319"/>
      <c r="G2319"/>
      <c r="H2319"/>
      <c r="I2319"/>
      <c r="J2319"/>
      <c r="K2319"/>
      <c r="O2319" t="s">
        <v>2332</v>
      </c>
      <c r="P2319" t="s">
        <v>5001</v>
      </c>
      <c r="Q2319" s="1">
        <v>70</v>
      </c>
      <c r="S2319"/>
    </row>
    <row r="2320" spans="2:19" x14ac:dyDescent="0.25">
      <c r="B2320"/>
      <c r="C2320"/>
      <c r="D2320"/>
      <c r="E2320"/>
      <c r="F2320"/>
      <c r="G2320"/>
      <c r="H2320"/>
      <c r="I2320"/>
      <c r="J2320"/>
      <c r="K2320"/>
      <c r="O2320" t="s">
        <v>2261</v>
      </c>
      <c r="P2320" t="s">
        <v>5002</v>
      </c>
      <c r="Q2320" s="1">
        <v>50</v>
      </c>
      <c r="S2320"/>
    </row>
    <row r="2321" spans="2:19" x14ac:dyDescent="0.25">
      <c r="B2321"/>
      <c r="C2321"/>
      <c r="D2321"/>
      <c r="E2321"/>
      <c r="F2321"/>
      <c r="G2321"/>
      <c r="H2321"/>
      <c r="I2321"/>
      <c r="J2321"/>
      <c r="K2321"/>
      <c r="O2321" t="s">
        <v>2262</v>
      </c>
      <c r="P2321" t="s">
        <v>5003</v>
      </c>
      <c r="Q2321" s="1">
        <v>50</v>
      </c>
      <c r="S2321"/>
    </row>
    <row r="2322" spans="2:19" x14ac:dyDescent="0.25">
      <c r="B2322"/>
      <c r="C2322"/>
      <c r="D2322"/>
      <c r="E2322"/>
      <c r="F2322"/>
      <c r="G2322"/>
      <c r="H2322"/>
      <c r="I2322"/>
      <c r="J2322"/>
      <c r="K2322"/>
      <c r="O2322" t="s">
        <v>2410</v>
      </c>
      <c r="P2322" t="s">
        <v>5004</v>
      </c>
      <c r="Q2322" s="1">
        <v>50</v>
      </c>
      <c r="S2322"/>
    </row>
    <row r="2323" spans="2:19" x14ac:dyDescent="0.25">
      <c r="B2323"/>
      <c r="C2323"/>
      <c r="D2323"/>
      <c r="E2323"/>
      <c r="F2323"/>
      <c r="G2323"/>
      <c r="H2323"/>
      <c r="I2323"/>
      <c r="J2323"/>
      <c r="K2323"/>
      <c r="O2323" t="s">
        <v>2411</v>
      </c>
      <c r="P2323" t="s">
        <v>5005</v>
      </c>
      <c r="Q2323" s="1">
        <v>80</v>
      </c>
      <c r="S2323"/>
    </row>
    <row r="2324" spans="2:19" x14ac:dyDescent="0.25">
      <c r="B2324"/>
      <c r="C2324"/>
      <c r="D2324"/>
      <c r="E2324"/>
      <c r="F2324"/>
      <c r="G2324"/>
      <c r="H2324"/>
      <c r="I2324"/>
      <c r="J2324"/>
      <c r="K2324"/>
      <c r="O2324" t="s">
        <v>2412</v>
      </c>
      <c r="P2324" t="s">
        <v>5006</v>
      </c>
      <c r="Q2324" s="1">
        <v>90</v>
      </c>
      <c r="S2324"/>
    </row>
    <row r="2325" spans="2:19" x14ac:dyDescent="0.25">
      <c r="B2325"/>
      <c r="C2325"/>
      <c r="D2325"/>
      <c r="E2325"/>
      <c r="F2325"/>
      <c r="G2325"/>
      <c r="H2325"/>
      <c r="I2325"/>
      <c r="J2325"/>
      <c r="K2325"/>
      <c r="O2325" s="87" t="s">
        <v>2592</v>
      </c>
      <c r="P2325" s="88" t="s">
        <v>5007</v>
      </c>
      <c r="Q2325" s="89">
        <v>50</v>
      </c>
    </row>
    <row r="2326" spans="2:19" x14ac:dyDescent="0.25">
      <c r="B2326"/>
      <c r="C2326"/>
      <c r="D2326"/>
      <c r="E2326"/>
      <c r="F2326"/>
      <c r="G2326"/>
      <c r="H2326"/>
      <c r="I2326"/>
      <c r="J2326"/>
      <c r="K2326"/>
      <c r="O2326" s="87" t="s">
        <v>2593</v>
      </c>
      <c r="P2326" s="88" t="s">
        <v>5008</v>
      </c>
      <c r="Q2326" s="89">
        <v>80</v>
      </c>
    </row>
    <row r="2327" spans="2:19" x14ac:dyDescent="0.25">
      <c r="B2327"/>
      <c r="C2327"/>
      <c r="D2327"/>
      <c r="E2327"/>
      <c r="F2327"/>
      <c r="G2327"/>
      <c r="H2327"/>
      <c r="I2327"/>
      <c r="J2327"/>
      <c r="K2327"/>
      <c r="O2327" t="s">
        <v>3017</v>
      </c>
      <c r="P2327" t="s">
        <v>5009</v>
      </c>
      <c r="Q2327" s="1">
        <v>150</v>
      </c>
      <c r="S2327"/>
    </row>
    <row r="2328" spans="2:19" x14ac:dyDescent="0.25">
      <c r="B2328"/>
      <c r="C2328"/>
      <c r="D2328"/>
      <c r="E2328"/>
      <c r="F2328"/>
      <c r="G2328"/>
      <c r="H2328"/>
      <c r="I2328"/>
      <c r="J2328"/>
      <c r="K2328"/>
      <c r="O2328" t="s">
        <v>3018</v>
      </c>
      <c r="P2328" t="s">
        <v>5010</v>
      </c>
      <c r="Q2328" s="1">
        <v>210</v>
      </c>
      <c r="S2328"/>
    </row>
    <row r="2329" spans="2:19" x14ac:dyDescent="0.25">
      <c r="B2329"/>
      <c r="C2329"/>
      <c r="D2329"/>
      <c r="E2329"/>
      <c r="F2329"/>
      <c r="G2329"/>
      <c r="H2329"/>
      <c r="I2329"/>
      <c r="J2329"/>
      <c r="K2329"/>
      <c r="O2329" t="s">
        <v>1624</v>
      </c>
      <c r="P2329" t="s">
        <v>5011</v>
      </c>
      <c r="Q2329" s="1">
        <v>110</v>
      </c>
      <c r="S2329"/>
    </row>
    <row r="2330" spans="2:19" x14ac:dyDescent="0.25">
      <c r="B2330"/>
      <c r="C2330"/>
      <c r="D2330"/>
      <c r="E2330"/>
      <c r="F2330"/>
      <c r="G2330"/>
      <c r="H2330"/>
      <c r="I2330"/>
      <c r="J2330"/>
      <c r="K2330"/>
      <c r="O2330" t="s">
        <v>1625</v>
      </c>
      <c r="P2330" t="s">
        <v>5012</v>
      </c>
      <c r="Q2330" s="1">
        <v>120</v>
      </c>
      <c r="S2330"/>
    </row>
    <row r="2331" spans="2:19" x14ac:dyDescent="0.25">
      <c r="B2331"/>
      <c r="C2331"/>
      <c r="D2331"/>
      <c r="E2331"/>
      <c r="F2331"/>
      <c r="G2331"/>
      <c r="H2331"/>
      <c r="I2331"/>
      <c r="J2331"/>
      <c r="K2331"/>
      <c r="O2331" t="s">
        <v>1626</v>
      </c>
      <c r="P2331" t="s">
        <v>5013</v>
      </c>
      <c r="Q2331" s="1">
        <v>90</v>
      </c>
      <c r="S2331"/>
    </row>
    <row r="2332" spans="2:19" x14ac:dyDescent="0.25">
      <c r="B2332"/>
      <c r="C2332"/>
      <c r="D2332"/>
      <c r="E2332"/>
      <c r="F2332"/>
      <c r="G2332"/>
      <c r="H2332"/>
      <c r="I2332"/>
      <c r="J2332"/>
      <c r="K2332"/>
      <c r="O2332" t="s">
        <v>1149</v>
      </c>
      <c r="P2332" t="s">
        <v>5014</v>
      </c>
      <c r="Q2332" s="1">
        <v>40</v>
      </c>
      <c r="S2332"/>
    </row>
    <row r="2333" spans="2:19" x14ac:dyDescent="0.25">
      <c r="B2333"/>
      <c r="C2333"/>
      <c r="D2333"/>
      <c r="E2333"/>
      <c r="F2333"/>
      <c r="G2333"/>
      <c r="H2333"/>
      <c r="I2333"/>
      <c r="J2333"/>
      <c r="K2333"/>
      <c r="O2333" t="s">
        <v>1150</v>
      </c>
      <c r="P2333" t="s">
        <v>5015</v>
      </c>
      <c r="Q2333" s="1">
        <v>120</v>
      </c>
      <c r="S2333"/>
    </row>
    <row r="2334" spans="2:19" x14ac:dyDescent="0.25">
      <c r="B2334"/>
      <c r="C2334"/>
      <c r="D2334"/>
      <c r="E2334"/>
      <c r="F2334"/>
      <c r="G2334"/>
      <c r="H2334"/>
      <c r="I2334"/>
      <c r="J2334"/>
      <c r="K2334"/>
      <c r="O2334" t="s">
        <v>575</v>
      </c>
      <c r="P2334" t="s">
        <v>5016</v>
      </c>
      <c r="Q2334" s="1">
        <v>70</v>
      </c>
      <c r="S2334"/>
    </row>
    <row r="2335" spans="2:19" x14ac:dyDescent="0.25">
      <c r="B2335"/>
      <c r="C2335"/>
      <c r="D2335"/>
      <c r="E2335"/>
      <c r="F2335"/>
      <c r="G2335"/>
      <c r="H2335"/>
      <c r="I2335"/>
      <c r="J2335"/>
      <c r="K2335"/>
      <c r="O2335" t="s">
        <v>576</v>
      </c>
      <c r="P2335" t="s">
        <v>5017</v>
      </c>
      <c r="Q2335" s="1">
        <v>80</v>
      </c>
      <c r="S2335"/>
    </row>
    <row r="2336" spans="2:19" x14ac:dyDescent="0.25">
      <c r="B2336"/>
      <c r="C2336"/>
      <c r="D2336"/>
      <c r="E2336"/>
      <c r="F2336"/>
      <c r="G2336"/>
      <c r="H2336"/>
      <c r="I2336"/>
      <c r="J2336"/>
      <c r="K2336"/>
      <c r="O2336" t="s">
        <v>577</v>
      </c>
      <c r="P2336" t="s">
        <v>5018</v>
      </c>
      <c r="Q2336" s="1">
        <v>70</v>
      </c>
      <c r="S2336"/>
    </row>
    <row r="2337" spans="14:18" customFormat="1" x14ac:dyDescent="0.25">
      <c r="N2337" s="46"/>
      <c r="O2337" t="s">
        <v>773</v>
      </c>
      <c r="P2337" t="s">
        <v>5019</v>
      </c>
      <c r="Q2337" s="1">
        <v>80</v>
      </c>
      <c r="R2337" s="4"/>
    </row>
    <row r="2338" spans="14:18" customFormat="1" x14ac:dyDescent="0.25">
      <c r="N2338" s="46"/>
      <c r="O2338" t="s">
        <v>774</v>
      </c>
      <c r="P2338" t="s">
        <v>5020</v>
      </c>
      <c r="Q2338" s="1">
        <v>40</v>
      </c>
      <c r="R2338" s="4"/>
    </row>
    <row r="2339" spans="14:18" customFormat="1" x14ac:dyDescent="0.25">
      <c r="N2339" s="46"/>
      <c r="O2339" t="s">
        <v>853</v>
      </c>
      <c r="P2339" t="s">
        <v>5021</v>
      </c>
      <c r="Q2339" s="1">
        <v>90</v>
      </c>
      <c r="R2339" s="4"/>
    </row>
    <row r="2340" spans="14:18" customFormat="1" x14ac:dyDescent="0.25">
      <c r="N2340" s="46"/>
      <c r="O2340" t="s">
        <v>854</v>
      </c>
      <c r="P2340" t="s">
        <v>5022</v>
      </c>
      <c r="Q2340" s="1">
        <v>50</v>
      </c>
      <c r="R2340" s="4"/>
    </row>
    <row r="2341" spans="14:18" customFormat="1" x14ac:dyDescent="0.25">
      <c r="N2341" s="46"/>
      <c r="O2341" t="s">
        <v>855</v>
      </c>
      <c r="P2341" t="s">
        <v>5023</v>
      </c>
      <c r="Q2341" s="1">
        <v>50</v>
      </c>
      <c r="R2341" s="4"/>
    </row>
    <row r="2342" spans="14:18" customFormat="1" x14ac:dyDescent="0.25">
      <c r="N2342" s="46"/>
      <c r="O2342" t="s">
        <v>2712</v>
      </c>
      <c r="P2342" t="s">
        <v>5024</v>
      </c>
      <c r="Q2342" s="1">
        <v>30</v>
      </c>
      <c r="R2342" s="4"/>
    </row>
    <row r="2343" spans="14:18" customFormat="1" x14ac:dyDescent="0.25">
      <c r="N2343" s="46"/>
      <c r="O2343" t="s">
        <v>2713</v>
      </c>
      <c r="P2343" t="s">
        <v>5025</v>
      </c>
      <c r="Q2343" s="1">
        <v>60</v>
      </c>
      <c r="R2343" s="4"/>
    </row>
    <row r="2344" spans="14:18" customFormat="1" x14ac:dyDescent="0.25">
      <c r="N2344" s="46"/>
      <c r="O2344" t="s">
        <v>2714</v>
      </c>
      <c r="P2344" t="s">
        <v>5026</v>
      </c>
      <c r="Q2344" s="1">
        <v>30</v>
      </c>
      <c r="R2344" s="4"/>
    </row>
    <row r="2345" spans="14:18" customFormat="1" x14ac:dyDescent="0.25">
      <c r="N2345" s="46"/>
      <c r="O2345" t="s">
        <v>1447</v>
      </c>
      <c r="P2345" t="s">
        <v>5027</v>
      </c>
      <c r="Q2345" s="1">
        <v>120</v>
      </c>
      <c r="R2345" s="4"/>
    </row>
    <row r="2346" spans="14:18" customFormat="1" x14ac:dyDescent="0.25">
      <c r="N2346" s="46"/>
      <c r="O2346" t="s">
        <v>1448</v>
      </c>
      <c r="P2346" t="s">
        <v>5028</v>
      </c>
      <c r="Q2346" s="1">
        <v>240</v>
      </c>
      <c r="R2346" s="4"/>
    </row>
    <row r="2347" spans="14:18" customFormat="1" x14ac:dyDescent="0.25">
      <c r="N2347" s="46"/>
      <c r="O2347" t="s">
        <v>636</v>
      </c>
      <c r="P2347" t="s">
        <v>5029</v>
      </c>
      <c r="Q2347" s="1">
        <v>90</v>
      </c>
      <c r="R2347" s="4"/>
    </row>
    <row r="2348" spans="14:18" customFormat="1" x14ac:dyDescent="0.25">
      <c r="N2348" s="46"/>
      <c r="O2348" t="s">
        <v>637</v>
      </c>
      <c r="P2348" t="s">
        <v>5030</v>
      </c>
      <c r="Q2348" s="1">
        <v>80</v>
      </c>
      <c r="R2348" s="4"/>
    </row>
    <row r="2349" spans="14:18" customFormat="1" x14ac:dyDescent="0.25">
      <c r="N2349" s="46"/>
      <c r="O2349" t="s">
        <v>638</v>
      </c>
      <c r="P2349" t="s">
        <v>5031</v>
      </c>
      <c r="Q2349" s="1">
        <v>90</v>
      </c>
      <c r="R2349" s="4"/>
    </row>
    <row r="2350" spans="14:18" customFormat="1" x14ac:dyDescent="0.25">
      <c r="N2350" s="46"/>
      <c r="O2350" t="s">
        <v>639</v>
      </c>
      <c r="P2350" t="s">
        <v>5032</v>
      </c>
      <c r="Q2350" s="1">
        <v>80</v>
      </c>
      <c r="R2350" s="4"/>
    </row>
    <row r="2351" spans="14:18" customFormat="1" x14ac:dyDescent="0.25">
      <c r="N2351" s="46"/>
      <c r="O2351" t="s">
        <v>642</v>
      </c>
      <c r="P2351" t="s">
        <v>5033</v>
      </c>
      <c r="Q2351" s="1">
        <v>80</v>
      </c>
      <c r="R2351" s="4"/>
    </row>
    <row r="2352" spans="14:18" customFormat="1" x14ac:dyDescent="0.25">
      <c r="N2352" s="46"/>
      <c r="O2352" t="s">
        <v>643</v>
      </c>
      <c r="P2352" t="s">
        <v>5034</v>
      </c>
      <c r="Q2352" s="1">
        <v>80</v>
      </c>
      <c r="R2352" s="4"/>
    </row>
    <row r="2353" spans="14:18" customFormat="1" x14ac:dyDescent="0.25">
      <c r="N2353" s="46"/>
      <c r="O2353" t="s">
        <v>644</v>
      </c>
      <c r="P2353" t="s">
        <v>5035</v>
      </c>
      <c r="Q2353" s="1">
        <v>50</v>
      </c>
      <c r="R2353" s="4"/>
    </row>
    <row r="2354" spans="14:18" customFormat="1" x14ac:dyDescent="0.25">
      <c r="N2354" s="46"/>
      <c r="O2354" t="s">
        <v>645</v>
      </c>
      <c r="P2354" t="s">
        <v>5036</v>
      </c>
      <c r="Q2354" s="1">
        <v>60</v>
      </c>
      <c r="R2354" s="4"/>
    </row>
    <row r="2355" spans="14:18" customFormat="1" x14ac:dyDescent="0.25">
      <c r="N2355" s="46"/>
      <c r="O2355" t="s">
        <v>646</v>
      </c>
      <c r="P2355" t="s">
        <v>5037</v>
      </c>
      <c r="Q2355" s="1">
        <v>60</v>
      </c>
      <c r="R2355" s="4"/>
    </row>
    <row r="2356" spans="14:18" customFormat="1" x14ac:dyDescent="0.25">
      <c r="N2356" s="46"/>
      <c r="O2356" t="s">
        <v>557</v>
      </c>
      <c r="P2356" t="s">
        <v>5038</v>
      </c>
      <c r="Q2356" s="1">
        <v>80</v>
      </c>
      <c r="R2356" s="4"/>
    </row>
    <row r="2357" spans="14:18" customFormat="1" x14ac:dyDescent="0.25">
      <c r="N2357" s="46"/>
      <c r="O2357" t="s">
        <v>558</v>
      </c>
      <c r="P2357" t="s">
        <v>5039</v>
      </c>
      <c r="Q2357" s="1">
        <v>60</v>
      </c>
      <c r="R2357" s="4"/>
    </row>
    <row r="2358" spans="14:18" customFormat="1" x14ac:dyDescent="0.25">
      <c r="N2358" s="46"/>
      <c r="O2358" t="s">
        <v>571</v>
      </c>
      <c r="P2358" t="s">
        <v>5040</v>
      </c>
      <c r="Q2358" s="1">
        <v>80</v>
      </c>
      <c r="R2358" s="4"/>
    </row>
    <row r="2359" spans="14:18" customFormat="1" x14ac:dyDescent="0.25">
      <c r="N2359" s="46"/>
      <c r="O2359" t="s">
        <v>572</v>
      </c>
      <c r="P2359" t="s">
        <v>5041</v>
      </c>
      <c r="Q2359" s="1">
        <v>60</v>
      </c>
      <c r="R2359" s="4"/>
    </row>
    <row r="2360" spans="14:18" customFormat="1" x14ac:dyDescent="0.25">
      <c r="N2360" s="46"/>
      <c r="O2360" t="s">
        <v>580</v>
      </c>
      <c r="P2360" t="s">
        <v>5042</v>
      </c>
      <c r="Q2360" s="1">
        <v>100</v>
      </c>
      <c r="R2360" s="4"/>
    </row>
    <row r="2361" spans="14:18" customFormat="1" x14ac:dyDescent="0.25">
      <c r="N2361" s="46"/>
      <c r="O2361" t="s">
        <v>581</v>
      </c>
      <c r="P2361" t="s">
        <v>5043</v>
      </c>
      <c r="Q2361" s="1">
        <v>40</v>
      </c>
      <c r="R2361" s="4"/>
    </row>
    <row r="2362" spans="14:18" customFormat="1" x14ac:dyDescent="0.25">
      <c r="N2362" s="46"/>
      <c r="O2362" t="s">
        <v>518</v>
      </c>
      <c r="P2362" t="s">
        <v>5044</v>
      </c>
      <c r="Q2362" s="1">
        <v>100</v>
      </c>
      <c r="R2362" s="4"/>
    </row>
    <row r="2363" spans="14:18" customFormat="1" x14ac:dyDescent="0.25">
      <c r="N2363" s="46"/>
      <c r="O2363" t="s">
        <v>519</v>
      </c>
      <c r="P2363" t="s">
        <v>5045</v>
      </c>
      <c r="Q2363" s="1">
        <v>100</v>
      </c>
      <c r="R2363" s="4"/>
    </row>
    <row r="2364" spans="14:18" customFormat="1" x14ac:dyDescent="0.25">
      <c r="N2364" s="46"/>
      <c r="O2364" t="s">
        <v>500</v>
      </c>
      <c r="P2364" t="s">
        <v>5046</v>
      </c>
      <c r="Q2364" s="1">
        <v>120</v>
      </c>
      <c r="R2364" s="4"/>
    </row>
    <row r="2365" spans="14:18" customFormat="1" x14ac:dyDescent="0.25">
      <c r="N2365" s="46"/>
      <c r="O2365" t="s">
        <v>501</v>
      </c>
      <c r="P2365" t="s">
        <v>5047</v>
      </c>
      <c r="Q2365" s="1">
        <v>80</v>
      </c>
      <c r="R2365" s="4"/>
    </row>
    <row r="2366" spans="14:18" customFormat="1" x14ac:dyDescent="0.25">
      <c r="N2366" s="46"/>
      <c r="O2366" t="s">
        <v>502</v>
      </c>
      <c r="P2366" t="s">
        <v>5048</v>
      </c>
      <c r="Q2366" s="1">
        <v>110</v>
      </c>
      <c r="R2366" s="4"/>
    </row>
    <row r="2367" spans="14:18" customFormat="1" x14ac:dyDescent="0.25">
      <c r="N2367" s="46"/>
      <c r="O2367" t="s">
        <v>503</v>
      </c>
      <c r="P2367" t="s">
        <v>5049</v>
      </c>
      <c r="Q2367" s="1">
        <v>210</v>
      </c>
      <c r="R2367" s="4"/>
    </row>
    <row r="2368" spans="14:18" customFormat="1" x14ac:dyDescent="0.25">
      <c r="N2368" s="46"/>
      <c r="O2368" t="s">
        <v>504</v>
      </c>
      <c r="P2368" t="s">
        <v>5050</v>
      </c>
      <c r="Q2368" s="1">
        <v>110</v>
      </c>
      <c r="R2368" s="4"/>
    </row>
    <row r="2369" spans="14:18" customFormat="1" x14ac:dyDescent="0.25">
      <c r="N2369" s="46"/>
      <c r="O2369" t="s">
        <v>2159</v>
      </c>
      <c r="P2369" t="s">
        <v>5051</v>
      </c>
      <c r="Q2369" s="1">
        <v>60</v>
      </c>
      <c r="R2369" s="4"/>
    </row>
    <row r="2370" spans="14:18" customFormat="1" x14ac:dyDescent="0.25">
      <c r="N2370" s="46"/>
      <c r="O2370" t="s">
        <v>2160</v>
      </c>
      <c r="P2370" t="s">
        <v>5052</v>
      </c>
      <c r="Q2370" s="1">
        <v>40</v>
      </c>
      <c r="R2370" s="4"/>
    </row>
    <row r="2371" spans="14:18" customFormat="1" x14ac:dyDescent="0.25">
      <c r="N2371" s="46"/>
      <c r="O2371" t="s">
        <v>2161</v>
      </c>
      <c r="P2371" t="s">
        <v>5053</v>
      </c>
      <c r="Q2371" s="1">
        <v>200</v>
      </c>
      <c r="R2371" s="4"/>
    </row>
    <row r="2372" spans="14:18" customFormat="1" x14ac:dyDescent="0.25">
      <c r="N2372" s="46"/>
      <c r="O2372" t="s">
        <v>1134</v>
      </c>
      <c r="P2372" t="s">
        <v>5054</v>
      </c>
      <c r="Q2372" s="1">
        <v>60</v>
      </c>
      <c r="R2372" s="4"/>
    </row>
    <row r="2373" spans="14:18" customFormat="1" x14ac:dyDescent="0.25">
      <c r="N2373" s="46"/>
      <c r="O2373" t="s">
        <v>2168</v>
      </c>
      <c r="P2373" t="s">
        <v>5055</v>
      </c>
      <c r="Q2373" s="1">
        <v>70</v>
      </c>
      <c r="R2373" s="4"/>
    </row>
    <row r="2374" spans="14:18" customFormat="1" x14ac:dyDescent="0.25">
      <c r="N2374" s="46"/>
      <c r="O2374" t="s">
        <v>2169</v>
      </c>
      <c r="P2374" t="s">
        <v>5056</v>
      </c>
      <c r="Q2374" s="1">
        <v>130</v>
      </c>
      <c r="R2374" s="4"/>
    </row>
    <row r="2375" spans="14:18" customFormat="1" x14ac:dyDescent="0.25">
      <c r="N2375" s="46"/>
      <c r="O2375" t="s">
        <v>2170</v>
      </c>
      <c r="P2375" t="s">
        <v>5057</v>
      </c>
      <c r="Q2375" s="1">
        <v>190</v>
      </c>
      <c r="R2375" s="4"/>
    </row>
    <row r="2376" spans="14:18" customFormat="1" x14ac:dyDescent="0.25">
      <c r="N2376" s="46"/>
      <c r="O2376" t="s">
        <v>2171</v>
      </c>
      <c r="P2376" t="s">
        <v>5058</v>
      </c>
      <c r="Q2376" s="1">
        <v>70</v>
      </c>
      <c r="R2376" s="4"/>
    </row>
    <row r="2377" spans="14:18" customFormat="1" x14ac:dyDescent="0.25">
      <c r="N2377" s="46"/>
      <c r="O2377" t="s">
        <v>2179</v>
      </c>
      <c r="P2377" t="s">
        <v>5059</v>
      </c>
      <c r="Q2377" s="1">
        <v>70</v>
      </c>
      <c r="R2377" s="4"/>
    </row>
    <row r="2378" spans="14:18" customFormat="1" x14ac:dyDescent="0.25">
      <c r="N2378" s="46"/>
      <c r="O2378" t="s">
        <v>2180</v>
      </c>
      <c r="P2378" t="s">
        <v>5060</v>
      </c>
      <c r="Q2378" s="1">
        <v>100</v>
      </c>
      <c r="R2378" s="4"/>
    </row>
    <row r="2379" spans="14:18" customFormat="1" x14ac:dyDescent="0.25">
      <c r="N2379" s="46"/>
      <c r="O2379" t="s">
        <v>2181</v>
      </c>
      <c r="P2379" t="s">
        <v>5061</v>
      </c>
      <c r="Q2379" s="1">
        <v>110</v>
      </c>
      <c r="R2379" s="4"/>
    </row>
    <row r="2380" spans="14:18" customFormat="1" x14ac:dyDescent="0.25">
      <c r="N2380" s="46"/>
      <c r="O2380" t="s">
        <v>2182</v>
      </c>
      <c r="P2380" t="s">
        <v>5062</v>
      </c>
      <c r="Q2380" s="1">
        <v>100</v>
      </c>
      <c r="R2380" s="4"/>
    </row>
    <row r="2381" spans="14:18" customFormat="1" x14ac:dyDescent="0.25">
      <c r="N2381" s="46"/>
      <c r="O2381" t="s">
        <v>2153</v>
      </c>
      <c r="P2381" t="s">
        <v>5063</v>
      </c>
      <c r="Q2381" s="1">
        <v>180</v>
      </c>
      <c r="R2381" s="4"/>
    </row>
    <row r="2382" spans="14:18" customFormat="1" x14ac:dyDescent="0.25">
      <c r="N2382" s="46"/>
      <c r="O2382" t="s">
        <v>2154</v>
      </c>
      <c r="P2382" t="s">
        <v>5064</v>
      </c>
      <c r="Q2382" s="1">
        <v>70</v>
      </c>
      <c r="R2382" s="4"/>
    </row>
    <row r="2383" spans="14:18" customFormat="1" x14ac:dyDescent="0.25">
      <c r="N2383" s="46"/>
      <c r="O2383" t="s">
        <v>2155</v>
      </c>
      <c r="P2383" t="s">
        <v>5065</v>
      </c>
      <c r="Q2383" s="1">
        <v>90</v>
      </c>
      <c r="R2383" s="4"/>
    </row>
    <row r="2384" spans="14:18" customFormat="1" x14ac:dyDescent="0.25">
      <c r="N2384" s="46"/>
      <c r="O2384" t="s">
        <v>1561</v>
      </c>
      <c r="P2384" t="s">
        <v>5066</v>
      </c>
      <c r="Q2384" s="1">
        <v>200</v>
      </c>
      <c r="R2384" s="4"/>
    </row>
    <row r="2385" spans="14:18" customFormat="1" x14ac:dyDescent="0.25">
      <c r="N2385" s="46"/>
      <c r="O2385" t="s">
        <v>1562</v>
      </c>
      <c r="P2385" t="s">
        <v>5067</v>
      </c>
      <c r="Q2385" s="1">
        <v>220</v>
      </c>
      <c r="R2385" s="4"/>
    </row>
    <row r="2386" spans="14:18" customFormat="1" x14ac:dyDescent="0.25">
      <c r="N2386" s="46"/>
      <c r="O2386" t="s">
        <v>1563</v>
      </c>
      <c r="P2386" t="s">
        <v>5068</v>
      </c>
      <c r="Q2386" s="1">
        <v>100</v>
      </c>
      <c r="R2386" s="4"/>
    </row>
    <row r="2387" spans="14:18" customFormat="1" x14ac:dyDescent="0.25">
      <c r="N2387" s="46"/>
      <c r="O2387" t="s">
        <v>1575</v>
      </c>
      <c r="P2387" t="s">
        <v>5069</v>
      </c>
      <c r="Q2387" s="1">
        <v>120</v>
      </c>
      <c r="R2387" s="4"/>
    </row>
    <row r="2388" spans="14:18" customFormat="1" x14ac:dyDescent="0.25">
      <c r="N2388" s="46"/>
      <c r="O2388" t="s">
        <v>1576</v>
      </c>
      <c r="P2388" t="s">
        <v>5070</v>
      </c>
      <c r="Q2388" s="1">
        <v>120</v>
      </c>
      <c r="R2388" s="4"/>
    </row>
    <row r="2389" spans="14:18" customFormat="1" x14ac:dyDescent="0.25">
      <c r="N2389" s="46"/>
      <c r="O2389" t="s">
        <v>1577</v>
      </c>
      <c r="P2389" t="s">
        <v>5071</v>
      </c>
      <c r="Q2389" s="1">
        <v>230</v>
      </c>
      <c r="R2389" s="4"/>
    </row>
    <row r="2390" spans="14:18" customFormat="1" x14ac:dyDescent="0.25">
      <c r="N2390" s="46"/>
      <c r="O2390" t="s">
        <v>1636</v>
      </c>
      <c r="P2390" t="s">
        <v>5072</v>
      </c>
      <c r="Q2390" s="1">
        <v>240</v>
      </c>
      <c r="R2390" s="4"/>
    </row>
    <row r="2391" spans="14:18" customFormat="1" x14ac:dyDescent="0.25">
      <c r="N2391" s="46"/>
      <c r="O2391" t="s">
        <v>1637</v>
      </c>
      <c r="P2391" t="s">
        <v>5073</v>
      </c>
      <c r="Q2391" s="1">
        <v>60</v>
      </c>
      <c r="R2391" s="4"/>
    </row>
    <row r="2392" spans="14:18" customFormat="1" x14ac:dyDescent="0.25">
      <c r="N2392" s="46"/>
      <c r="O2392" t="s">
        <v>1638</v>
      </c>
      <c r="P2392" t="s">
        <v>5074</v>
      </c>
      <c r="Q2392" s="1">
        <v>30</v>
      </c>
      <c r="R2392" s="4"/>
    </row>
    <row r="2393" spans="14:18" customFormat="1" x14ac:dyDescent="0.25">
      <c r="N2393" s="46"/>
      <c r="O2393" t="s">
        <v>1588</v>
      </c>
      <c r="P2393" t="s">
        <v>5075</v>
      </c>
      <c r="Q2393" s="1">
        <v>150</v>
      </c>
      <c r="R2393" s="4"/>
    </row>
    <row r="2394" spans="14:18" customFormat="1" x14ac:dyDescent="0.25">
      <c r="N2394" s="46"/>
      <c r="O2394" t="s">
        <v>1589</v>
      </c>
      <c r="P2394" t="s">
        <v>5076</v>
      </c>
      <c r="Q2394" s="1">
        <v>150</v>
      </c>
      <c r="R2394" s="4"/>
    </row>
    <row r="2395" spans="14:18" customFormat="1" x14ac:dyDescent="0.25">
      <c r="N2395" s="46"/>
      <c r="O2395" t="s">
        <v>1590</v>
      </c>
      <c r="P2395" t="s">
        <v>5077</v>
      </c>
      <c r="Q2395" s="1">
        <v>170</v>
      </c>
      <c r="R2395" s="4"/>
    </row>
    <row r="2396" spans="14:18" customFormat="1" x14ac:dyDescent="0.25">
      <c r="N2396" s="46"/>
      <c r="O2396" t="s">
        <v>1598</v>
      </c>
      <c r="P2396" t="s">
        <v>5078</v>
      </c>
      <c r="Q2396" s="1">
        <v>90</v>
      </c>
      <c r="R2396" s="4"/>
    </row>
    <row r="2397" spans="14:18" customFormat="1" x14ac:dyDescent="0.25">
      <c r="N2397" s="46"/>
      <c r="O2397" t="s">
        <v>1599</v>
      </c>
      <c r="P2397" t="s">
        <v>5079</v>
      </c>
      <c r="Q2397" s="1">
        <v>90</v>
      </c>
      <c r="R2397" s="4"/>
    </row>
    <row r="2398" spans="14:18" customFormat="1" x14ac:dyDescent="0.25">
      <c r="N2398" s="46"/>
      <c r="O2398" t="s">
        <v>1600</v>
      </c>
      <c r="P2398" t="s">
        <v>5080</v>
      </c>
      <c r="Q2398" s="1">
        <v>160</v>
      </c>
      <c r="R2398" s="4"/>
    </row>
    <row r="2399" spans="14:18" customFormat="1" x14ac:dyDescent="0.25">
      <c r="N2399" s="46"/>
      <c r="O2399" t="s">
        <v>1630</v>
      </c>
      <c r="P2399" t="s">
        <v>5081</v>
      </c>
      <c r="Q2399" s="1">
        <v>90</v>
      </c>
      <c r="R2399" s="4"/>
    </row>
    <row r="2400" spans="14:18" customFormat="1" x14ac:dyDescent="0.25">
      <c r="N2400" s="46"/>
      <c r="O2400" t="s">
        <v>1631</v>
      </c>
      <c r="P2400" t="s">
        <v>5082</v>
      </c>
      <c r="Q2400" s="1">
        <v>110</v>
      </c>
      <c r="R2400" s="4"/>
    </row>
    <row r="2401" spans="14:18" customFormat="1" x14ac:dyDescent="0.25">
      <c r="N2401" s="46"/>
      <c r="O2401" t="s">
        <v>1632</v>
      </c>
      <c r="P2401" t="s">
        <v>5083</v>
      </c>
      <c r="Q2401" s="1">
        <v>60</v>
      </c>
      <c r="R2401" s="4"/>
    </row>
    <row r="2402" spans="14:18" customFormat="1" x14ac:dyDescent="0.25">
      <c r="N2402" s="46"/>
      <c r="O2402" t="s">
        <v>1633</v>
      </c>
      <c r="P2402" t="s">
        <v>5084</v>
      </c>
      <c r="Q2402" s="1">
        <v>60</v>
      </c>
      <c r="R2402" s="4"/>
    </row>
    <row r="2403" spans="14:18" customFormat="1" x14ac:dyDescent="0.25">
      <c r="N2403" s="46"/>
      <c r="O2403" t="s">
        <v>1571</v>
      </c>
      <c r="P2403" t="s">
        <v>5085</v>
      </c>
      <c r="Q2403" s="1">
        <v>220</v>
      </c>
      <c r="R2403" s="4"/>
    </row>
    <row r="2404" spans="14:18" customFormat="1" x14ac:dyDescent="0.25">
      <c r="N2404" s="46"/>
      <c r="O2404" t="s">
        <v>1572</v>
      </c>
      <c r="P2404" t="s">
        <v>5086</v>
      </c>
      <c r="Q2404" s="1">
        <v>110</v>
      </c>
      <c r="R2404" s="4"/>
    </row>
    <row r="2405" spans="14:18" customFormat="1" x14ac:dyDescent="0.25">
      <c r="N2405" s="46"/>
      <c r="O2405" t="s">
        <v>1570</v>
      </c>
      <c r="P2405" t="s">
        <v>5087</v>
      </c>
      <c r="Q2405" s="1">
        <v>100</v>
      </c>
      <c r="R2405" s="4"/>
    </row>
    <row r="2406" spans="14:18" customFormat="1" x14ac:dyDescent="0.25">
      <c r="N2406" s="46"/>
      <c r="O2406" t="s">
        <v>1609</v>
      </c>
      <c r="P2406" t="s">
        <v>5088</v>
      </c>
      <c r="Q2406" s="1">
        <v>210</v>
      </c>
      <c r="R2406" s="4"/>
    </row>
    <row r="2407" spans="14:18" customFormat="1" x14ac:dyDescent="0.25">
      <c r="N2407" s="46"/>
      <c r="O2407" t="s">
        <v>1610</v>
      </c>
      <c r="P2407" t="s">
        <v>5089</v>
      </c>
      <c r="Q2407" s="1">
        <v>210</v>
      </c>
      <c r="R2407" s="4"/>
    </row>
    <row r="2408" spans="14:18" customFormat="1" x14ac:dyDescent="0.25">
      <c r="N2408" s="46"/>
      <c r="O2408" t="s">
        <v>1928</v>
      </c>
      <c r="P2408" t="s">
        <v>5090</v>
      </c>
      <c r="Q2408" s="1">
        <v>50</v>
      </c>
      <c r="R2408" s="4"/>
    </row>
    <row r="2409" spans="14:18" customFormat="1" x14ac:dyDescent="0.25">
      <c r="N2409" s="46"/>
      <c r="O2409" t="s">
        <v>1929</v>
      </c>
      <c r="P2409" t="s">
        <v>5091</v>
      </c>
      <c r="Q2409" s="1">
        <v>130</v>
      </c>
      <c r="R2409" s="4"/>
    </row>
    <row r="2410" spans="14:18" customFormat="1" x14ac:dyDescent="0.25">
      <c r="N2410" s="46"/>
      <c r="O2410" t="s">
        <v>1930</v>
      </c>
      <c r="P2410" t="s">
        <v>5092</v>
      </c>
      <c r="Q2410" s="1">
        <v>130</v>
      </c>
      <c r="R2410" s="4"/>
    </row>
    <row r="2411" spans="14:18" customFormat="1" x14ac:dyDescent="0.25">
      <c r="N2411" s="46"/>
      <c r="O2411" t="s">
        <v>1938</v>
      </c>
      <c r="P2411" t="s">
        <v>5093</v>
      </c>
      <c r="Q2411" s="1">
        <v>120</v>
      </c>
      <c r="R2411" s="4"/>
    </row>
    <row r="2412" spans="14:18" customFormat="1" x14ac:dyDescent="0.25">
      <c r="N2412" s="46"/>
      <c r="O2412" t="s">
        <v>1939</v>
      </c>
      <c r="P2412" t="s">
        <v>5094</v>
      </c>
      <c r="Q2412" s="1">
        <v>120</v>
      </c>
      <c r="R2412" s="4"/>
    </row>
    <row r="2413" spans="14:18" customFormat="1" x14ac:dyDescent="0.25">
      <c r="N2413" s="46"/>
      <c r="O2413" t="s">
        <v>1940</v>
      </c>
      <c r="P2413" t="s">
        <v>5095</v>
      </c>
      <c r="Q2413" s="1">
        <v>30</v>
      </c>
      <c r="R2413" s="4"/>
    </row>
    <row r="2414" spans="14:18" customFormat="1" x14ac:dyDescent="0.25">
      <c r="N2414" s="46"/>
      <c r="O2414" t="s">
        <v>1943</v>
      </c>
      <c r="P2414" t="s">
        <v>5096</v>
      </c>
      <c r="Q2414" s="1">
        <v>110</v>
      </c>
      <c r="R2414" s="4"/>
    </row>
    <row r="2415" spans="14:18" customFormat="1" x14ac:dyDescent="0.25">
      <c r="N2415" s="46"/>
      <c r="O2415" t="s">
        <v>1944</v>
      </c>
      <c r="P2415" t="s">
        <v>5097</v>
      </c>
      <c r="Q2415" s="1">
        <v>150</v>
      </c>
      <c r="R2415" s="4"/>
    </row>
    <row r="2416" spans="14:18" customFormat="1" x14ac:dyDescent="0.25">
      <c r="N2416" s="46"/>
      <c r="O2416" t="s">
        <v>1945</v>
      </c>
      <c r="P2416" t="s">
        <v>5098</v>
      </c>
      <c r="Q2416" s="1">
        <v>170</v>
      </c>
      <c r="R2416" s="4"/>
    </row>
    <row r="2417" spans="14:18" customFormat="1" x14ac:dyDescent="0.25">
      <c r="N2417" s="46"/>
      <c r="O2417" t="s">
        <v>1933</v>
      </c>
      <c r="P2417" t="s">
        <v>5099</v>
      </c>
      <c r="Q2417" s="1">
        <v>80</v>
      </c>
      <c r="R2417" s="4"/>
    </row>
    <row r="2418" spans="14:18" customFormat="1" x14ac:dyDescent="0.25">
      <c r="N2418" s="46"/>
      <c r="O2418" t="s">
        <v>1934</v>
      </c>
      <c r="P2418" t="s">
        <v>5100</v>
      </c>
      <c r="Q2418" s="1">
        <v>230</v>
      </c>
      <c r="R2418" s="4"/>
    </row>
    <row r="2419" spans="14:18" customFormat="1" x14ac:dyDescent="0.25">
      <c r="N2419" s="46"/>
      <c r="O2419" t="s">
        <v>1935</v>
      </c>
      <c r="P2419" t="s">
        <v>5101</v>
      </c>
      <c r="Q2419" s="1">
        <v>50</v>
      </c>
      <c r="R2419" s="4"/>
    </row>
    <row r="2420" spans="14:18" customFormat="1" x14ac:dyDescent="0.25">
      <c r="N2420" s="46"/>
      <c r="O2420" t="s">
        <v>1920</v>
      </c>
      <c r="P2420" t="s">
        <v>5102</v>
      </c>
      <c r="Q2420" s="1">
        <v>120</v>
      </c>
      <c r="R2420" s="4"/>
    </row>
    <row r="2421" spans="14:18" customFormat="1" x14ac:dyDescent="0.25">
      <c r="N2421" s="46"/>
      <c r="O2421" t="s">
        <v>2691</v>
      </c>
      <c r="P2421" t="s">
        <v>5103</v>
      </c>
      <c r="Q2421" s="1">
        <v>90</v>
      </c>
      <c r="R2421" s="4"/>
    </row>
    <row r="2422" spans="14:18" customFormat="1" x14ac:dyDescent="0.25">
      <c r="N2422" s="46"/>
      <c r="O2422" t="s">
        <v>2692</v>
      </c>
      <c r="P2422" t="s">
        <v>5104</v>
      </c>
      <c r="Q2422" s="1">
        <v>60</v>
      </c>
      <c r="R2422" s="4"/>
    </row>
    <row r="2423" spans="14:18" customFormat="1" x14ac:dyDescent="0.25">
      <c r="N2423" s="46"/>
      <c r="O2423" t="s">
        <v>2693</v>
      </c>
      <c r="P2423" t="s">
        <v>5105</v>
      </c>
      <c r="Q2423" s="1">
        <v>80</v>
      </c>
      <c r="R2423" s="4"/>
    </row>
    <row r="2424" spans="14:18" customFormat="1" x14ac:dyDescent="0.25">
      <c r="N2424" s="46"/>
      <c r="O2424" t="s">
        <v>2671</v>
      </c>
      <c r="P2424" t="s">
        <v>5106</v>
      </c>
      <c r="Q2424" s="1">
        <v>100</v>
      </c>
      <c r="R2424" s="4"/>
    </row>
    <row r="2425" spans="14:18" customFormat="1" x14ac:dyDescent="0.25">
      <c r="N2425" s="46"/>
      <c r="O2425" t="s">
        <v>2672</v>
      </c>
      <c r="P2425" t="s">
        <v>5107</v>
      </c>
      <c r="Q2425" s="1">
        <v>150</v>
      </c>
      <c r="R2425" s="4"/>
    </row>
    <row r="2426" spans="14:18" customFormat="1" x14ac:dyDescent="0.25">
      <c r="N2426" s="46"/>
      <c r="O2426" t="s">
        <v>2673</v>
      </c>
      <c r="P2426" t="s">
        <v>5108</v>
      </c>
      <c r="Q2426" s="1">
        <v>100</v>
      </c>
      <c r="R2426" s="4"/>
    </row>
    <row r="2427" spans="14:18" customFormat="1" x14ac:dyDescent="0.25">
      <c r="N2427" s="46"/>
      <c r="O2427" t="s">
        <v>2674</v>
      </c>
      <c r="P2427" t="s">
        <v>5109</v>
      </c>
      <c r="Q2427" s="1">
        <v>120</v>
      </c>
      <c r="R2427" s="4"/>
    </row>
    <row r="2428" spans="14:18" customFormat="1" x14ac:dyDescent="0.25">
      <c r="N2428" s="46"/>
      <c r="O2428" t="s">
        <v>2675</v>
      </c>
      <c r="P2428" t="s">
        <v>5110</v>
      </c>
      <c r="Q2428" s="1">
        <v>120</v>
      </c>
      <c r="R2428" s="4"/>
    </row>
    <row r="2429" spans="14:18" customFormat="1" x14ac:dyDescent="0.25">
      <c r="N2429" s="46"/>
      <c r="O2429" t="s">
        <v>2632</v>
      </c>
      <c r="P2429" t="s">
        <v>5111</v>
      </c>
      <c r="Q2429" s="1">
        <v>170</v>
      </c>
      <c r="R2429" s="4"/>
    </row>
    <row r="2430" spans="14:18" customFormat="1" x14ac:dyDescent="0.25">
      <c r="N2430" s="46"/>
      <c r="O2430" t="s">
        <v>2633</v>
      </c>
      <c r="P2430" t="s">
        <v>5112</v>
      </c>
      <c r="Q2430" s="1">
        <v>150</v>
      </c>
      <c r="R2430" s="4"/>
    </row>
    <row r="2431" spans="14:18" customFormat="1" x14ac:dyDescent="0.25">
      <c r="N2431" s="46"/>
      <c r="O2431" t="s">
        <v>2634</v>
      </c>
      <c r="P2431" t="s">
        <v>5113</v>
      </c>
      <c r="Q2431" s="1">
        <v>80</v>
      </c>
      <c r="R2431" s="4"/>
    </row>
    <row r="2432" spans="14:18" customFormat="1" x14ac:dyDescent="0.25">
      <c r="N2432" s="46"/>
      <c r="O2432" t="s">
        <v>2725</v>
      </c>
      <c r="P2432" t="s">
        <v>5114</v>
      </c>
      <c r="Q2432" s="1">
        <v>150</v>
      </c>
      <c r="R2432" s="4"/>
    </row>
    <row r="2433" spans="14:18" customFormat="1" x14ac:dyDescent="0.25">
      <c r="N2433" s="46"/>
      <c r="O2433" t="s">
        <v>2726</v>
      </c>
      <c r="P2433" t="s">
        <v>5115</v>
      </c>
      <c r="Q2433" s="1">
        <v>60</v>
      </c>
      <c r="R2433" s="4"/>
    </row>
    <row r="2434" spans="14:18" customFormat="1" x14ac:dyDescent="0.25">
      <c r="N2434" s="46"/>
      <c r="O2434" t="s">
        <v>2727</v>
      </c>
      <c r="P2434" t="s">
        <v>5116</v>
      </c>
      <c r="Q2434" s="1">
        <v>90</v>
      </c>
      <c r="R2434" s="4"/>
    </row>
    <row r="2435" spans="14:18" customFormat="1" x14ac:dyDescent="0.25">
      <c r="N2435" s="46"/>
      <c r="O2435" t="s">
        <v>2696</v>
      </c>
      <c r="P2435" t="s">
        <v>5117</v>
      </c>
      <c r="Q2435" s="1">
        <v>320</v>
      </c>
      <c r="R2435" s="4"/>
    </row>
    <row r="2436" spans="14:18" customFormat="1" x14ac:dyDescent="0.25">
      <c r="N2436" s="46"/>
      <c r="O2436" t="s">
        <v>2706</v>
      </c>
      <c r="P2436" t="s">
        <v>5118</v>
      </c>
      <c r="Q2436" s="1">
        <v>90</v>
      </c>
      <c r="R2436" s="4"/>
    </row>
    <row r="2437" spans="14:18" customFormat="1" x14ac:dyDescent="0.25">
      <c r="N2437" s="46"/>
      <c r="O2437" t="s">
        <v>2707</v>
      </c>
      <c r="P2437" t="s">
        <v>5119</v>
      </c>
      <c r="Q2437" s="1">
        <v>120</v>
      </c>
      <c r="R2437" s="4"/>
    </row>
    <row r="2438" spans="14:18" customFormat="1" x14ac:dyDescent="0.25">
      <c r="N2438" s="46"/>
      <c r="O2438" t="s">
        <v>2708</v>
      </c>
      <c r="P2438" t="s">
        <v>5120</v>
      </c>
      <c r="Q2438" s="1">
        <v>90</v>
      </c>
      <c r="R2438" s="4"/>
    </row>
    <row r="2439" spans="14:18" customFormat="1" x14ac:dyDescent="0.25">
      <c r="N2439" s="46"/>
      <c r="O2439" t="s">
        <v>2709</v>
      </c>
      <c r="P2439" t="s">
        <v>5121</v>
      </c>
      <c r="Q2439" s="1">
        <v>90</v>
      </c>
      <c r="R2439" s="4"/>
    </row>
    <row r="2440" spans="14:18" customFormat="1" x14ac:dyDescent="0.25">
      <c r="N2440" s="46"/>
      <c r="O2440" t="s">
        <v>2657</v>
      </c>
      <c r="P2440" t="s">
        <v>5122</v>
      </c>
      <c r="Q2440" s="1">
        <v>60</v>
      </c>
      <c r="R2440" s="4"/>
    </row>
    <row r="2441" spans="14:18" customFormat="1" x14ac:dyDescent="0.25">
      <c r="N2441" s="46"/>
      <c r="O2441" t="s">
        <v>2658</v>
      </c>
      <c r="P2441" t="s">
        <v>5123</v>
      </c>
      <c r="Q2441" s="1">
        <v>90</v>
      </c>
      <c r="R2441" s="4"/>
    </row>
    <row r="2442" spans="14:18" customFormat="1" x14ac:dyDescent="0.25">
      <c r="N2442" s="46"/>
      <c r="O2442" t="s">
        <v>2659</v>
      </c>
      <c r="P2442" t="s">
        <v>5124</v>
      </c>
      <c r="Q2442" s="1">
        <v>100</v>
      </c>
      <c r="R2442" s="4"/>
    </row>
    <row r="2443" spans="14:18" customFormat="1" x14ac:dyDescent="0.25">
      <c r="N2443" s="46"/>
      <c r="O2443" t="s">
        <v>2660</v>
      </c>
      <c r="P2443" t="s">
        <v>5125</v>
      </c>
      <c r="Q2443" s="1">
        <v>60</v>
      </c>
      <c r="R2443" s="4"/>
    </row>
    <row r="2444" spans="14:18" customFormat="1" x14ac:dyDescent="0.25">
      <c r="N2444" s="46"/>
      <c r="O2444" t="s">
        <v>2661</v>
      </c>
      <c r="P2444" t="s">
        <v>5126</v>
      </c>
      <c r="Q2444" s="1">
        <v>30</v>
      </c>
      <c r="R2444" s="4"/>
    </row>
    <row r="2445" spans="14:18" customFormat="1" x14ac:dyDescent="0.25">
      <c r="N2445" s="46"/>
      <c r="O2445" t="s">
        <v>2697</v>
      </c>
      <c r="P2445" t="s">
        <v>5127</v>
      </c>
      <c r="Q2445" s="1">
        <v>170</v>
      </c>
      <c r="R2445" s="4"/>
    </row>
    <row r="2446" spans="14:18" customFormat="1" x14ac:dyDescent="0.25">
      <c r="N2446" s="46"/>
      <c r="O2446" t="s">
        <v>2664</v>
      </c>
      <c r="P2446" t="s">
        <v>5128</v>
      </c>
      <c r="Q2446" s="1">
        <v>60</v>
      </c>
      <c r="R2446" s="4"/>
    </row>
    <row r="2447" spans="14:18" customFormat="1" x14ac:dyDescent="0.25">
      <c r="N2447" s="46"/>
      <c r="O2447" t="s">
        <v>2665</v>
      </c>
      <c r="P2447" t="s">
        <v>5129</v>
      </c>
      <c r="Q2447" s="1">
        <v>70</v>
      </c>
      <c r="R2447" s="4"/>
    </row>
    <row r="2448" spans="14:18" customFormat="1" x14ac:dyDescent="0.25">
      <c r="N2448" s="46"/>
      <c r="O2448" t="s">
        <v>2666</v>
      </c>
      <c r="P2448" t="s">
        <v>5130</v>
      </c>
      <c r="Q2448" s="1">
        <v>80</v>
      </c>
      <c r="R2448" s="4"/>
    </row>
    <row r="2449" spans="14:18" customFormat="1" x14ac:dyDescent="0.25">
      <c r="N2449" s="46"/>
      <c r="O2449" t="s">
        <v>2667</v>
      </c>
      <c r="P2449" t="s">
        <v>5131</v>
      </c>
      <c r="Q2449" s="1">
        <v>80</v>
      </c>
      <c r="R2449" s="4"/>
    </row>
    <row r="2450" spans="14:18" customFormat="1" x14ac:dyDescent="0.25">
      <c r="N2450" s="46"/>
      <c r="O2450" t="s">
        <v>2668</v>
      </c>
      <c r="P2450" t="s">
        <v>5132</v>
      </c>
      <c r="Q2450" s="1">
        <v>80</v>
      </c>
      <c r="R2450" s="4"/>
    </row>
    <row r="2451" spans="14:18" customFormat="1" x14ac:dyDescent="0.25">
      <c r="N2451" s="46"/>
      <c r="O2451" t="s">
        <v>2678</v>
      </c>
      <c r="P2451" t="s">
        <v>5133</v>
      </c>
      <c r="Q2451" s="1">
        <v>140</v>
      </c>
      <c r="R2451" s="4"/>
    </row>
    <row r="2452" spans="14:18" customFormat="1" x14ac:dyDescent="0.25">
      <c r="N2452" s="46"/>
      <c r="O2452" t="s">
        <v>2679</v>
      </c>
      <c r="P2452" t="s">
        <v>5134</v>
      </c>
      <c r="Q2452" s="1">
        <v>130</v>
      </c>
      <c r="R2452" s="4"/>
    </row>
    <row r="2453" spans="14:18" customFormat="1" x14ac:dyDescent="0.25">
      <c r="N2453" s="46"/>
      <c r="O2453" t="s">
        <v>3057</v>
      </c>
      <c r="P2453" t="s">
        <v>5135</v>
      </c>
      <c r="Q2453" s="1">
        <v>100</v>
      </c>
      <c r="R2453" s="4"/>
    </row>
    <row r="2454" spans="14:18" customFormat="1" x14ac:dyDescent="0.25">
      <c r="N2454" s="46"/>
      <c r="O2454" t="s">
        <v>3058</v>
      </c>
      <c r="P2454" t="s">
        <v>5136</v>
      </c>
      <c r="Q2454" s="1">
        <v>100</v>
      </c>
      <c r="R2454" s="4"/>
    </row>
    <row r="2455" spans="14:18" customFormat="1" x14ac:dyDescent="0.25">
      <c r="N2455" s="46"/>
      <c r="O2455" t="s">
        <v>3059</v>
      </c>
      <c r="P2455" t="s">
        <v>5137</v>
      </c>
      <c r="Q2455" s="1">
        <v>100</v>
      </c>
      <c r="R2455" s="4"/>
    </row>
    <row r="2456" spans="14:18" customFormat="1" x14ac:dyDescent="0.25">
      <c r="N2456" s="46"/>
      <c r="O2456" t="s">
        <v>3041</v>
      </c>
      <c r="P2456" t="s">
        <v>5138</v>
      </c>
      <c r="Q2456" s="1">
        <v>120</v>
      </c>
      <c r="R2456" s="4"/>
    </row>
    <row r="2457" spans="14:18" customFormat="1" x14ac:dyDescent="0.25">
      <c r="N2457" s="46"/>
      <c r="O2457" t="s">
        <v>3042</v>
      </c>
      <c r="P2457" t="s">
        <v>5139</v>
      </c>
      <c r="Q2457" s="1">
        <v>100</v>
      </c>
      <c r="R2457" s="4"/>
    </row>
    <row r="2458" spans="14:18" customFormat="1" x14ac:dyDescent="0.25">
      <c r="N2458" s="46"/>
      <c r="O2458" t="s">
        <v>3043</v>
      </c>
      <c r="P2458" t="s">
        <v>5140</v>
      </c>
      <c r="Q2458" s="1">
        <v>100</v>
      </c>
      <c r="R2458" s="4"/>
    </row>
    <row r="2459" spans="14:18" customFormat="1" x14ac:dyDescent="0.25">
      <c r="N2459" s="46"/>
      <c r="O2459" t="s">
        <v>2979</v>
      </c>
      <c r="P2459" t="s">
        <v>5141</v>
      </c>
      <c r="Q2459" s="1">
        <v>60</v>
      </c>
      <c r="R2459" s="4"/>
    </row>
    <row r="2460" spans="14:18" customFormat="1" x14ac:dyDescent="0.25">
      <c r="N2460" s="46"/>
      <c r="O2460" t="s">
        <v>2980</v>
      </c>
      <c r="P2460" t="s">
        <v>5142</v>
      </c>
      <c r="Q2460" s="1">
        <v>130</v>
      </c>
      <c r="R2460" s="4"/>
    </row>
    <row r="2461" spans="14:18" customFormat="1" x14ac:dyDescent="0.25">
      <c r="N2461" s="46"/>
      <c r="O2461" t="s">
        <v>2981</v>
      </c>
      <c r="P2461" t="s">
        <v>5143</v>
      </c>
      <c r="Q2461" s="1">
        <v>50</v>
      </c>
      <c r="R2461" s="4"/>
    </row>
    <row r="2462" spans="14:18" customFormat="1" x14ac:dyDescent="0.25">
      <c r="N2462" s="46"/>
      <c r="O2462" t="s">
        <v>777</v>
      </c>
      <c r="P2462" t="s">
        <v>5144</v>
      </c>
      <c r="Q2462" s="1">
        <v>50</v>
      </c>
      <c r="R2462" s="4"/>
    </row>
    <row r="2463" spans="14:18" customFormat="1" x14ac:dyDescent="0.25">
      <c r="N2463" s="46"/>
      <c r="O2463" t="s">
        <v>2988</v>
      </c>
      <c r="P2463" t="s">
        <v>5145</v>
      </c>
      <c r="Q2463" s="1">
        <v>70</v>
      </c>
      <c r="R2463" s="4"/>
    </row>
    <row r="2464" spans="14:18" customFormat="1" x14ac:dyDescent="0.25">
      <c r="N2464" s="46"/>
      <c r="O2464" t="s">
        <v>2984</v>
      </c>
      <c r="P2464" t="s">
        <v>5146</v>
      </c>
      <c r="Q2464" s="1">
        <v>130</v>
      </c>
      <c r="R2464" s="4"/>
    </row>
    <row r="2465" spans="14:18" customFormat="1" x14ac:dyDescent="0.25">
      <c r="N2465" s="46"/>
      <c r="O2465" t="s">
        <v>2985</v>
      </c>
      <c r="P2465" t="s">
        <v>5147</v>
      </c>
      <c r="Q2465" s="1">
        <v>50</v>
      </c>
      <c r="R2465" s="4"/>
    </row>
    <row r="2466" spans="14:18" customFormat="1" x14ac:dyDescent="0.25">
      <c r="N2466" s="46"/>
      <c r="O2466" t="s">
        <v>278</v>
      </c>
      <c r="P2466" t="s">
        <v>5148</v>
      </c>
      <c r="Q2466" s="1">
        <v>100</v>
      </c>
      <c r="R2466" s="4"/>
    </row>
    <row r="2467" spans="14:18" customFormat="1" x14ac:dyDescent="0.25">
      <c r="N2467" s="46"/>
      <c r="O2467" t="s">
        <v>279</v>
      </c>
      <c r="P2467" t="s">
        <v>5149</v>
      </c>
      <c r="Q2467" s="1">
        <v>150</v>
      </c>
      <c r="R2467" s="4"/>
    </row>
    <row r="2468" spans="14:18" customFormat="1" x14ac:dyDescent="0.25">
      <c r="N2468" s="46"/>
      <c r="O2468" t="s">
        <v>280</v>
      </c>
      <c r="P2468" t="s">
        <v>5150</v>
      </c>
      <c r="Q2468" s="1">
        <v>100</v>
      </c>
      <c r="R2468" s="4"/>
    </row>
    <row r="2469" spans="14:18" customFormat="1" x14ac:dyDescent="0.25">
      <c r="N2469" s="46"/>
      <c r="O2469" t="s">
        <v>281</v>
      </c>
      <c r="P2469" t="s">
        <v>5151</v>
      </c>
      <c r="Q2469" s="1">
        <v>90</v>
      </c>
      <c r="R2469" s="4"/>
    </row>
    <row r="2470" spans="14:18" customFormat="1" x14ac:dyDescent="0.25">
      <c r="N2470" s="46"/>
      <c r="O2470" t="s">
        <v>405</v>
      </c>
      <c r="P2470" t="s">
        <v>5152</v>
      </c>
      <c r="Q2470" s="1">
        <v>90</v>
      </c>
      <c r="R2470" s="4"/>
    </row>
    <row r="2471" spans="14:18" customFormat="1" x14ac:dyDescent="0.25">
      <c r="N2471" s="46"/>
      <c r="O2471" t="s">
        <v>406</v>
      </c>
      <c r="P2471" t="s">
        <v>5153</v>
      </c>
      <c r="Q2471" s="1">
        <v>110</v>
      </c>
      <c r="R2471" s="4"/>
    </row>
    <row r="2472" spans="14:18" customFormat="1" x14ac:dyDescent="0.25">
      <c r="N2472" s="46"/>
      <c r="O2472" t="s">
        <v>407</v>
      </c>
      <c r="P2472" t="s">
        <v>5154</v>
      </c>
      <c r="Q2472" s="1">
        <v>90</v>
      </c>
      <c r="R2472" s="4"/>
    </row>
    <row r="2473" spans="14:18" customFormat="1" x14ac:dyDescent="0.25">
      <c r="N2473" s="46"/>
      <c r="O2473" t="s">
        <v>408</v>
      </c>
      <c r="P2473" t="s">
        <v>5155</v>
      </c>
      <c r="Q2473" s="1">
        <v>90</v>
      </c>
      <c r="R2473" s="4"/>
    </row>
    <row r="2474" spans="14:18" customFormat="1" x14ac:dyDescent="0.25">
      <c r="N2474" s="46"/>
      <c r="O2474" t="s">
        <v>359</v>
      </c>
      <c r="P2474" t="s">
        <v>5156</v>
      </c>
      <c r="Q2474" s="1">
        <v>110</v>
      </c>
      <c r="R2474" s="4"/>
    </row>
    <row r="2475" spans="14:18" customFormat="1" x14ac:dyDescent="0.25">
      <c r="N2475" s="46"/>
      <c r="O2475" t="s">
        <v>360</v>
      </c>
      <c r="P2475" t="s">
        <v>5157</v>
      </c>
      <c r="Q2475" s="1">
        <v>100</v>
      </c>
      <c r="R2475" s="4"/>
    </row>
    <row r="2476" spans="14:18" customFormat="1" x14ac:dyDescent="0.25">
      <c r="N2476" s="46"/>
      <c r="O2476" t="s">
        <v>361</v>
      </c>
      <c r="P2476" t="s">
        <v>5158</v>
      </c>
      <c r="Q2476" s="1">
        <v>110</v>
      </c>
      <c r="R2476" s="4"/>
    </row>
    <row r="2477" spans="14:18" customFormat="1" x14ac:dyDescent="0.25">
      <c r="N2477" s="46"/>
      <c r="O2477" t="s">
        <v>435</v>
      </c>
      <c r="P2477" t="s">
        <v>5159</v>
      </c>
      <c r="Q2477" s="1">
        <v>80</v>
      </c>
      <c r="R2477" s="4"/>
    </row>
    <row r="2478" spans="14:18" customFormat="1" x14ac:dyDescent="0.25">
      <c r="N2478" s="46"/>
      <c r="O2478" t="s">
        <v>436</v>
      </c>
      <c r="P2478" t="s">
        <v>5160</v>
      </c>
      <c r="Q2478" s="1">
        <v>100</v>
      </c>
      <c r="R2478" s="4"/>
    </row>
    <row r="2479" spans="14:18" customFormat="1" x14ac:dyDescent="0.25">
      <c r="N2479" s="46"/>
      <c r="O2479" t="s">
        <v>437</v>
      </c>
      <c r="P2479" t="s">
        <v>5161</v>
      </c>
      <c r="Q2479" s="1">
        <v>80</v>
      </c>
      <c r="R2479" s="4"/>
    </row>
    <row r="2480" spans="14:18" customFormat="1" x14ac:dyDescent="0.25">
      <c r="N2480" s="46"/>
      <c r="O2480" t="s">
        <v>284</v>
      </c>
      <c r="P2480" t="s">
        <v>5162</v>
      </c>
      <c r="Q2480" s="1">
        <v>110</v>
      </c>
      <c r="R2480" s="4"/>
    </row>
    <row r="2481" spans="14:18" customFormat="1" x14ac:dyDescent="0.25">
      <c r="N2481" s="46"/>
      <c r="O2481" t="s">
        <v>285</v>
      </c>
      <c r="P2481" t="s">
        <v>5163</v>
      </c>
      <c r="Q2481" s="1">
        <v>180</v>
      </c>
      <c r="R2481" s="4"/>
    </row>
    <row r="2482" spans="14:18" customFormat="1" x14ac:dyDescent="0.25">
      <c r="N2482" s="46"/>
      <c r="O2482" t="s">
        <v>286</v>
      </c>
      <c r="P2482" t="s">
        <v>5164</v>
      </c>
      <c r="Q2482" s="1">
        <v>190</v>
      </c>
      <c r="R2482" s="4"/>
    </row>
    <row r="2483" spans="14:18" customFormat="1" x14ac:dyDescent="0.25">
      <c r="N2483" s="46"/>
      <c r="O2483" t="s">
        <v>287</v>
      </c>
      <c r="P2483" t="s">
        <v>5165</v>
      </c>
      <c r="Q2483" s="1">
        <v>80</v>
      </c>
      <c r="R2483" s="4"/>
    </row>
    <row r="2484" spans="14:18" customFormat="1" x14ac:dyDescent="0.25">
      <c r="N2484" s="46"/>
      <c r="O2484" t="s">
        <v>400</v>
      </c>
      <c r="P2484" t="s">
        <v>5166</v>
      </c>
      <c r="Q2484" s="1">
        <v>100</v>
      </c>
      <c r="R2484" s="4"/>
    </row>
    <row r="2485" spans="14:18" customFormat="1" x14ac:dyDescent="0.25">
      <c r="N2485" s="46"/>
      <c r="O2485" t="s">
        <v>401</v>
      </c>
      <c r="P2485" t="s">
        <v>5167</v>
      </c>
      <c r="Q2485" s="1">
        <v>160</v>
      </c>
      <c r="R2485" s="4"/>
    </row>
    <row r="2486" spans="14:18" customFormat="1" x14ac:dyDescent="0.25">
      <c r="N2486" s="46"/>
      <c r="O2486" t="s">
        <v>402</v>
      </c>
      <c r="P2486" t="s">
        <v>5168</v>
      </c>
      <c r="Q2486" s="1">
        <v>180</v>
      </c>
      <c r="R2486" s="4"/>
    </row>
    <row r="2487" spans="14:18" customFormat="1" x14ac:dyDescent="0.25">
      <c r="N2487" s="46"/>
      <c r="O2487" t="s">
        <v>364</v>
      </c>
      <c r="P2487" t="s">
        <v>5169</v>
      </c>
      <c r="Q2487" s="1">
        <v>140</v>
      </c>
      <c r="R2487" s="4"/>
    </row>
    <row r="2488" spans="14:18" customFormat="1" x14ac:dyDescent="0.25">
      <c r="N2488" s="46"/>
      <c r="O2488" t="s">
        <v>365</v>
      </c>
      <c r="P2488" t="s">
        <v>5170</v>
      </c>
      <c r="Q2488" s="1">
        <v>130</v>
      </c>
      <c r="R2488" s="4"/>
    </row>
    <row r="2489" spans="14:18" customFormat="1" x14ac:dyDescent="0.25">
      <c r="N2489" s="46"/>
      <c r="O2489" t="s">
        <v>366</v>
      </c>
      <c r="P2489" t="s">
        <v>5171</v>
      </c>
      <c r="Q2489" s="1">
        <v>140</v>
      </c>
      <c r="R2489" s="4"/>
    </row>
    <row r="2490" spans="14:18" customFormat="1" x14ac:dyDescent="0.25">
      <c r="N2490" s="46"/>
      <c r="O2490" t="s">
        <v>460</v>
      </c>
      <c r="P2490" t="s">
        <v>5172</v>
      </c>
      <c r="Q2490" s="1">
        <v>90</v>
      </c>
      <c r="R2490" s="4"/>
    </row>
    <row r="2491" spans="14:18" customFormat="1" x14ac:dyDescent="0.25">
      <c r="N2491" s="46"/>
      <c r="O2491" t="s">
        <v>461</v>
      </c>
      <c r="P2491" t="s">
        <v>5173</v>
      </c>
      <c r="Q2491" s="1">
        <v>140</v>
      </c>
      <c r="R2491" s="4"/>
    </row>
    <row r="2492" spans="14:18" customFormat="1" x14ac:dyDescent="0.25">
      <c r="N2492" s="46"/>
      <c r="O2492" t="s">
        <v>462</v>
      </c>
      <c r="P2492" t="s">
        <v>5174</v>
      </c>
      <c r="Q2492" s="1">
        <v>90</v>
      </c>
      <c r="R2492" s="4"/>
    </row>
    <row r="2493" spans="14:18" customFormat="1" x14ac:dyDescent="0.25">
      <c r="N2493" s="46"/>
      <c r="O2493" t="s">
        <v>348</v>
      </c>
      <c r="P2493" t="s">
        <v>5175</v>
      </c>
      <c r="Q2493" s="1">
        <v>250</v>
      </c>
      <c r="R2493" s="4"/>
    </row>
    <row r="2494" spans="14:18" customFormat="1" x14ac:dyDescent="0.25">
      <c r="N2494" s="46"/>
      <c r="O2494" t="s">
        <v>349</v>
      </c>
      <c r="P2494" t="s">
        <v>5176</v>
      </c>
      <c r="Q2494" s="1">
        <v>160</v>
      </c>
      <c r="R2494" s="4"/>
    </row>
    <row r="2495" spans="14:18" customFormat="1" x14ac:dyDescent="0.25">
      <c r="N2495" s="46"/>
      <c r="O2495" t="s">
        <v>350</v>
      </c>
      <c r="P2495" t="s">
        <v>5177</v>
      </c>
      <c r="Q2495" s="1">
        <v>140</v>
      </c>
      <c r="R2495" s="4"/>
    </row>
    <row r="2496" spans="14:18" customFormat="1" x14ac:dyDescent="0.25">
      <c r="N2496" s="46"/>
      <c r="O2496" t="s">
        <v>420</v>
      </c>
      <c r="P2496" t="s">
        <v>5178</v>
      </c>
      <c r="Q2496" s="1">
        <v>110</v>
      </c>
      <c r="R2496" s="4"/>
    </row>
    <row r="2497" spans="14:18" customFormat="1" x14ac:dyDescent="0.25">
      <c r="N2497" s="46"/>
      <c r="O2497" t="s">
        <v>421</v>
      </c>
      <c r="P2497" t="s">
        <v>5179</v>
      </c>
      <c r="Q2497" s="1">
        <v>110</v>
      </c>
      <c r="R2497" s="4"/>
    </row>
    <row r="2498" spans="14:18" customFormat="1" x14ac:dyDescent="0.25">
      <c r="N2498" s="46"/>
      <c r="O2498" t="s">
        <v>422</v>
      </c>
      <c r="P2498" t="s">
        <v>5180</v>
      </c>
      <c r="Q2498" s="1">
        <v>110</v>
      </c>
      <c r="R2498" s="4"/>
    </row>
    <row r="2499" spans="14:18" customFormat="1" x14ac:dyDescent="0.25">
      <c r="N2499" s="46"/>
      <c r="O2499" t="s">
        <v>423</v>
      </c>
      <c r="P2499" t="s">
        <v>5181</v>
      </c>
      <c r="Q2499" s="1">
        <v>120</v>
      </c>
      <c r="R2499" s="4"/>
    </row>
    <row r="2500" spans="14:18" customFormat="1" x14ac:dyDescent="0.25">
      <c r="N2500" s="46"/>
      <c r="O2500" t="s">
        <v>2775</v>
      </c>
      <c r="P2500" t="s">
        <v>5182</v>
      </c>
      <c r="Q2500" s="1">
        <v>60</v>
      </c>
      <c r="R2500" s="4"/>
    </row>
    <row r="2501" spans="14:18" customFormat="1" x14ac:dyDescent="0.25">
      <c r="N2501" s="46"/>
      <c r="O2501" t="s">
        <v>2776</v>
      </c>
      <c r="P2501" t="s">
        <v>5183</v>
      </c>
      <c r="Q2501" s="1">
        <v>90</v>
      </c>
      <c r="R2501" s="4"/>
    </row>
    <row r="2502" spans="14:18" customFormat="1" x14ac:dyDescent="0.25">
      <c r="N2502" s="46"/>
      <c r="O2502" t="s">
        <v>2777</v>
      </c>
      <c r="P2502" t="s">
        <v>5184</v>
      </c>
      <c r="Q2502" s="1">
        <v>270</v>
      </c>
      <c r="R2502" s="4"/>
    </row>
    <row r="2503" spans="14:18" customFormat="1" x14ac:dyDescent="0.25">
      <c r="N2503" s="46"/>
      <c r="O2503" t="s">
        <v>2778</v>
      </c>
      <c r="P2503" t="s">
        <v>5185</v>
      </c>
      <c r="Q2503" s="1">
        <v>150</v>
      </c>
      <c r="R2503" s="4"/>
    </row>
    <row r="2504" spans="14:18" customFormat="1" x14ac:dyDescent="0.25">
      <c r="N2504" s="46"/>
      <c r="O2504" t="s">
        <v>2842</v>
      </c>
      <c r="P2504" t="s">
        <v>5186</v>
      </c>
      <c r="Q2504" s="1">
        <v>180</v>
      </c>
      <c r="R2504" s="4"/>
    </row>
    <row r="2505" spans="14:18" customFormat="1" x14ac:dyDescent="0.25">
      <c r="N2505" s="46"/>
      <c r="O2505" t="s">
        <v>2843</v>
      </c>
      <c r="P2505" t="s">
        <v>5187</v>
      </c>
      <c r="Q2505" s="1">
        <v>90</v>
      </c>
      <c r="R2505" s="4"/>
    </row>
    <row r="2506" spans="14:18" customFormat="1" x14ac:dyDescent="0.25">
      <c r="N2506" s="46"/>
      <c r="O2506" t="s">
        <v>2844</v>
      </c>
      <c r="P2506" t="s">
        <v>5188</v>
      </c>
      <c r="Q2506" s="1">
        <v>270</v>
      </c>
      <c r="R2506" s="4"/>
    </row>
    <row r="2507" spans="14:18" customFormat="1" x14ac:dyDescent="0.25">
      <c r="N2507" s="46"/>
      <c r="O2507" t="s">
        <v>2845</v>
      </c>
      <c r="P2507" t="s">
        <v>5189</v>
      </c>
      <c r="Q2507" s="1">
        <v>150</v>
      </c>
      <c r="R2507" s="4"/>
    </row>
    <row r="2508" spans="14:18" customFormat="1" x14ac:dyDescent="0.25">
      <c r="N2508" s="46"/>
      <c r="O2508" t="s">
        <v>2848</v>
      </c>
      <c r="P2508" t="s">
        <v>5190</v>
      </c>
      <c r="Q2508" s="1">
        <v>60</v>
      </c>
      <c r="R2508" s="4"/>
    </row>
    <row r="2509" spans="14:18" customFormat="1" x14ac:dyDescent="0.25">
      <c r="N2509" s="46"/>
      <c r="O2509" t="s">
        <v>2849</v>
      </c>
      <c r="P2509" t="s">
        <v>5191</v>
      </c>
      <c r="Q2509" s="1">
        <v>60</v>
      </c>
      <c r="R2509" s="4"/>
    </row>
    <row r="2510" spans="14:18" customFormat="1" x14ac:dyDescent="0.25">
      <c r="N2510" s="46"/>
      <c r="O2510" t="s">
        <v>2850</v>
      </c>
      <c r="P2510" t="s">
        <v>5192</v>
      </c>
      <c r="Q2510" s="1">
        <v>220</v>
      </c>
      <c r="R2510" s="4"/>
    </row>
    <row r="2511" spans="14:18" customFormat="1" x14ac:dyDescent="0.25">
      <c r="N2511" s="46"/>
      <c r="O2511" t="s">
        <v>2851</v>
      </c>
      <c r="P2511" t="s">
        <v>5193</v>
      </c>
      <c r="Q2511" s="1">
        <v>270</v>
      </c>
      <c r="R2511" s="4"/>
    </row>
    <row r="2512" spans="14:18" customFormat="1" x14ac:dyDescent="0.25">
      <c r="N2512" s="46"/>
      <c r="O2512" t="s">
        <v>2852</v>
      </c>
      <c r="P2512" t="s">
        <v>5194</v>
      </c>
      <c r="Q2512" s="1">
        <v>120</v>
      </c>
      <c r="R2512" s="4"/>
    </row>
    <row r="2513" spans="14:18" customFormat="1" x14ac:dyDescent="0.25">
      <c r="N2513" s="46"/>
      <c r="O2513" t="s">
        <v>1102</v>
      </c>
      <c r="P2513" t="s">
        <v>5195</v>
      </c>
      <c r="Q2513" s="1">
        <v>170</v>
      </c>
      <c r="R2513" s="4"/>
    </row>
    <row r="2514" spans="14:18" customFormat="1" x14ac:dyDescent="0.25">
      <c r="N2514" s="46"/>
      <c r="O2514" t="s">
        <v>1103</v>
      </c>
      <c r="P2514" t="s">
        <v>5196</v>
      </c>
      <c r="Q2514" s="1">
        <v>80</v>
      </c>
      <c r="R2514" s="4"/>
    </row>
    <row r="2515" spans="14:18" customFormat="1" x14ac:dyDescent="0.25">
      <c r="N2515" s="46"/>
      <c r="O2515" t="s">
        <v>1104</v>
      </c>
      <c r="P2515" t="s">
        <v>5197</v>
      </c>
      <c r="Q2515" s="1">
        <v>80</v>
      </c>
      <c r="R2515" s="4"/>
    </row>
    <row r="2516" spans="14:18" customFormat="1" x14ac:dyDescent="0.25">
      <c r="N2516" s="46"/>
      <c r="O2516" t="s">
        <v>1105</v>
      </c>
      <c r="P2516" t="s">
        <v>5198</v>
      </c>
      <c r="Q2516" s="1">
        <v>80</v>
      </c>
      <c r="R2516" s="4"/>
    </row>
    <row r="2517" spans="14:18" customFormat="1" x14ac:dyDescent="0.25">
      <c r="N2517" s="46"/>
      <c r="O2517" t="s">
        <v>1106</v>
      </c>
      <c r="P2517" t="s">
        <v>5199</v>
      </c>
      <c r="Q2517" s="1">
        <v>50</v>
      </c>
      <c r="R2517" s="4"/>
    </row>
    <row r="2518" spans="14:18" customFormat="1" x14ac:dyDescent="0.25">
      <c r="N2518" s="46"/>
      <c r="O2518" t="s">
        <v>1084</v>
      </c>
      <c r="P2518" t="s">
        <v>5200</v>
      </c>
      <c r="Q2518" s="1">
        <v>210</v>
      </c>
      <c r="R2518" s="4"/>
    </row>
    <row r="2519" spans="14:18" customFormat="1" x14ac:dyDescent="0.25">
      <c r="N2519" s="46"/>
      <c r="O2519" t="s">
        <v>1085</v>
      </c>
      <c r="P2519" t="s">
        <v>5201</v>
      </c>
      <c r="Q2519" s="1">
        <v>150</v>
      </c>
      <c r="R2519" s="4"/>
    </row>
    <row r="2520" spans="14:18" customFormat="1" x14ac:dyDescent="0.25">
      <c r="N2520" s="46"/>
      <c r="O2520" t="s">
        <v>1086</v>
      </c>
      <c r="P2520" t="s">
        <v>5202</v>
      </c>
      <c r="Q2520" s="1">
        <v>100</v>
      </c>
      <c r="R2520" s="4"/>
    </row>
    <row r="2521" spans="14:18" customFormat="1" x14ac:dyDescent="0.25">
      <c r="N2521" s="46"/>
      <c r="O2521" t="s">
        <v>1087</v>
      </c>
      <c r="P2521" t="s">
        <v>5203</v>
      </c>
      <c r="Q2521" s="1">
        <v>90</v>
      </c>
      <c r="R2521" s="4"/>
    </row>
    <row r="2522" spans="14:18" customFormat="1" x14ac:dyDescent="0.25">
      <c r="N2522" s="46"/>
      <c r="O2522" t="s">
        <v>1090</v>
      </c>
      <c r="P2522" t="s">
        <v>5204</v>
      </c>
      <c r="Q2522" s="1">
        <v>150</v>
      </c>
      <c r="R2522" s="4"/>
    </row>
    <row r="2523" spans="14:18" customFormat="1" x14ac:dyDescent="0.25">
      <c r="N2523" s="46"/>
      <c r="O2523" t="s">
        <v>1091</v>
      </c>
      <c r="P2523" t="s">
        <v>5205</v>
      </c>
      <c r="Q2523" s="1">
        <v>180</v>
      </c>
      <c r="R2523" s="4"/>
    </row>
    <row r="2524" spans="14:18" customFormat="1" x14ac:dyDescent="0.25">
      <c r="N2524" s="46"/>
      <c r="O2524" t="s">
        <v>1092</v>
      </c>
      <c r="P2524" t="s">
        <v>5206</v>
      </c>
      <c r="Q2524" s="1">
        <v>120</v>
      </c>
      <c r="R2524" s="4"/>
    </row>
    <row r="2525" spans="14:18" customFormat="1" x14ac:dyDescent="0.25">
      <c r="N2525" s="46"/>
      <c r="O2525" t="s">
        <v>2415</v>
      </c>
      <c r="P2525" t="s">
        <v>5207</v>
      </c>
      <c r="Q2525" s="1">
        <v>90</v>
      </c>
      <c r="R2525" s="4"/>
    </row>
    <row r="2526" spans="14:18" customFormat="1" x14ac:dyDescent="0.25">
      <c r="N2526" s="46"/>
      <c r="O2526" t="s">
        <v>2416</v>
      </c>
      <c r="P2526" t="s">
        <v>5208</v>
      </c>
      <c r="Q2526" s="1">
        <v>120</v>
      </c>
      <c r="R2526" s="4"/>
    </row>
    <row r="2527" spans="14:18" customFormat="1" x14ac:dyDescent="0.25">
      <c r="N2527" s="46"/>
      <c r="O2527" t="s">
        <v>2417</v>
      </c>
      <c r="P2527" t="s">
        <v>5209</v>
      </c>
      <c r="Q2527" s="1">
        <v>90</v>
      </c>
      <c r="R2527" s="4"/>
    </row>
    <row r="2528" spans="14:18" customFormat="1" x14ac:dyDescent="0.25">
      <c r="N2528" s="46"/>
      <c r="O2528" t="s">
        <v>2363</v>
      </c>
      <c r="P2528" t="s">
        <v>5210</v>
      </c>
      <c r="Q2528" s="1">
        <v>100</v>
      </c>
      <c r="R2528" s="4"/>
    </row>
    <row r="2529" spans="14:18" customFormat="1" x14ac:dyDescent="0.25">
      <c r="N2529" s="46"/>
      <c r="O2529" t="s">
        <v>2364</v>
      </c>
      <c r="P2529" t="s">
        <v>5211</v>
      </c>
      <c r="Q2529" s="1">
        <v>160</v>
      </c>
      <c r="R2529" s="4"/>
    </row>
    <row r="2530" spans="14:18" customFormat="1" x14ac:dyDescent="0.25">
      <c r="N2530" s="46"/>
      <c r="O2530" t="s">
        <v>2365</v>
      </c>
      <c r="P2530" t="s">
        <v>5212</v>
      </c>
      <c r="Q2530" s="1">
        <v>160</v>
      </c>
      <c r="R2530" s="4"/>
    </row>
    <row r="2531" spans="14:18" customFormat="1" x14ac:dyDescent="0.25">
      <c r="N2531" s="46"/>
      <c r="O2531" t="s">
        <v>2366</v>
      </c>
      <c r="P2531" t="s">
        <v>5213</v>
      </c>
      <c r="Q2531" s="1">
        <v>90</v>
      </c>
      <c r="R2531" s="4"/>
    </row>
    <row r="2532" spans="14:18" customFormat="1" x14ac:dyDescent="0.25">
      <c r="N2532" s="46"/>
      <c r="O2532" t="s">
        <v>2367</v>
      </c>
      <c r="P2532" t="s">
        <v>5214</v>
      </c>
      <c r="Q2532" s="1">
        <v>60</v>
      </c>
      <c r="R2532" s="4"/>
    </row>
    <row r="2533" spans="14:18" customFormat="1" x14ac:dyDescent="0.25">
      <c r="N2533" s="46"/>
      <c r="O2533" t="s">
        <v>2459</v>
      </c>
      <c r="P2533" t="s">
        <v>5215</v>
      </c>
      <c r="Q2533" s="1">
        <v>90</v>
      </c>
      <c r="R2533" s="4"/>
    </row>
    <row r="2534" spans="14:18" customFormat="1" x14ac:dyDescent="0.25">
      <c r="N2534" s="46"/>
      <c r="O2534" t="s">
        <v>2460</v>
      </c>
      <c r="P2534" t="s">
        <v>5216</v>
      </c>
      <c r="Q2534" s="1">
        <v>90</v>
      </c>
      <c r="R2534" s="4"/>
    </row>
    <row r="2535" spans="14:18" customFormat="1" x14ac:dyDescent="0.25">
      <c r="N2535" s="46"/>
      <c r="O2535" t="s">
        <v>2461</v>
      </c>
      <c r="P2535" t="s">
        <v>5217</v>
      </c>
      <c r="Q2535" s="1">
        <v>70</v>
      </c>
      <c r="R2535" s="4"/>
    </row>
    <row r="2536" spans="14:18" customFormat="1" x14ac:dyDescent="0.25">
      <c r="N2536" s="46"/>
      <c r="O2536" t="s">
        <v>2355</v>
      </c>
      <c r="P2536" t="s">
        <v>5218</v>
      </c>
      <c r="Q2536" s="1">
        <v>90</v>
      </c>
      <c r="R2536" s="4"/>
    </row>
    <row r="2537" spans="14:18" customFormat="1" x14ac:dyDescent="0.25">
      <c r="N2537" s="46"/>
      <c r="O2537" t="s">
        <v>2356</v>
      </c>
      <c r="P2537" t="s">
        <v>5219</v>
      </c>
      <c r="Q2537" s="1">
        <v>120</v>
      </c>
      <c r="R2537" s="4"/>
    </row>
    <row r="2538" spans="14:18" customFormat="1" x14ac:dyDescent="0.25">
      <c r="N2538" s="46"/>
      <c r="O2538" t="s">
        <v>2357</v>
      </c>
      <c r="P2538" t="s">
        <v>5220</v>
      </c>
      <c r="Q2538" s="1">
        <v>120</v>
      </c>
      <c r="R2538" s="4"/>
    </row>
    <row r="2539" spans="14:18" customFormat="1" x14ac:dyDescent="0.25">
      <c r="N2539" s="46"/>
      <c r="O2539" t="s">
        <v>2358</v>
      </c>
      <c r="P2539" t="s">
        <v>5221</v>
      </c>
      <c r="Q2539" s="1">
        <v>150</v>
      </c>
      <c r="R2539" s="4"/>
    </row>
    <row r="2540" spans="14:18" customFormat="1" x14ac:dyDescent="0.25">
      <c r="N2540" s="46"/>
      <c r="O2540" t="s">
        <v>2359</v>
      </c>
      <c r="P2540" t="s">
        <v>5222</v>
      </c>
      <c r="Q2540" s="1">
        <v>90</v>
      </c>
      <c r="R2540" s="4"/>
    </row>
    <row r="2541" spans="14:18" customFormat="1" x14ac:dyDescent="0.25">
      <c r="N2541" s="46"/>
      <c r="O2541" t="s">
        <v>2360</v>
      </c>
      <c r="P2541" t="s">
        <v>5223</v>
      </c>
      <c r="Q2541" s="1">
        <v>60</v>
      </c>
      <c r="R2541" s="4"/>
    </row>
    <row r="2542" spans="14:18" customFormat="1" x14ac:dyDescent="0.25">
      <c r="N2542" s="46"/>
      <c r="O2542" t="s">
        <v>2401</v>
      </c>
      <c r="P2542" t="s">
        <v>5224</v>
      </c>
      <c r="Q2542" s="1">
        <v>150</v>
      </c>
      <c r="R2542" s="4"/>
    </row>
    <row r="2543" spans="14:18" customFormat="1" x14ac:dyDescent="0.25">
      <c r="N2543" s="46"/>
      <c r="O2543" t="s">
        <v>2402</v>
      </c>
      <c r="P2543" t="s">
        <v>5225</v>
      </c>
      <c r="Q2543" s="1">
        <v>90</v>
      </c>
      <c r="R2543" s="4"/>
    </row>
    <row r="2544" spans="14:18" customFormat="1" x14ac:dyDescent="0.25">
      <c r="N2544" s="46"/>
      <c r="O2544" t="s">
        <v>953</v>
      </c>
      <c r="P2544" t="s">
        <v>5226</v>
      </c>
      <c r="Q2544" s="1">
        <v>110</v>
      </c>
      <c r="R2544" s="4"/>
    </row>
    <row r="2545" spans="14:18" customFormat="1" x14ac:dyDescent="0.25">
      <c r="N2545" s="46"/>
      <c r="O2545" t="s">
        <v>954</v>
      </c>
      <c r="P2545" t="s">
        <v>5227</v>
      </c>
      <c r="Q2545" s="1">
        <v>110</v>
      </c>
      <c r="R2545" s="4"/>
    </row>
    <row r="2546" spans="14:18" customFormat="1" x14ac:dyDescent="0.25">
      <c r="N2546" s="46"/>
      <c r="O2546" t="s">
        <v>955</v>
      </c>
      <c r="P2546" t="s">
        <v>5228</v>
      </c>
      <c r="Q2546" s="1">
        <v>150</v>
      </c>
      <c r="R2546" s="4"/>
    </row>
    <row r="2547" spans="14:18" customFormat="1" x14ac:dyDescent="0.25">
      <c r="N2547" s="46"/>
      <c r="O2547" t="s">
        <v>987</v>
      </c>
      <c r="P2547" t="s">
        <v>5229</v>
      </c>
      <c r="Q2547" s="1">
        <v>120</v>
      </c>
      <c r="R2547" s="4"/>
    </row>
    <row r="2548" spans="14:18" customFormat="1" x14ac:dyDescent="0.25">
      <c r="N2548" s="46"/>
      <c r="O2548" t="s">
        <v>988</v>
      </c>
      <c r="P2548" t="s">
        <v>5230</v>
      </c>
      <c r="Q2548" s="1">
        <v>180</v>
      </c>
      <c r="R2548" s="4"/>
    </row>
    <row r="2549" spans="14:18" customFormat="1" x14ac:dyDescent="0.25">
      <c r="N2549" s="46"/>
      <c r="O2549" t="s">
        <v>989</v>
      </c>
      <c r="P2549" t="s">
        <v>5231</v>
      </c>
      <c r="Q2549" s="1">
        <v>120</v>
      </c>
      <c r="R2549" s="4"/>
    </row>
    <row r="2550" spans="14:18" customFormat="1" x14ac:dyDescent="0.25">
      <c r="N2550" s="46"/>
      <c r="O2550" t="s">
        <v>990</v>
      </c>
      <c r="P2550" t="s">
        <v>5232</v>
      </c>
      <c r="Q2550" s="1">
        <v>180</v>
      </c>
      <c r="R2550" s="4"/>
    </row>
    <row r="2551" spans="14:18" customFormat="1" x14ac:dyDescent="0.25">
      <c r="N2551" s="46"/>
      <c r="O2551" t="s">
        <v>1007</v>
      </c>
      <c r="P2551" t="s">
        <v>5233</v>
      </c>
      <c r="Q2551" s="1">
        <v>200</v>
      </c>
      <c r="R2551" s="4"/>
    </row>
    <row r="2552" spans="14:18" customFormat="1" x14ac:dyDescent="0.25">
      <c r="N2552" s="46"/>
      <c r="O2552" t="s">
        <v>1008</v>
      </c>
      <c r="P2552" t="s">
        <v>5234</v>
      </c>
      <c r="Q2552" s="1">
        <v>190</v>
      </c>
      <c r="R2552" s="4"/>
    </row>
    <row r="2553" spans="14:18" customFormat="1" x14ac:dyDescent="0.25">
      <c r="N2553" s="46"/>
      <c r="O2553" t="s">
        <v>916</v>
      </c>
      <c r="P2553" t="s">
        <v>5235</v>
      </c>
      <c r="Q2553" s="1">
        <v>190</v>
      </c>
      <c r="R2553" s="4"/>
    </row>
    <row r="2554" spans="14:18" customFormat="1" x14ac:dyDescent="0.25">
      <c r="N2554" s="46"/>
      <c r="O2554" t="s">
        <v>917</v>
      </c>
      <c r="P2554" t="s">
        <v>5236</v>
      </c>
      <c r="Q2554" s="1">
        <v>180</v>
      </c>
      <c r="R2554" s="4"/>
    </row>
    <row r="2555" spans="14:18" customFormat="1" x14ac:dyDescent="0.25">
      <c r="N2555" s="46"/>
      <c r="O2555" t="s">
        <v>918</v>
      </c>
      <c r="P2555" t="s">
        <v>5237</v>
      </c>
      <c r="Q2555" s="1">
        <v>180</v>
      </c>
      <c r="R2555" s="4"/>
    </row>
    <row r="2556" spans="14:18" customFormat="1" x14ac:dyDescent="0.25">
      <c r="N2556" s="46"/>
      <c r="O2556" t="s">
        <v>1017</v>
      </c>
      <c r="P2556" t="s">
        <v>5238</v>
      </c>
      <c r="Q2556" s="1">
        <v>150</v>
      </c>
      <c r="R2556" s="4"/>
    </row>
    <row r="2557" spans="14:18" customFormat="1" x14ac:dyDescent="0.25">
      <c r="N2557" s="46"/>
      <c r="O2557" t="s">
        <v>1018</v>
      </c>
      <c r="P2557" t="s">
        <v>5239</v>
      </c>
      <c r="Q2557" s="1">
        <v>180</v>
      </c>
      <c r="R2557" s="4"/>
    </row>
    <row r="2558" spans="14:18" customFormat="1" x14ac:dyDescent="0.25">
      <c r="N2558" s="46"/>
      <c r="O2558" t="s">
        <v>1019</v>
      </c>
      <c r="P2558" t="s">
        <v>5240</v>
      </c>
      <c r="Q2558" s="1">
        <v>180</v>
      </c>
      <c r="R2558" s="4"/>
    </row>
    <row r="2559" spans="14:18" customFormat="1" x14ac:dyDescent="0.25">
      <c r="N2559" s="46"/>
      <c r="O2559" t="s">
        <v>1020</v>
      </c>
      <c r="P2559" t="s">
        <v>5241</v>
      </c>
      <c r="Q2559" s="1">
        <v>180</v>
      </c>
      <c r="R2559" s="4"/>
    </row>
    <row r="2560" spans="14:18" customFormat="1" x14ac:dyDescent="0.25">
      <c r="N2560" s="46"/>
      <c r="O2560" t="s">
        <v>925</v>
      </c>
      <c r="P2560" t="s">
        <v>5242</v>
      </c>
      <c r="Q2560" s="1">
        <v>170</v>
      </c>
      <c r="R2560" s="4"/>
    </row>
    <row r="2561" spans="14:18" customFormat="1" x14ac:dyDescent="0.25">
      <c r="N2561" s="46"/>
      <c r="O2561" t="s">
        <v>926</v>
      </c>
      <c r="P2561" t="s">
        <v>5243</v>
      </c>
      <c r="Q2561" s="1">
        <v>210</v>
      </c>
      <c r="R2561" s="4"/>
    </row>
    <row r="2562" spans="14:18" customFormat="1" x14ac:dyDescent="0.25">
      <c r="N2562" s="46"/>
      <c r="O2562" t="s">
        <v>927</v>
      </c>
      <c r="P2562" t="s">
        <v>5244</v>
      </c>
      <c r="Q2562" s="1">
        <v>210</v>
      </c>
      <c r="R2562" s="4"/>
    </row>
    <row r="2563" spans="14:18" customFormat="1" x14ac:dyDescent="0.25">
      <c r="N2563" s="46"/>
      <c r="O2563" t="s">
        <v>1011</v>
      </c>
      <c r="P2563" t="s">
        <v>5245</v>
      </c>
      <c r="Q2563" s="1">
        <v>150</v>
      </c>
      <c r="R2563" s="4"/>
    </row>
    <row r="2564" spans="14:18" customFormat="1" x14ac:dyDescent="0.25">
      <c r="N2564" s="46"/>
      <c r="O2564" t="s">
        <v>1012</v>
      </c>
      <c r="P2564" t="s">
        <v>5246</v>
      </c>
      <c r="Q2564" s="1">
        <v>180</v>
      </c>
      <c r="R2564" s="4"/>
    </row>
    <row r="2565" spans="14:18" customFormat="1" x14ac:dyDescent="0.25">
      <c r="N2565" s="46"/>
      <c r="O2565" t="s">
        <v>1013</v>
      </c>
      <c r="P2565" t="s">
        <v>5247</v>
      </c>
      <c r="Q2565" s="1">
        <v>120</v>
      </c>
      <c r="R2565" s="4"/>
    </row>
    <row r="2566" spans="14:18" customFormat="1" x14ac:dyDescent="0.25">
      <c r="N2566" s="46"/>
      <c r="O2566" t="s">
        <v>1014</v>
      </c>
      <c r="P2566" t="s">
        <v>5248</v>
      </c>
      <c r="Q2566" s="1">
        <v>150</v>
      </c>
      <c r="R2566" s="4"/>
    </row>
    <row r="2567" spans="14:18" customFormat="1" x14ac:dyDescent="0.25">
      <c r="N2567" s="46"/>
      <c r="O2567" t="s">
        <v>2680</v>
      </c>
      <c r="P2567" t="s">
        <v>5249</v>
      </c>
      <c r="Q2567" s="1">
        <v>150</v>
      </c>
      <c r="R2567" s="4"/>
    </row>
    <row r="2568" spans="14:18" customFormat="1" x14ac:dyDescent="0.25">
      <c r="N2568" s="46"/>
      <c r="O2568" t="s">
        <v>2681</v>
      </c>
      <c r="P2568" t="s">
        <v>5250</v>
      </c>
      <c r="Q2568" s="1">
        <v>140</v>
      </c>
      <c r="R2568" s="4"/>
    </row>
    <row r="2569" spans="14:18" customFormat="1" x14ac:dyDescent="0.25">
      <c r="N2569" s="46"/>
      <c r="O2569" t="s">
        <v>2682</v>
      </c>
      <c r="P2569" t="s">
        <v>5251</v>
      </c>
      <c r="Q2569" s="1">
        <v>130</v>
      </c>
      <c r="R2569" s="4"/>
    </row>
    <row r="2570" spans="14:18" customFormat="1" x14ac:dyDescent="0.25">
      <c r="N2570" s="46"/>
      <c r="O2570" t="s">
        <v>341</v>
      </c>
      <c r="P2570" t="s">
        <v>5252</v>
      </c>
      <c r="Q2570" s="1">
        <v>90</v>
      </c>
      <c r="R2570" s="4"/>
    </row>
    <row r="2571" spans="14:18" customFormat="1" x14ac:dyDescent="0.25">
      <c r="N2571" s="46"/>
      <c r="O2571" t="s">
        <v>2494</v>
      </c>
      <c r="P2571" t="s">
        <v>5253</v>
      </c>
      <c r="Q2571" s="1">
        <v>170</v>
      </c>
      <c r="R2571" s="4"/>
    </row>
    <row r="2572" spans="14:18" customFormat="1" x14ac:dyDescent="0.25">
      <c r="N2572" s="46"/>
      <c r="O2572" t="s">
        <v>2495</v>
      </c>
      <c r="P2572" t="s">
        <v>5254</v>
      </c>
      <c r="Q2572" s="1">
        <v>40</v>
      </c>
      <c r="R2572" s="4"/>
    </row>
    <row r="2573" spans="14:18" customFormat="1" x14ac:dyDescent="0.25">
      <c r="N2573" s="46"/>
      <c r="O2573" t="s">
        <v>2496</v>
      </c>
      <c r="P2573" t="s">
        <v>5255</v>
      </c>
      <c r="Q2573" s="1">
        <v>30</v>
      </c>
      <c r="R2573" s="4"/>
    </row>
    <row r="2574" spans="14:18" customFormat="1" x14ac:dyDescent="0.25">
      <c r="N2574" s="46"/>
      <c r="O2574" t="s">
        <v>2497</v>
      </c>
      <c r="P2574" t="s">
        <v>5256</v>
      </c>
      <c r="Q2574" s="1">
        <v>30</v>
      </c>
      <c r="R2574" s="4"/>
    </row>
    <row r="2575" spans="14:18" customFormat="1" x14ac:dyDescent="0.25">
      <c r="N2575" s="46"/>
      <c r="O2575" t="s">
        <v>2498</v>
      </c>
      <c r="P2575" t="s">
        <v>5257</v>
      </c>
      <c r="Q2575" s="1">
        <v>90</v>
      </c>
      <c r="R2575" s="4"/>
    </row>
    <row r="2576" spans="14:18" customFormat="1" x14ac:dyDescent="0.25">
      <c r="N2576" s="46"/>
      <c r="O2576" t="s">
        <v>2606</v>
      </c>
      <c r="P2576" t="s">
        <v>5258</v>
      </c>
      <c r="Q2576" s="1">
        <v>30</v>
      </c>
      <c r="R2576" s="4"/>
    </row>
    <row r="2577" spans="14:18" customFormat="1" x14ac:dyDescent="0.25">
      <c r="N2577" s="46"/>
      <c r="O2577" t="s">
        <v>2607</v>
      </c>
      <c r="P2577" t="s">
        <v>5259</v>
      </c>
      <c r="Q2577" s="1">
        <v>160</v>
      </c>
      <c r="R2577" s="4"/>
    </row>
    <row r="2578" spans="14:18" customFormat="1" x14ac:dyDescent="0.25">
      <c r="N2578" s="46"/>
      <c r="O2578" t="s">
        <v>2608</v>
      </c>
      <c r="P2578" t="s">
        <v>5260</v>
      </c>
      <c r="Q2578" s="1">
        <v>60</v>
      </c>
      <c r="R2578" s="4"/>
    </row>
    <row r="2579" spans="14:18" customFormat="1" x14ac:dyDescent="0.25">
      <c r="N2579" s="46"/>
      <c r="O2579" t="s">
        <v>2581</v>
      </c>
      <c r="P2579" t="s">
        <v>5261</v>
      </c>
      <c r="Q2579" s="1">
        <v>100</v>
      </c>
      <c r="R2579" s="4"/>
    </row>
    <row r="2580" spans="14:18" customFormat="1" x14ac:dyDescent="0.25">
      <c r="N2580" s="46"/>
      <c r="O2580" t="s">
        <v>2582</v>
      </c>
      <c r="P2580" t="s">
        <v>5262</v>
      </c>
      <c r="Q2580" s="1">
        <v>60</v>
      </c>
      <c r="R2580" s="4"/>
    </row>
    <row r="2581" spans="14:18" customFormat="1" x14ac:dyDescent="0.25">
      <c r="N2581" s="46"/>
      <c r="O2581" t="s">
        <v>2583</v>
      </c>
      <c r="P2581" t="s">
        <v>5263</v>
      </c>
      <c r="Q2581" s="1">
        <v>150</v>
      </c>
      <c r="R2581" s="4"/>
    </row>
    <row r="2582" spans="14:18" customFormat="1" x14ac:dyDescent="0.25">
      <c r="N2582" s="46"/>
      <c r="O2582" t="s">
        <v>2584</v>
      </c>
      <c r="P2582" t="s">
        <v>5264</v>
      </c>
      <c r="Q2582" s="1">
        <v>180</v>
      </c>
      <c r="R2582" s="4"/>
    </row>
    <row r="2583" spans="14:18" customFormat="1" x14ac:dyDescent="0.25">
      <c r="N2583" s="46"/>
      <c r="O2583" t="s">
        <v>2587</v>
      </c>
      <c r="P2583" t="s">
        <v>5265</v>
      </c>
      <c r="Q2583" s="1">
        <v>80</v>
      </c>
      <c r="R2583" s="4"/>
    </row>
    <row r="2584" spans="14:18" customFormat="1" x14ac:dyDescent="0.25">
      <c r="N2584" s="46"/>
      <c r="O2584" t="s">
        <v>2588</v>
      </c>
      <c r="P2584" t="s">
        <v>5266</v>
      </c>
      <c r="Q2584" s="1">
        <v>130</v>
      </c>
      <c r="R2584" s="4"/>
    </row>
    <row r="2585" spans="14:18" customFormat="1" x14ac:dyDescent="0.25">
      <c r="N2585" s="46"/>
      <c r="O2585" t="s">
        <v>2589</v>
      </c>
      <c r="P2585" t="s">
        <v>5267</v>
      </c>
      <c r="Q2585" s="1">
        <v>130</v>
      </c>
      <c r="R2585" s="4"/>
    </row>
    <row r="2586" spans="14:18" customFormat="1" x14ac:dyDescent="0.25">
      <c r="N2586" s="46"/>
      <c r="O2586" t="s">
        <v>2325</v>
      </c>
      <c r="P2586" t="s">
        <v>5268</v>
      </c>
      <c r="Q2586" s="1">
        <v>100</v>
      </c>
      <c r="R2586" s="4"/>
    </row>
    <row r="2587" spans="14:18" customFormat="1" x14ac:dyDescent="0.25">
      <c r="N2587" s="46"/>
      <c r="O2587" t="s">
        <v>2326</v>
      </c>
      <c r="P2587" t="s">
        <v>5269</v>
      </c>
      <c r="Q2587" s="1">
        <v>100</v>
      </c>
      <c r="R2587" s="4"/>
    </row>
    <row r="2588" spans="14:18" customFormat="1" x14ac:dyDescent="0.25">
      <c r="N2588" s="46"/>
      <c r="O2588" t="s">
        <v>2327</v>
      </c>
      <c r="P2588" t="s">
        <v>5270</v>
      </c>
      <c r="Q2588" s="1">
        <v>90</v>
      </c>
      <c r="R2588" s="4"/>
    </row>
    <row r="2589" spans="14:18" customFormat="1" x14ac:dyDescent="0.25">
      <c r="N2589" s="46"/>
      <c r="O2589" t="s">
        <v>218</v>
      </c>
      <c r="P2589" t="s">
        <v>5271</v>
      </c>
      <c r="Q2589" s="1">
        <v>60</v>
      </c>
      <c r="R2589" s="4"/>
    </row>
    <row r="2590" spans="14:18" customFormat="1" x14ac:dyDescent="0.25">
      <c r="N2590" s="46"/>
      <c r="O2590" t="s">
        <v>219</v>
      </c>
      <c r="P2590" t="s">
        <v>5272</v>
      </c>
      <c r="Q2590" s="1">
        <v>60</v>
      </c>
      <c r="R2590" s="4"/>
    </row>
    <row r="2591" spans="14:18" customFormat="1" x14ac:dyDescent="0.25">
      <c r="N2591" s="46"/>
      <c r="O2591" t="s">
        <v>220</v>
      </c>
      <c r="P2591" t="s">
        <v>5273</v>
      </c>
      <c r="Q2591" s="1">
        <v>60</v>
      </c>
      <c r="R2591" s="4"/>
    </row>
    <row r="2592" spans="14:18" customFormat="1" x14ac:dyDescent="0.25">
      <c r="N2592" s="46"/>
      <c r="O2592" t="s">
        <v>231</v>
      </c>
      <c r="P2592" t="s">
        <v>5274</v>
      </c>
      <c r="Q2592" s="1">
        <v>120</v>
      </c>
      <c r="R2592" s="4"/>
    </row>
    <row r="2593" spans="14:18" customFormat="1" x14ac:dyDescent="0.25">
      <c r="N2593" s="46"/>
      <c r="O2593" t="s">
        <v>232</v>
      </c>
      <c r="P2593" t="s">
        <v>5275</v>
      </c>
      <c r="Q2593" s="1">
        <v>90</v>
      </c>
      <c r="R2593" s="4"/>
    </row>
    <row r="2594" spans="14:18" customFormat="1" x14ac:dyDescent="0.25">
      <c r="N2594" s="46"/>
      <c r="O2594" t="s">
        <v>233</v>
      </c>
      <c r="P2594" t="s">
        <v>5276</v>
      </c>
      <c r="Q2594" s="1">
        <v>120</v>
      </c>
      <c r="R2594" s="4"/>
    </row>
    <row r="2595" spans="14:18" customFormat="1" x14ac:dyDescent="0.25">
      <c r="N2595" s="46"/>
      <c r="O2595" t="s">
        <v>195</v>
      </c>
      <c r="P2595" t="s">
        <v>5277</v>
      </c>
      <c r="Q2595" s="1">
        <v>150</v>
      </c>
      <c r="R2595" s="4"/>
    </row>
    <row r="2596" spans="14:18" customFormat="1" x14ac:dyDescent="0.25">
      <c r="N2596" s="46"/>
      <c r="O2596" t="s">
        <v>196</v>
      </c>
      <c r="P2596" t="s">
        <v>5278</v>
      </c>
      <c r="Q2596" s="1">
        <v>90</v>
      </c>
      <c r="R2596" s="4"/>
    </row>
    <row r="2597" spans="14:18" customFormat="1" x14ac:dyDescent="0.25">
      <c r="N2597" s="46"/>
      <c r="O2597" t="s">
        <v>197</v>
      </c>
      <c r="P2597" t="s">
        <v>5279</v>
      </c>
      <c r="Q2597" s="1">
        <v>220</v>
      </c>
      <c r="R2597" s="4"/>
    </row>
    <row r="2598" spans="14:18" customFormat="1" x14ac:dyDescent="0.25">
      <c r="N2598" s="46"/>
      <c r="O2598" t="s">
        <v>198</v>
      </c>
      <c r="P2598" t="s">
        <v>5280</v>
      </c>
      <c r="Q2598" s="1">
        <v>240</v>
      </c>
      <c r="R2598" s="4"/>
    </row>
    <row r="2599" spans="14:18" customFormat="1" x14ac:dyDescent="0.25">
      <c r="N2599" s="46"/>
      <c r="O2599" t="s">
        <v>191</v>
      </c>
      <c r="P2599" t="s">
        <v>5281</v>
      </c>
      <c r="Q2599" s="1">
        <v>90</v>
      </c>
      <c r="R2599" s="4"/>
    </row>
    <row r="2600" spans="14:18" customFormat="1" x14ac:dyDescent="0.25">
      <c r="N2600" s="46"/>
      <c r="O2600" t="s">
        <v>192</v>
      </c>
      <c r="P2600" t="s">
        <v>5282</v>
      </c>
      <c r="Q2600" s="1">
        <v>150</v>
      </c>
      <c r="R2600" s="4"/>
    </row>
    <row r="2601" spans="14:18" customFormat="1" x14ac:dyDescent="0.25">
      <c r="N2601" s="46"/>
      <c r="O2601" t="s">
        <v>213</v>
      </c>
      <c r="P2601" t="s">
        <v>5283</v>
      </c>
      <c r="Q2601" s="1">
        <v>150</v>
      </c>
      <c r="R2601" s="4"/>
    </row>
    <row r="2602" spans="14:18" customFormat="1" x14ac:dyDescent="0.25">
      <c r="N2602" s="46"/>
      <c r="O2602" t="s">
        <v>214</v>
      </c>
      <c r="P2602" t="s">
        <v>5284</v>
      </c>
      <c r="Q2602" s="1">
        <v>170</v>
      </c>
      <c r="R2602" s="4"/>
    </row>
    <row r="2603" spans="14:18" customFormat="1" x14ac:dyDescent="0.25">
      <c r="N2603" s="46"/>
      <c r="O2603" t="s">
        <v>215</v>
      </c>
      <c r="P2603" t="s">
        <v>5285</v>
      </c>
      <c r="Q2603" s="1">
        <v>170</v>
      </c>
      <c r="R2603" s="4"/>
    </row>
    <row r="2604" spans="14:18" customFormat="1" x14ac:dyDescent="0.25">
      <c r="N2604" s="46"/>
      <c r="O2604" t="s">
        <v>164</v>
      </c>
      <c r="P2604" t="s">
        <v>5286</v>
      </c>
      <c r="Q2604" s="1">
        <v>120</v>
      </c>
      <c r="R2604" s="4"/>
    </row>
    <row r="2605" spans="14:18" customFormat="1" x14ac:dyDescent="0.25">
      <c r="N2605" s="46"/>
      <c r="O2605" t="s">
        <v>165</v>
      </c>
      <c r="P2605" t="s">
        <v>5287</v>
      </c>
      <c r="Q2605" s="1">
        <v>190</v>
      </c>
      <c r="R2605" s="4"/>
    </row>
    <row r="2606" spans="14:18" customFormat="1" x14ac:dyDescent="0.25">
      <c r="N2606" s="46"/>
      <c r="O2606" t="s">
        <v>166</v>
      </c>
      <c r="P2606" t="s">
        <v>5288</v>
      </c>
      <c r="Q2606" s="1">
        <v>150</v>
      </c>
      <c r="R2606" s="4"/>
    </row>
    <row r="2607" spans="14:18" customFormat="1" x14ac:dyDescent="0.25">
      <c r="N2607" s="46"/>
      <c r="O2607" t="s">
        <v>632</v>
      </c>
      <c r="P2607" t="s">
        <v>5289</v>
      </c>
      <c r="Q2607" s="1">
        <v>90</v>
      </c>
      <c r="R2607" s="4"/>
    </row>
    <row r="2608" spans="14:18" customFormat="1" x14ac:dyDescent="0.25">
      <c r="N2608" s="46"/>
      <c r="O2608" t="s">
        <v>633</v>
      </c>
      <c r="P2608" t="s">
        <v>5290</v>
      </c>
      <c r="Q2608" s="1">
        <v>50</v>
      </c>
      <c r="R2608" s="4"/>
    </row>
    <row r="2609" spans="14:18" customFormat="1" x14ac:dyDescent="0.25">
      <c r="N2609" s="46"/>
      <c r="O2609" t="s">
        <v>621</v>
      </c>
      <c r="P2609" t="s">
        <v>5291</v>
      </c>
      <c r="Q2609" s="1">
        <v>50</v>
      </c>
      <c r="R2609" s="4"/>
    </row>
    <row r="2610" spans="14:18" customFormat="1" x14ac:dyDescent="0.25">
      <c r="N2610" s="46"/>
      <c r="O2610" t="s">
        <v>522</v>
      </c>
      <c r="P2610" t="s">
        <v>5292</v>
      </c>
      <c r="Q2610" s="1">
        <v>120</v>
      </c>
      <c r="R2610" s="4"/>
    </row>
    <row r="2611" spans="14:18" customFormat="1" x14ac:dyDescent="0.25">
      <c r="N2611" s="46"/>
      <c r="O2611" t="s">
        <v>523</v>
      </c>
      <c r="P2611" t="s">
        <v>5293</v>
      </c>
      <c r="Q2611" s="1">
        <v>110</v>
      </c>
      <c r="R2611" s="4"/>
    </row>
    <row r="2612" spans="14:18" customFormat="1" x14ac:dyDescent="0.25">
      <c r="N2612" s="46"/>
      <c r="O2612" t="s">
        <v>524</v>
      </c>
      <c r="P2612" t="s">
        <v>5294</v>
      </c>
      <c r="Q2612" s="1">
        <v>160</v>
      </c>
      <c r="R2612" s="4"/>
    </row>
    <row r="2613" spans="14:18" customFormat="1" x14ac:dyDescent="0.25">
      <c r="N2613" s="46"/>
      <c r="O2613" t="s">
        <v>525</v>
      </c>
      <c r="P2613" t="s">
        <v>5295</v>
      </c>
      <c r="Q2613" s="1">
        <v>110</v>
      </c>
      <c r="R2613" s="4"/>
    </row>
    <row r="2614" spans="14:18" customFormat="1" x14ac:dyDescent="0.25">
      <c r="N2614" s="46"/>
      <c r="O2614" t="s">
        <v>526</v>
      </c>
      <c r="P2614" t="s">
        <v>5296</v>
      </c>
      <c r="Q2614" s="1">
        <v>80</v>
      </c>
      <c r="R2614" s="4"/>
    </row>
    <row r="2615" spans="14:18" customFormat="1" x14ac:dyDescent="0.25">
      <c r="N2615" s="46"/>
      <c r="O2615" t="s">
        <v>561</v>
      </c>
      <c r="P2615" t="s">
        <v>5297</v>
      </c>
      <c r="Q2615" s="1">
        <v>180</v>
      </c>
      <c r="R2615" s="4"/>
    </row>
    <row r="2616" spans="14:18" customFormat="1" x14ac:dyDescent="0.25">
      <c r="N2616" s="46"/>
      <c r="O2616" t="s">
        <v>562</v>
      </c>
      <c r="P2616" t="s">
        <v>5298</v>
      </c>
      <c r="Q2616" s="1">
        <v>130</v>
      </c>
      <c r="R2616" s="4"/>
    </row>
    <row r="2617" spans="14:18" customFormat="1" x14ac:dyDescent="0.25">
      <c r="N2617" s="46"/>
      <c r="O2617" t="s">
        <v>563</v>
      </c>
      <c r="P2617" t="s">
        <v>5299</v>
      </c>
      <c r="Q2617" s="1">
        <v>110</v>
      </c>
      <c r="R2617" s="4"/>
    </row>
    <row r="2618" spans="14:18" customFormat="1" x14ac:dyDescent="0.25">
      <c r="N2618" s="46"/>
      <c r="O2618" t="s">
        <v>564</v>
      </c>
      <c r="P2618" t="s">
        <v>5300</v>
      </c>
      <c r="Q2618" s="1">
        <v>80</v>
      </c>
      <c r="R2618" s="4"/>
    </row>
    <row r="2619" spans="14:18" customFormat="1" x14ac:dyDescent="0.25">
      <c r="N2619" s="46"/>
      <c r="O2619" t="s">
        <v>606</v>
      </c>
      <c r="P2619" t="s">
        <v>5301</v>
      </c>
      <c r="Q2619" s="1">
        <v>130</v>
      </c>
      <c r="R2619" s="4"/>
    </row>
    <row r="2620" spans="14:18" customFormat="1" x14ac:dyDescent="0.25">
      <c r="N2620" s="46"/>
      <c r="O2620" t="s">
        <v>607</v>
      </c>
      <c r="P2620" t="s">
        <v>5302</v>
      </c>
      <c r="Q2620" s="1">
        <v>50</v>
      </c>
      <c r="R2620" s="4"/>
    </row>
    <row r="2621" spans="14:18" customFormat="1" x14ac:dyDescent="0.25">
      <c r="N2621" s="46"/>
      <c r="O2621" t="s">
        <v>608</v>
      </c>
      <c r="P2621" t="s">
        <v>5303</v>
      </c>
      <c r="Q2621" s="1">
        <v>80</v>
      </c>
      <c r="R2621" s="4"/>
    </row>
    <row r="2622" spans="14:18" customFormat="1" x14ac:dyDescent="0.25">
      <c r="N2622" s="46"/>
      <c r="O2622" t="s">
        <v>626</v>
      </c>
      <c r="P2622" t="s">
        <v>5304</v>
      </c>
      <c r="Q2622" s="1">
        <v>130</v>
      </c>
      <c r="R2622" s="4"/>
    </row>
    <row r="2623" spans="14:18" customFormat="1" x14ac:dyDescent="0.25">
      <c r="N2623" s="46"/>
      <c r="O2623" t="s">
        <v>627</v>
      </c>
      <c r="P2623" t="s">
        <v>5305</v>
      </c>
      <c r="Q2623" s="1">
        <v>110</v>
      </c>
      <c r="R2623" s="4"/>
    </row>
    <row r="2624" spans="14:18" customFormat="1" x14ac:dyDescent="0.25">
      <c r="N2624" s="46"/>
      <c r="O2624" t="s">
        <v>628</v>
      </c>
      <c r="P2624" t="s">
        <v>5306</v>
      </c>
      <c r="Q2624" s="1">
        <v>80</v>
      </c>
      <c r="R2624" s="4"/>
    </row>
    <row r="2625" spans="14:18" customFormat="1" x14ac:dyDescent="0.25">
      <c r="N2625" s="46"/>
      <c r="O2625" t="s">
        <v>713</v>
      </c>
      <c r="P2625" t="s">
        <v>5307</v>
      </c>
      <c r="Q2625" s="1">
        <v>140</v>
      </c>
      <c r="R2625" s="4"/>
    </row>
    <row r="2626" spans="14:18" customFormat="1" x14ac:dyDescent="0.25">
      <c r="N2626" s="46"/>
      <c r="O2626" t="s">
        <v>714</v>
      </c>
      <c r="P2626" t="s">
        <v>5308</v>
      </c>
      <c r="Q2626" s="1">
        <v>120</v>
      </c>
      <c r="R2626" s="4"/>
    </row>
    <row r="2627" spans="14:18" customFormat="1" x14ac:dyDescent="0.25">
      <c r="N2627" s="46"/>
      <c r="O2627" t="s">
        <v>723</v>
      </c>
      <c r="P2627" t="s">
        <v>5309</v>
      </c>
      <c r="Q2627" s="1">
        <v>130</v>
      </c>
      <c r="R2627" s="4"/>
    </row>
    <row r="2628" spans="14:18" customFormat="1" x14ac:dyDescent="0.25">
      <c r="N2628" s="46"/>
      <c r="O2628" t="s">
        <v>724</v>
      </c>
      <c r="P2628" t="s">
        <v>5310</v>
      </c>
      <c r="Q2628" s="1">
        <v>190</v>
      </c>
      <c r="R2628" s="4"/>
    </row>
    <row r="2629" spans="14:18" customFormat="1" x14ac:dyDescent="0.25">
      <c r="N2629" s="46"/>
      <c r="O2629" t="s">
        <v>725</v>
      </c>
      <c r="P2629" t="s">
        <v>5311</v>
      </c>
      <c r="Q2629" s="1">
        <v>100</v>
      </c>
      <c r="R2629" s="4"/>
    </row>
    <row r="2630" spans="14:18" customFormat="1" x14ac:dyDescent="0.25">
      <c r="N2630" s="46"/>
      <c r="O2630" t="s">
        <v>726</v>
      </c>
      <c r="P2630" t="s">
        <v>5312</v>
      </c>
      <c r="Q2630" s="1">
        <v>50</v>
      </c>
      <c r="R2630" s="4"/>
    </row>
    <row r="2631" spans="14:18" customFormat="1" x14ac:dyDescent="0.25">
      <c r="N2631" s="46"/>
      <c r="O2631" t="s">
        <v>649</v>
      </c>
      <c r="P2631" t="s">
        <v>5313</v>
      </c>
      <c r="Q2631" s="1">
        <v>50</v>
      </c>
      <c r="R2631" s="4"/>
    </row>
    <row r="2632" spans="14:18" customFormat="1" x14ac:dyDescent="0.25">
      <c r="N2632" s="46"/>
      <c r="O2632" t="s">
        <v>729</v>
      </c>
      <c r="P2632" t="s">
        <v>5314</v>
      </c>
      <c r="Q2632" s="1">
        <v>120</v>
      </c>
      <c r="R2632" s="4"/>
    </row>
    <row r="2633" spans="14:18" customFormat="1" x14ac:dyDescent="0.25">
      <c r="N2633" s="46"/>
      <c r="O2633" t="s">
        <v>730</v>
      </c>
      <c r="P2633" t="s">
        <v>5315</v>
      </c>
      <c r="Q2633" s="1">
        <v>190</v>
      </c>
      <c r="R2633" s="4"/>
    </row>
    <row r="2634" spans="14:18" customFormat="1" x14ac:dyDescent="0.25">
      <c r="N2634" s="46"/>
      <c r="O2634" t="s">
        <v>731</v>
      </c>
      <c r="P2634" t="s">
        <v>5316</v>
      </c>
      <c r="Q2634" s="1">
        <v>100</v>
      </c>
      <c r="R2634" s="4"/>
    </row>
    <row r="2635" spans="14:18" customFormat="1" x14ac:dyDescent="0.25">
      <c r="N2635" s="46"/>
      <c r="O2635" t="s">
        <v>707</v>
      </c>
      <c r="P2635" t="s">
        <v>5317</v>
      </c>
      <c r="Q2635" s="1">
        <v>140</v>
      </c>
      <c r="R2635" s="4"/>
    </row>
    <row r="2636" spans="14:18" customFormat="1" x14ac:dyDescent="0.25">
      <c r="N2636" s="46"/>
      <c r="O2636" t="s">
        <v>708</v>
      </c>
      <c r="P2636" t="s">
        <v>5318</v>
      </c>
      <c r="Q2636" s="1">
        <v>110</v>
      </c>
      <c r="R2636" s="4"/>
    </row>
    <row r="2637" spans="14:18" customFormat="1" x14ac:dyDescent="0.25">
      <c r="N2637" s="46"/>
      <c r="O2637" t="s">
        <v>709</v>
      </c>
      <c r="P2637" t="s">
        <v>5319</v>
      </c>
      <c r="Q2637" s="1">
        <v>180</v>
      </c>
      <c r="R2637" s="4"/>
    </row>
    <row r="2638" spans="14:18" customFormat="1" x14ac:dyDescent="0.25">
      <c r="N2638" s="46"/>
      <c r="O2638" t="s">
        <v>710</v>
      </c>
      <c r="P2638" t="s">
        <v>5320</v>
      </c>
      <c r="Q2638" s="1">
        <v>100</v>
      </c>
      <c r="R2638" s="4"/>
    </row>
    <row r="2639" spans="14:18" customFormat="1" x14ac:dyDescent="0.25">
      <c r="N2639" s="46"/>
      <c r="O2639" t="s">
        <v>650</v>
      </c>
      <c r="P2639" t="s">
        <v>5321</v>
      </c>
      <c r="Q2639" s="1">
        <v>60</v>
      </c>
      <c r="R2639" s="4"/>
    </row>
    <row r="2640" spans="14:18" customFormat="1" x14ac:dyDescent="0.25">
      <c r="N2640" s="46"/>
      <c r="O2640" t="s">
        <v>651</v>
      </c>
      <c r="P2640" t="s">
        <v>5322</v>
      </c>
      <c r="Q2640" s="1">
        <v>90</v>
      </c>
      <c r="R2640" s="4"/>
    </row>
    <row r="2641" spans="14:18" customFormat="1" x14ac:dyDescent="0.25">
      <c r="N2641" s="46"/>
      <c r="O2641" t="s">
        <v>652</v>
      </c>
      <c r="P2641" t="s">
        <v>5323</v>
      </c>
      <c r="Q2641" s="1">
        <v>180</v>
      </c>
      <c r="R2641" s="4"/>
    </row>
    <row r="2642" spans="14:18" customFormat="1" x14ac:dyDescent="0.25">
      <c r="N2642" s="46"/>
      <c r="O2642" t="s">
        <v>839</v>
      </c>
      <c r="P2642" t="s">
        <v>5324</v>
      </c>
      <c r="Q2642" s="1">
        <v>120</v>
      </c>
      <c r="R2642" s="4"/>
    </row>
    <row r="2643" spans="14:18" customFormat="1" x14ac:dyDescent="0.25">
      <c r="N2643" s="46"/>
      <c r="O2643" t="s">
        <v>734</v>
      </c>
      <c r="P2643" t="s">
        <v>5325</v>
      </c>
      <c r="Q2643" s="1">
        <v>130</v>
      </c>
      <c r="R2643" s="4"/>
    </row>
    <row r="2644" spans="14:18" customFormat="1" x14ac:dyDescent="0.25">
      <c r="N2644" s="46"/>
      <c r="O2644" t="s">
        <v>735</v>
      </c>
      <c r="P2644" t="s">
        <v>5326</v>
      </c>
      <c r="Q2644" s="1">
        <v>110</v>
      </c>
      <c r="R2644" s="4"/>
    </row>
    <row r="2645" spans="14:18" customFormat="1" x14ac:dyDescent="0.25">
      <c r="N2645" s="46"/>
      <c r="O2645" t="s">
        <v>736</v>
      </c>
      <c r="P2645" t="s">
        <v>5327</v>
      </c>
      <c r="Q2645" s="1">
        <v>80</v>
      </c>
      <c r="R2645" s="4"/>
    </row>
    <row r="2646" spans="14:18" customFormat="1" x14ac:dyDescent="0.25">
      <c r="N2646" s="46"/>
      <c r="O2646" t="s">
        <v>737</v>
      </c>
      <c r="P2646" t="s">
        <v>5328</v>
      </c>
      <c r="Q2646" s="1">
        <v>80</v>
      </c>
      <c r="R2646" s="4"/>
    </row>
    <row r="2647" spans="14:18" customFormat="1" x14ac:dyDescent="0.25">
      <c r="N2647" s="46"/>
      <c r="O2647" t="s">
        <v>755</v>
      </c>
      <c r="P2647" t="s">
        <v>5329</v>
      </c>
      <c r="Q2647" s="1">
        <v>110</v>
      </c>
      <c r="R2647" s="4"/>
    </row>
    <row r="2648" spans="14:18" customFormat="1" x14ac:dyDescent="0.25">
      <c r="N2648" s="46"/>
      <c r="O2648" t="s">
        <v>756</v>
      </c>
      <c r="P2648" t="s">
        <v>5330</v>
      </c>
      <c r="Q2648" s="1">
        <v>150</v>
      </c>
      <c r="R2648" s="4"/>
    </row>
    <row r="2649" spans="14:18" customFormat="1" x14ac:dyDescent="0.25">
      <c r="N2649" s="46"/>
      <c r="O2649" t="s">
        <v>757</v>
      </c>
      <c r="P2649" t="s">
        <v>5331</v>
      </c>
      <c r="Q2649" s="1">
        <v>70</v>
      </c>
      <c r="R2649" s="4"/>
    </row>
    <row r="2650" spans="14:18" customFormat="1" x14ac:dyDescent="0.25">
      <c r="N2650" s="46"/>
      <c r="O2650" t="s">
        <v>758</v>
      </c>
      <c r="P2650" t="s">
        <v>5332</v>
      </c>
      <c r="Q2650" s="1">
        <v>230</v>
      </c>
      <c r="R2650" s="4"/>
    </row>
    <row r="2651" spans="14:18" customFormat="1" x14ac:dyDescent="0.25">
      <c r="N2651" s="46"/>
      <c r="O2651" t="s">
        <v>759</v>
      </c>
      <c r="P2651" t="s">
        <v>5333</v>
      </c>
      <c r="Q2651" s="1">
        <v>160</v>
      </c>
      <c r="R2651" s="4"/>
    </row>
    <row r="2652" spans="14:18" customFormat="1" x14ac:dyDescent="0.25">
      <c r="N2652" s="46"/>
      <c r="O2652" t="s">
        <v>744</v>
      </c>
      <c r="P2652" t="s">
        <v>5334</v>
      </c>
      <c r="Q2652" s="1">
        <v>130</v>
      </c>
      <c r="R2652" s="4"/>
    </row>
    <row r="2653" spans="14:18" customFormat="1" x14ac:dyDescent="0.25">
      <c r="N2653" s="46"/>
      <c r="O2653" t="s">
        <v>745</v>
      </c>
      <c r="P2653" t="s">
        <v>5335</v>
      </c>
      <c r="Q2653" s="1">
        <v>110</v>
      </c>
      <c r="R2653" s="4"/>
    </row>
    <row r="2654" spans="14:18" customFormat="1" x14ac:dyDescent="0.25">
      <c r="N2654" s="46"/>
      <c r="O2654" t="s">
        <v>746</v>
      </c>
      <c r="P2654" t="s">
        <v>5336</v>
      </c>
      <c r="Q2654" s="1">
        <v>250</v>
      </c>
      <c r="R2654" s="4"/>
    </row>
    <row r="2655" spans="14:18" customFormat="1" x14ac:dyDescent="0.25">
      <c r="N2655" s="46"/>
      <c r="O2655" t="s">
        <v>747</v>
      </c>
      <c r="P2655" t="s">
        <v>5337</v>
      </c>
      <c r="Q2655" s="1">
        <v>220</v>
      </c>
      <c r="R2655" s="4"/>
    </row>
    <row r="2656" spans="14:18" customFormat="1" x14ac:dyDescent="0.25">
      <c r="N2656" s="46"/>
      <c r="O2656" t="s">
        <v>717</v>
      </c>
      <c r="P2656" t="s">
        <v>5338</v>
      </c>
      <c r="Q2656" s="1">
        <v>170</v>
      </c>
      <c r="R2656" s="4"/>
    </row>
    <row r="2657" spans="14:18" customFormat="1" x14ac:dyDescent="0.25">
      <c r="N2657" s="46"/>
      <c r="O2657" t="s">
        <v>718</v>
      </c>
      <c r="P2657" t="s">
        <v>5339</v>
      </c>
      <c r="Q2657" s="1">
        <v>140</v>
      </c>
      <c r="R2657" s="4"/>
    </row>
    <row r="2658" spans="14:18" customFormat="1" x14ac:dyDescent="0.25">
      <c r="N2658" s="46"/>
      <c r="O2658" t="s">
        <v>719</v>
      </c>
      <c r="P2658" t="s">
        <v>5340</v>
      </c>
      <c r="Q2658" s="1">
        <v>110</v>
      </c>
      <c r="R2658" s="4"/>
    </row>
    <row r="2659" spans="14:18" customFormat="1" x14ac:dyDescent="0.25">
      <c r="N2659" s="46"/>
      <c r="O2659" t="s">
        <v>720</v>
      </c>
      <c r="P2659" t="s">
        <v>5341</v>
      </c>
      <c r="Q2659" s="1">
        <v>80</v>
      </c>
      <c r="R2659" s="4"/>
    </row>
    <row r="2660" spans="14:18" customFormat="1" x14ac:dyDescent="0.25">
      <c r="N2660" s="46"/>
      <c r="O2660" t="s">
        <v>750</v>
      </c>
      <c r="P2660" t="s">
        <v>5342</v>
      </c>
      <c r="Q2660" s="1">
        <v>110</v>
      </c>
      <c r="R2660" s="4"/>
    </row>
    <row r="2661" spans="14:18" customFormat="1" x14ac:dyDescent="0.25">
      <c r="N2661" s="46"/>
      <c r="O2661" t="s">
        <v>751</v>
      </c>
      <c r="P2661" t="s">
        <v>5343</v>
      </c>
      <c r="Q2661" s="1">
        <v>250</v>
      </c>
      <c r="R2661" s="4"/>
    </row>
    <row r="2662" spans="14:18" customFormat="1" x14ac:dyDescent="0.25">
      <c r="N2662" s="46"/>
      <c r="O2662" t="s">
        <v>752</v>
      </c>
      <c r="P2662" t="s">
        <v>5344</v>
      </c>
      <c r="Q2662" s="1">
        <v>220</v>
      </c>
      <c r="R2662" s="4"/>
    </row>
    <row r="2663" spans="14:18" customFormat="1" x14ac:dyDescent="0.25">
      <c r="N2663" s="46"/>
      <c r="O2663" t="s">
        <v>310</v>
      </c>
      <c r="P2663" t="s">
        <v>5345</v>
      </c>
      <c r="Q2663" s="1">
        <v>180</v>
      </c>
      <c r="R2663" s="4"/>
    </row>
    <row r="2664" spans="14:18" customFormat="1" x14ac:dyDescent="0.25">
      <c r="N2664" s="46"/>
      <c r="O2664" t="s">
        <v>311</v>
      </c>
      <c r="P2664" t="s">
        <v>5346</v>
      </c>
      <c r="Q2664" s="1">
        <v>70</v>
      </c>
      <c r="R2664" s="4"/>
    </row>
    <row r="2665" spans="14:18" customFormat="1" x14ac:dyDescent="0.25">
      <c r="N2665" s="46"/>
      <c r="O2665" t="s">
        <v>312</v>
      </c>
      <c r="P2665" t="s">
        <v>5347</v>
      </c>
      <c r="Q2665" s="1">
        <v>40</v>
      </c>
      <c r="R2665" s="4"/>
    </row>
    <row r="2666" spans="14:18" customFormat="1" x14ac:dyDescent="0.25">
      <c r="N2666" s="46"/>
      <c r="O2666" t="s">
        <v>313</v>
      </c>
      <c r="P2666" t="s">
        <v>5348</v>
      </c>
      <c r="Q2666" s="1">
        <v>40</v>
      </c>
      <c r="R2666" s="4"/>
    </row>
    <row r="2667" spans="14:18" customFormat="1" x14ac:dyDescent="0.25">
      <c r="N2667" s="46"/>
      <c r="O2667" t="s">
        <v>342</v>
      </c>
      <c r="P2667" t="s">
        <v>5349</v>
      </c>
      <c r="Q2667" s="1">
        <v>140</v>
      </c>
      <c r="R2667" s="4"/>
    </row>
    <row r="2668" spans="14:18" customFormat="1" x14ac:dyDescent="0.25">
      <c r="N2668" s="46"/>
      <c r="O2668" t="s">
        <v>343</v>
      </c>
      <c r="P2668" t="s">
        <v>5350</v>
      </c>
      <c r="Q2668" s="1">
        <v>110</v>
      </c>
      <c r="R2668" s="4"/>
    </row>
    <row r="2669" spans="14:18" customFormat="1" x14ac:dyDescent="0.25">
      <c r="N2669" s="46"/>
      <c r="O2669" t="s">
        <v>344</v>
      </c>
      <c r="P2669" t="s">
        <v>5351</v>
      </c>
      <c r="Q2669" s="1">
        <v>90</v>
      </c>
      <c r="R2669" s="4"/>
    </row>
    <row r="2670" spans="14:18" customFormat="1" x14ac:dyDescent="0.25">
      <c r="N2670" s="46"/>
      <c r="O2670" t="s">
        <v>345</v>
      </c>
      <c r="P2670" t="s">
        <v>5352</v>
      </c>
      <c r="Q2670" s="1">
        <v>120</v>
      </c>
      <c r="R2670" s="4"/>
    </row>
    <row r="2671" spans="14:18" customFormat="1" x14ac:dyDescent="0.25">
      <c r="N2671" s="46"/>
      <c r="O2671" t="s">
        <v>2549</v>
      </c>
      <c r="P2671" t="s">
        <v>5353</v>
      </c>
      <c r="Q2671" s="1">
        <v>150</v>
      </c>
      <c r="R2671" s="4"/>
    </row>
    <row r="2672" spans="14:18" customFormat="1" x14ac:dyDescent="0.25">
      <c r="N2672" s="46"/>
      <c r="O2672" t="s">
        <v>2550</v>
      </c>
      <c r="P2672" t="s">
        <v>5354</v>
      </c>
      <c r="Q2672" s="1">
        <v>90</v>
      </c>
      <c r="R2672" s="4"/>
    </row>
    <row r="2673" spans="14:18" customFormat="1" x14ac:dyDescent="0.25">
      <c r="N2673" s="46"/>
      <c r="O2673" t="s">
        <v>2551</v>
      </c>
      <c r="P2673" t="s">
        <v>5355</v>
      </c>
      <c r="Q2673" s="1">
        <v>40</v>
      </c>
      <c r="R2673" s="4"/>
    </row>
    <row r="2674" spans="14:18" customFormat="1" x14ac:dyDescent="0.25">
      <c r="N2674" s="46"/>
      <c r="O2674" t="s">
        <v>2552</v>
      </c>
      <c r="P2674" t="s">
        <v>5356</v>
      </c>
      <c r="Q2674" s="1">
        <v>60</v>
      </c>
      <c r="R2674" s="4"/>
    </row>
    <row r="2675" spans="14:18" customFormat="1" x14ac:dyDescent="0.25">
      <c r="N2675" s="46"/>
      <c r="O2675" t="s">
        <v>2522</v>
      </c>
      <c r="P2675" t="s">
        <v>5357</v>
      </c>
      <c r="Q2675" s="1">
        <v>90</v>
      </c>
      <c r="R2675" s="4"/>
    </row>
    <row r="2676" spans="14:18" customFormat="1" x14ac:dyDescent="0.25">
      <c r="N2676" s="46"/>
      <c r="O2676" t="s">
        <v>2523</v>
      </c>
      <c r="P2676" t="s">
        <v>5358</v>
      </c>
      <c r="Q2676" s="1">
        <v>150</v>
      </c>
      <c r="R2676" s="4"/>
    </row>
    <row r="2677" spans="14:18" customFormat="1" x14ac:dyDescent="0.25">
      <c r="N2677" s="46"/>
      <c r="O2677" t="s">
        <v>2524</v>
      </c>
      <c r="P2677" t="s">
        <v>5359</v>
      </c>
      <c r="Q2677" s="1">
        <v>60</v>
      </c>
      <c r="R2677" s="4"/>
    </row>
    <row r="2678" spans="14:18" customFormat="1" x14ac:dyDescent="0.25">
      <c r="N2678" s="46"/>
      <c r="O2678" t="s">
        <v>2530</v>
      </c>
      <c r="P2678" t="s">
        <v>5360</v>
      </c>
      <c r="Q2678" s="1">
        <v>90</v>
      </c>
      <c r="R2678" s="4"/>
    </row>
    <row r="2679" spans="14:18" customFormat="1" x14ac:dyDescent="0.25">
      <c r="N2679" s="46"/>
      <c r="O2679" t="s">
        <v>2531</v>
      </c>
      <c r="P2679" t="s">
        <v>5361</v>
      </c>
      <c r="Q2679" s="1">
        <v>170</v>
      </c>
      <c r="R2679" s="4"/>
    </row>
    <row r="2680" spans="14:18" customFormat="1" x14ac:dyDescent="0.25">
      <c r="N2680" s="46"/>
      <c r="O2680" t="s">
        <v>2532</v>
      </c>
      <c r="P2680" t="s">
        <v>5362</v>
      </c>
      <c r="Q2680" s="1">
        <v>100</v>
      </c>
      <c r="R2680" s="4"/>
    </row>
    <row r="2681" spans="14:18" customFormat="1" x14ac:dyDescent="0.25">
      <c r="N2681" s="46"/>
      <c r="O2681" t="s">
        <v>2533</v>
      </c>
      <c r="P2681" t="s">
        <v>5363</v>
      </c>
      <c r="Q2681" s="1">
        <v>140</v>
      </c>
      <c r="R2681" s="4"/>
    </row>
    <row r="2682" spans="14:18" customFormat="1" x14ac:dyDescent="0.25">
      <c r="N2682" s="46"/>
      <c r="O2682" t="s">
        <v>2534</v>
      </c>
      <c r="P2682" t="s">
        <v>5364</v>
      </c>
      <c r="Q2682" s="1">
        <v>80</v>
      </c>
      <c r="R2682" s="4"/>
    </row>
    <row r="2683" spans="14:18" customFormat="1" x14ac:dyDescent="0.25">
      <c r="N2683" s="46"/>
      <c r="O2683" t="s">
        <v>2561</v>
      </c>
      <c r="P2683" t="s">
        <v>5365</v>
      </c>
      <c r="Q2683" s="1">
        <v>180</v>
      </c>
      <c r="R2683" s="4"/>
    </row>
    <row r="2684" spans="14:18" customFormat="1" x14ac:dyDescent="0.25">
      <c r="N2684" s="46"/>
      <c r="O2684" t="s">
        <v>2562</v>
      </c>
      <c r="P2684" t="s">
        <v>5366</v>
      </c>
      <c r="Q2684" s="1">
        <v>200</v>
      </c>
      <c r="R2684" s="4"/>
    </row>
    <row r="2685" spans="14:18" customFormat="1" x14ac:dyDescent="0.25">
      <c r="N2685" s="46"/>
      <c r="O2685" t="s">
        <v>2563</v>
      </c>
      <c r="P2685" t="s">
        <v>5367</v>
      </c>
      <c r="Q2685" s="1">
        <v>120</v>
      </c>
      <c r="R2685" s="4"/>
    </row>
    <row r="2686" spans="14:18" customFormat="1" x14ac:dyDescent="0.25">
      <c r="N2686" s="46"/>
      <c r="O2686" t="s">
        <v>240</v>
      </c>
      <c r="P2686" t="s">
        <v>5368</v>
      </c>
      <c r="Q2686" s="1">
        <v>140</v>
      </c>
      <c r="R2686" s="4"/>
    </row>
    <row r="2687" spans="14:18" customFormat="1" x14ac:dyDescent="0.25">
      <c r="N2687" s="46"/>
      <c r="O2687" t="s">
        <v>241</v>
      </c>
      <c r="P2687" t="s">
        <v>5369</v>
      </c>
      <c r="Q2687" s="1">
        <v>120</v>
      </c>
      <c r="R2687" s="4"/>
    </row>
    <row r="2688" spans="14:18" customFormat="1" x14ac:dyDescent="0.25">
      <c r="N2688" s="46"/>
      <c r="O2688" t="s">
        <v>242</v>
      </c>
      <c r="P2688" t="s">
        <v>5370</v>
      </c>
      <c r="Q2688" s="1">
        <v>120</v>
      </c>
      <c r="R2688" s="4"/>
    </row>
    <row r="2689" spans="14:18" customFormat="1" x14ac:dyDescent="0.25">
      <c r="N2689" s="46"/>
      <c r="O2689" t="s">
        <v>1438</v>
      </c>
      <c r="P2689" t="s">
        <v>5371</v>
      </c>
      <c r="Q2689" s="1">
        <v>40</v>
      </c>
      <c r="R2689" s="4"/>
    </row>
    <row r="2690" spans="14:18" customFormat="1" x14ac:dyDescent="0.25">
      <c r="N2690" s="46"/>
      <c r="O2690" t="s">
        <v>1439</v>
      </c>
      <c r="P2690" t="s">
        <v>5372</v>
      </c>
      <c r="Q2690" s="1">
        <v>60</v>
      </c>
      <c r="R2690" s="4"/>
    </row>
    <row r="2691" spans="14:18" customFormat="1" x14ac:dyDescent="0.25">
      <c r="N2691" s="46"/>
      <c r="O2691" t="s">
        <v>1440</v>
      </c>
      <c r="P2691" t="s">
        <v>5373</v>
      </c>
      <c r="Q2691" s="1">
        <v>50</v>
      </c>
      <c r="R2691" s="4"/>
    </row>
    <row r="2692" spans="14:18" customFormat="1" x14ac:dyDescent="0.25">
      <c r="N2692" s="46"/>
      <c r="O2692" t="s">
        <v>1429</v>
      </c>
      <c r="P2692" t="s">
        <v>5374</v>
      </c>
      <c r="Q2692" s="1">
        <v>60</v>
      </c>
      <c r="R2692" s="4"/>
    </row>
    <row r="2693" spans="14:18" customFormat="1" x14ac:dyDescent="0.25">
      <c r="N2693" s="46"/>
      <c r="O2693" t="s">
        <v>1430</v>
      </c>
      <c r="P2693" t="s">
        <v>5375</v>
      </c>
      <c r="Q2693" s="1">
        <v>120</v>
      </c>
      <c r="R2693" s="4"/>
    </row>
    <row r="2694" spans="14:18" customFormat="1" x14ac:dyDescent="0.25">
      <c r="N2694" s="46"/>
      <c r="O2694" t="s">
        <v>1431</v>
      </c>
      <c r="P2694" t="s">
        <v>5376</v>
      </c>
      <c r="Q2694" s="1">
        <v>80</v>
      </c>
      <c r="R2694" s="4"/>
    </row>
    <row r="2695" spans="14:18" customFormat="1" x14ac:dyDescent="0.25">
      <c r="N2695" s="46"/>
      <c r="O2695" t="s">
        <v>1432</v>
      </c>
      <c r="P2695" t="s">
        <v>5377</v>
      </c>
      <c r="Q2695" s="1">
        <v>60</v>
      </c>
      <c r="R2695" s="4"/>
    </row>
    <row r="2696" spans="14:18" customFormat="1" x14ac:dyDescent="0.25">
      <c r="N2696" s="46"/>
      <c r="O2696" t="s">
        <v>1433</v>
      </c>
      <c r="P2696" t="s">
        <v>5378</v>
      </c>
      <c r="Q2696" s="1">
        <v>80</v>
      </c>
      <c r="R2696" s="4"/>
    </row>
    <row r="2697" spans="14:18" customFormat="1" x14ac:dyDescent="0.25">
      <c r="N2697" s="46"/>
      <c r="O2697" t="s">
        <v>1434</v>
      </c>
      <c r="P2697" t="s">
        <v>5379</v>
      </c>
      <c r="Q2697" s="1">
        <v>200</v>
      </c>
      <c r="R2697" s="4"/>
    </row>
    <row r="2698" spans="14:18" customFormat="1" x14ac:dyDescent="0.25">
      <c r="N2698" s="46"/>
      <c r="O2698" t="s">
        <v>1435</v>
      </c>
      <c r="P2698" t="s">
        <v>5380</v>
      </c>
      <c r="Q2698" s="1">
        <v>60</v>
      </c>
      <c r="R2698" s="4"/>
    </row>
    <row r="2699" spans="14:18" customFormat="1" x14ac:dyDescent="0.25">
      <c r="N2699" s="46"/>
      <c r="O2699" t="s">
        <v>1475</v>
      </c>
      <c r="P2699" t="s">
        <v>5381</v>
      </c>
      <c r="Q2699" s="1">
        <v>160</v>
      </c>
      <c r="R2699" s="4"/>
    </row>
    <row r="2700" spans="14:18" customFormat="1" x14ac:dyDescent="0.25">
      <c r="N2700" s="46"/>
      <c r="O2700" t="s">
        <v>1476</v>
      </c>
      <c r="P2700" t="s">
        <v>5382</v>
      </c>
      <c r="Q2700" s="1">
        <v>80</v>
      </c>
      <c r="R2700" s="4"/>
    </row>
    <row r="2701" spans="14:18" customFormat="1" x14ac:dyDescent="0.25">
      <c r="N2701" s="46"/>
      <c r="O2701" t="s">
        <v>1477</v>
      </c>
      <c r="P2701" t="s">
        <v>5383</v>
      </c>
      <c r="Q2701" s="1">
        <v>100</v>
      </c>
      <c r="R2701" s="4"/>
    </row>
    <row r="2702" spans="14:18" customFormat="1" x14ac:dyDescent="0.25">
      <c r="N2702" s="46"/>
      <c r="O2702" t="s">
        <v>1478</v>
      </c>
      <c r="P2702" t="s">
        <v>5384</v>
      </c>
      <c r="Q2702" s="1">
        <v>50</v>
      </c>
      <c r="R2702" s="4"/>
    </row>
    <row r="2703" spans="14:18" customFormat="1" x14ac:dyDescent="0.25">
      <c r="N2703" s="46"/>
      <c r="O2703" t="s">
        <v>1479</v>
      </c>
      <c r="P2703" t="s">
        <v>5385</v>
      </c>
      <c r="Q2703" s="1">
        <v>60</v>
      </c>
      <c r="R2703" s="4"/>
    </row>
    <row r="2704" spans="14:18" customFormat="1" x14ac:dyDescent="0.25">
      <c r="N2704" s="46"/>
      <c r="O2704" t="s">
        <v>1480</v>
      </c>
      <c r="P2704" t="s">
        <v>5386</v>
      </c>
      <c r="Q2704" s="1">
        <v>120</v>
      </c>
      <c r="R2704" s="4"/>
    </row>
    <row r="2705" spans="14:18" customFormat="1" x14ac:dyDescent="0.25">
      <c r="N2705" s="46"/>
      <c r="O2705" t="s">
        <v>1481</v>
      </c>
      <c r="P2705" t="s">
        <v>5387</v>
      </c>
      <c r="Q2705" s="1">
        <v>80</v>
      </c>
      <c r="R2705" s="4"/>
    </row>
    <row r="2706" spans="14:18" customFormat="1" x14ac:dyDescent="0.25">
      <c r="N2706" s="46"/>
      <c r="O2706" t="s">
        <v>1482</v>
      </c>
      <c r="P2706" t="s">
        <v>5388</v>
      </c>
      <c r="Q2706" s="1">
        <v>80</v>
      </c>
      <c r="R2706" s="4"/>
    </row>
    <row r="2707" spans="14:18" customFormat="1" x14ac:dyDescent="0.25">
      <c r="N2707" s="46"/>
      <c r="O2707" t="s">
        <v>77</v>
      </c>
      <c r="P2707" t="s">
        <v>5389</v>
      </c>
      <c r="Q2707" s="1">
        <v>90</v>
      </c>
      <c r="R2707" s="4"/>
    </row>
    <row r="2708" spans="14:18" customFormat="1" x14ac:dyDescent="0.25">
      <c r="N2708" s="46"/>
      <c r="O2708" t="s">
        <v>78</v>
      </c>
      <c r="P2708" t="s">
        <v>5390</v>
      </c>
      <c r="Q2708" s="1">
        <v>120</v>
      </c>
      <c r="R2708" s="4"/>
    </row>
    <row r="2709" spans="14:18" customFormat="1" x14ac:dyDescent="0.25">
      <c r="N2709" s="46"/>
      <c r="O2709" t="s">
        <v>79</v>
      </c>
      <c r="P2709" t="s">
        <v>5391</v>
      </c>
      <c r="Q2709" s="1">
        <v>60</v>
      </c>
      <c r="R2709" s="4"/>
    </row>
    <row r="2710" spans="14:18" customFormat="1" x14ac:dyDescent="0.25">
      <c r="N2710" s="46"/>
      <c r="O2710" t="s">
        <v>80</v>
      </c>
      <c r="P2710" t="s">
        <v>5392</v>
      </c>
      <c r="Q2710" s="1">
        <v>180</v>
      </c>
      <c r="R2710" s="4"/>
    </row>
    <row r="2711" spans="14:18" customFormat="1" x14ac:dyDescent="0.25">
      <c r="N2711" s="46"/>
      <c r="O2711" t="s">
        <v>81</v>
      </c>
      <c r="P2711" t="s">
        <v>5393</v>
      </c>
      <c r="Q2711" s="1">
        <v>60</v>
      </c>
      <c r="R2711" s="4"/>
    </row>
    <row r="2712" spans="14:18" customFormat="1" x14ac:dyDescent="0.25">
      <c r="N2712" s="46"/>
      <c r="O2712" t="s">
        <v>89</v>
      </c>
      <c r="P2712" t="s">
        <v>5394</v>
      </c>
      <c r="Q2712" s="1">
        <v>120</v>
      </c>
      <c r="R2712" s="4"/>
    </row>
    <row r="2713" spans="14:18" customFormat="1" x14ac:dyDescent="0.25">
      <c r="N2713" s="46"/>
      <c r="O2713" t="s">
        <v>90</v>
      </c>
      <c r="P2713" t="s">
        <v>5395</v>
      </c>
      <c r="Q2713" s="1">
        <v>90</v>
      </c>
      <c r="R2713" s="4"/>
    </row>
    <row r="2714" spans="14:18" customFormat="1" x14ac:dyDescent="0.25">
      <c r="N2714" s="46"/>
      <c r="O2714" t="s">
        <v>91</v>
      </c>
      <c r="P2714" t="s">
        <v>5396</v>
      </c>
      <c r="Q2714" s="1">
        <v>90</v>
      </c>
      <c r="R2714" s="4"/>
    </row>
    <row r="2715" spans="14:18" customFormat="1" x14ac:dyDescent="0.25">
      <c r="N2715" s="46"/>
      <c r="O2715" t="s">
        <v>92</v>
      </c>
      <c r="P2715" t="s">
        <v>5397</v>
      </c>
      <c r="Q2715" s="1">
        <v>120</v>
      </c>
      <c r="R2715" s="4"/>
    </row>
    <row r="2716" spans="14:18" customFormat="1" x14ac:dyDescent="0.25">
      <c r="N2716" s="46"/>
      <c r="O2716" t="s">
        <v>93</v>
      </c>
      <c r="P2716" t="s">
        <v>5398</v>
      </c>
      <c r="Q2716" s="1">
        <v>60</v>
      </c>
      <c r="R2716" s="4"/>
    </row>
    <row r="2717" spans="14:18" customFormat="1" x14ac:dyDescent="0.25">
      <c r="N2717" s="46"/>
      <c r="O2717" t="s">
        <v>145</v>
      </c>
      <c r="P2717" t="s">
        <v>5399</v>
      </c>
      <c r="Q2717" s="1">
        <v>90</v>
      </c>
      <c r="R2717" s="4"/>
    </row>
    <row r="2718" spans="14:18" customFormat="1" x14ac:dyDescent="0.25">
      <c r="N2718" s="46"/>
      <c r="O2718" t="s">
        <v>146</v>
      </c>
      <c r="P2718" t="s">
        <v>5400</v>
      </c>
      <c r="Q2718" s="1">
        <v>50</v>
      </c>
      <c r="R2718" s="4"/>
    </row>
    <row r="2719" spans="14:18" customFormat="1" x14ac:dyDescent="0.25">
      <c r="N2719" s="46"/>
      <c r="O2719" t="s">
        <v>147</v>
      </c>
      <c r="P2719" t="s">
        <v>5401</v>
      </c>
      <c r="Q2719" s="1">
        <v>30</v>
      </c>
      <c r="R2719" s="4"/>
    </row>
    <row r="2720" spans="14:18" customFormat="1" x14ac:dyDescent="0.25">
      <c r="N2720" s="46"/>
      <c r="O2720" t="s">
        <v>133</v>
      </c>
      <c r="P2720" t="s">
        <v>5402</v>
      </c>
      <c r="Q2720" s="1">
        <v>90</v>
      </c>
      <c r="R2720" s="4"/>
    </row>
    <row r="2721" spans="14:18" customFormat="1" x14ac:dyDescent="0.25">
      <c r="N2721" s="46"/>
      <c r="O2721" t="s">
        <v>148</v>
      </c>
      <c r="P2721" t="s">
        <v>5403</v>
      </c>
      <c r="Q2721" s="1">
        <v>40</v>
      </c>
      <c r="R2721" s="4"/>
    </row>
    <row r="2722" spans="14:18" customFormat="1" x14ac:dyDescent="0.25">
      <c r="N2722" s="46"/>
      <c r="O2722" t="s">
        <v>149</v>
      </c>
      <c r="P2722" t="s">
        <v>5404</v>
      </c>
      <c r="Q2722" s="1">
        <v>50</v>
      </c>
      <c r="R2722" s="4"/>
    </row>
    <row r="2723" spans="14:18" customFormat="1" x14ac:dyDescent="0.25">
      <c r="N2723" s="46"/>
      <c r="O2723" t="s">
        <v>150</v>
      </c>
      <c r="P2723" t="s">
        <v>5405</v>
      </c>
      <c r="Q2723" s="1">
        <v>30</v>
      </c>
      <c r="R2723" s="4"/>
    </row>
    <row r="2724" spans="14:18" customFormat="1" x14ac:dyDescent="0.25">
      <c r="N2724" s="46"/>
      <c r="O2724" t="s">
        <v>335</v>
      </c>
      <c r="P2724" t="s">
        <v>5406</v>
      </c>
      <c r="Q2724" s="1">
        <v>80</v>
      </c>
      <c r="R2724" s="4"/>
    </row>
    <row r="2725" spans="14:18" customFormat="1" x14ac:dyDescent="0.25">
      <c r="N2725" s="46"/>
      <c r="O2725" t="s">
        <v>336</v>
      </c>
      <c r="P2725" t="s">
        <v>5407</v>
      </c>
      <c r="Q2725" s="1">
        <v>130</v>
      </c>
      <c r="R2725" s="4"/>
    </row>
    <row r="2726" spans="14:18" customFormat="1" x14ac:dyDescent="0.25">
      <c r="N2726" s="46"/>
      <c r="O2726" t="s">
        <v>337</v>
      </c>
      <c r="P2726" t="s">
        <v>5408</v>
      </c>
      <c r="Q2726" s="1">
        <v>110</v>
      </c>
      <c r="R2726" s="4"/>
    </row>
    <row r="2727" spans="14:18" customFormat="1" x14ac:dyDescent="0.25">
      <c r="N2727" s="46"/>
      <c r="O2727" t="s">
        <v>338</v>
      </c>
      <c r="P2727" t="s">
        <v>5409</v>
      </c>
      <c r="Q2727" s="1">
        <v>50</v>
      </c>
      <c r="R2727" s="4"/>
    </row>
    <row r="2728" spans="14:18" customFormat="1" x14ac:dyDescent="0.25">
      <c r="N2728" s="46"/>
      <c r="O2728" t="s">
        <v>440</v>
      </c>
      <c r="P2728" t="s">
        <v>5410</v>
      </c>
      <c r="Q2728" s="1">
        <v>120</v>
      </c>
      <c r="R2728" s="4"/>
    </row>
    <row r="2729" spans="14:18" customFormat="1" x14ac:dyDescent="0.25">
      <c r="N2729" s="46"/>
      <c r="O2729" t="s">
        <v>441</v>
      </c>
      <c r="P2729" t="s">
        <v>5411</v>
      </c>
      <c r="Q2729" s="1">
        <v>80</v>
      </c>
      <c r="R2729" s="4"/>
    </row>
    <row r="2730" spans="14:18" customFormat="1" x14ac:dyDescent="0.25">
      <c r="N2730" s="46"/>
      <c r="O2730" t="s">
        <v>442</v>
      </c>
      <c r="P2730" t="s">
        <v>5412</v>
      </c>
      <c r="Q2730" s="1">
        <v>80</v>
      </c>
      <c r="R2730" s="4"/>
    </row>
    <row r="2731" spans="14:18" customFormat="1" x14ac:dyDescent="0.25">
      <c r="N2731" s="46"/>
      <c r="O2731" t="s">
        <v>443</v>
      </c>
      <c r="P2731" t="s">
        <v>5413</v>
      </c>
      <c r="Q2731" s="1">
        <v>70</v>
      </c>
      <c r="R2731" s="4"/>
    </row>
    <row r="2732" spans="14:18" customFormat="1" x14ac:dyDescent="0.25">
      <c r="N2732" s="46"/>
      <c r="O2732" t="s">
        <v>444</v>
      </c>
      <c r="P2732" t="s">
        <v>5414</v>
      </c>
      <c r="Q2732" s="1">
        <v>120</v>
      </c>
      <c r="R2732" s="4"/>
    </row>
    <row r="2733" spans="14:18" customFormat="1" x14ac:dyDescent="0.25">
      <c r="N2733" s="46"/>
      <c r="O2733" t="s">
        <v>445</v>
      </c>
      <c r="P2733" t="s">
        <v>5415</v>
      </c>
      <c r="Q2733" s="1">
        <v>120</v>
      </c>
      <c r="R2733" s="4"/>
    </row>
    <row r="2734" spans="14:18" customFormat="1" x14ac:dyDescent="0.25">
      <c r="N2734" s="46"/>
      <c r="O2734" t="s">
        <v>448</v>
      </c>
      <c r="P2734" t="s">
        <v>5416</v>
      </c>
      <c r="Q2734" s="1">
        <v>120</v>
      </c>
      <c r="R2734" s="4"/>
    </row>
    <row r="2735" spans="14:18" customFormat="1" x14ac:dyDescent="0.25">
      <c r="N2735" s="46"/>
      <c r="O2735" t="s">
        <v>449</v>
      </c>
      <c r="P2735" t="s">
        <v>5417</v>
      </c>
      <c r="Q2735" s="1">
        <v>120</v>
      </c>
      <c r="R2735" s="4"/>
    </row>
    <row r="2736" spans="14:18" customFormat="1" x14ac:dyDescent="0.25">
      <c r="N2736" s="46"/>
      <c r="O2736" t="s">
        <v>450</v>
      </c>
      <c r="P2736" t="s">
        <v>5418</v>
      </c>
      <c r="Q2736" s="1">
        <v>90</v>
      </c>
      <c r="R2736" s="4"/>
    </row>
    <row r="2737" spans="14:18" customFormat="1" x14ac:dyDescent="0.25">
      <c r="N2737" s="46"/>
      <c r="O2737" t="s">
        <v>451</v>
      </c>
      <c r="P2737" t="s">
        <v>5419</v>
      </c>
      <c r="Q2737" s="1">
        <v>150</v>
      </c>
      <c r="R2737" s="4"/>
    </row>
    <row r="2738" spans="14:18" customFormat="1" x14ac:dyDescent="0.25">
      <c r="N2738" s="46"/>
      <c r="O2738" t="s">
        <v>465</v>
      </c>
      <c r="P2738" t="s">
        <v>5420</v>
      </c>
      <c r="Q2738" s="1">
        <v>130</v>
      </c>
      <c r="R2738" s="4"/>
    </row>
    <row r="2739" spans="14:18" customFormat="1" x14ac:dyDescent="0.25">
      <c r="N2739" s="46"/>
      <c r="O2739" t="s">
        <v>466</v>
      </c>
      <c r="P2739" t="s">
        <v>5421</v>
      </c>
      <c r="Q2739" s="1">
        <v>160</v>
      </c>
      <c r="R2739" s="4"/>
    </row>
    <row r="2740" spans="14:18" customFormat="1" x14ac:dyDescent="0.25">
      <c r="N2740" s="46"/>
      <c r="O2740" t="s">
        <v>467</v>
      </c>
      <c r="P2740" t="s">
        <v>5422</v>
      </c>
      <c r="Q2740" s="1">
        <v>120</v>
      </c>
      <c r="R2740" s="4"/>
    </row>
    <row r="2741" spans="14:18" customFormat="1" x14ac:dyDescent="0.25">
      <c r="N2741" s="46"/>
      <c r="O2741" t="s">
        <v>468</v>
      </c>
      <c r="P2741" t="s">
        <v>5423</v>
      </c>
      <c r="Q2741" s="1">
        <v>200</v>
      </c>
      <c r="R2741" s="4"/>
    </row>
    <row r="2742" spans="14:18" customFormat="1" x14ac:dyDescent="0.25">
      <c r="N2742" s="46"/>
      <c r="O2742" t="s">
        <v>921</v>
      </c>
      <c r="P2742" t="s">
        <v>5424</v>
      </c>
      <c r="Q2742" s="1">
        <v>210</v>
      </c>
      <c r="R2742" s="4"/>
    </row>
    <row r="2743" spans="14:18" customFormat="1" x14ac:dyDescent="0.25">
      <c r="N2743" s="46"/>
      <c r="O2743" t="s">
        <v>922</v>
      </c>
      <c r="P2743" t="s">
        <v>5425</v>
      </c>
      <c r="Q2743" s="1">
        <v>180</v>
      </c>
      <c r="R2743" s="4"/>
    </row>
    <row r="2744" spans="14:18" customFormat="1" x14ac:dyDescent="0.25">
      <c r="N2744" s="46"/>
      <c r="O2744" t="s">
        <v>930</v>
      </c>
      <c r="P2744" t="s">
        <v>5426</v>
      </c>
      <c r="Q2744" s="1">
        <v>160</v>
      </c>
      <c r="R2744" s="4"/>
    </row>
    <row r="2745" spans="14:18" customFormat="1" x14ac:dyDescent="0.25">
      <c r="N2745" s="46"/>
      <c r="O2745" t="s">
        <v>931</v>
      </c>
      <c r="P2745" t="s">
        <v>5427</v>
      </c>
      <c r="Q2745" s="1">
        <v>190</v>
      </c>
      <c r="R2745" s="4"/>
    </row>
    <row r="2746" spans="14:18" customFormat="1" x14ac:dyDescent="0.25">
      <c r="N2746" s="46"/>
      <c r="O2746" t="s">
        <v>932</v>
      </c>
      <c r="P2746" t="s">
        <v>5428</v>
      </c>
      <c r="Q2746" s="1">
        <v>140</v>
      </c>
      <c r="R2746" s="4"/>
    </row>
    <row r="2747" spans="14:18" customFormat="1" x14ac:dyDescent="0.25">
      <c r="N2747" s="46"/>
      <c r="O2747" t="s">
        <v>968</v>
      </c>
      <c r="P2747" t="s">
        <v>5429</v>
      </c>
      <c r="Q2747" s="1">
        <v>150</v>
      </c>
      <c r="R2747" s="4"/>
    </row>
    <row r="2748" spans="14:18" customFormat="1" x14ac:dyDescent="0.25">
      <c r="N2748" s="46"/>
      <c r="O2748" t="s">
        <v>969</v>
      </c>
      <c r="P2748" t="s">
        <v>5430</v>
      </c>
      <c r="Q2748" s="1">
        <v>150</v>
      </c>
      <c r="R2748" s="4"/>
    </row>
    <row r="2749" spans="14:18" customFormat="1" x14ac:dyDescent="0.25">
      <c r="N2749" s="46"/>
      <c r="O2749" t="s">
        <v>970</v>
      </c>
      <c r="P2749" t="s">
        <v>5431</v>
      </c>
      <c r="Q2749" s="1">
        <v>150</v>
      </c>
      <c r="R2749" s="4"/>
    </row>
    <row r="2750" spans="14:18" customFormat="1" x14ac:dyDescent="0.25">
      <c r="N2750" s="46"/>
      <c r="O2750" t="s">
        <v>971</v>
      </c>
      <c r="P2750" t="s">
        <v>5432</v>
      </c>
      <c r="Q2750" s="1">
        <v>150</v>
      </c>
      <c r="R2750" s="4"/>
    </row>
    <row r="2751" spans="14:18" customFormat="1" x14ac:dyDescent="0.25">
      <c r="N2751" s="46"/>
      <c r="O2751" t="s">
        <v>3073</v>
      </c>
      <c r="P2751" t="s">
        <v>5433</v>
      </c>
      <c r="Q2751" s="1">
        <v>160</v>
      </c>
      <c r="R2751" s="4"/>
    </row>
    <row r="2752" spans="14:18" customFormat="1" x14ac:dyDescent="0.25">
      <c r="N2752" s="46"/>
      <c r="O2752" t="s">
        <v>3074</v>
      </c>
      <c r="P2752" t="s">
        <v>5434</v>
      </c>
      <c r="Q2752" s="1">
        <v>160</v>
      </c>
      <c r="R2752" s="4"/>
    </row>
    <row r="2753" spans="14:18" customFormat="1" x14ac:dyDescent="0.25">
      <c r="N2753" s="46"/>
      <c r="O2753" t="s">
        <v>3075</v>
      </c>
      <c r="P2753" t="s">
        <v>5435</v>
      </c>
      <c r="Q2753" s="1">
        <v>130</v>
      </c>
      <c r="R2753" s="4"/>
    </row>
    <row r="2754" spans="14:18" customFormat="1" x14ac:dyDescent="0.25">
      <c r="N2754" s="46"/>
      <c r="O2754" t="s">
        <v>3076</v>
      </c>
      <c r="P2754" t="s">
        <v>5436</v>
      </c>
      <c r="Q2754" s="1">
        <v>160</v>
      </c>
      <c r="R2754" s="4"/>
    </row>
    <row r="2755" spans="14:18" customFormat="1" x14ac:dyDescent="0.25">
      <c r="N2755" s="46"/>
      <c r="O2755" t="s">
        <v>3067</v>
      </c>
      <c r="P2755" t="s">
        <v>5437</v>
      </c>
      <c r="Q2755" s="1">
        <v>160</v>
      </c>
      <c r="R2755" s="4"/>
    </row>
    <row r="2756" spans="14:18" customFormat="1" x14ac:dyDescent="0.25">
      <c r="N2756" s="46"/>
      <c r="O2756" t="s">
        <v>3068</v>
      </c>
      <c r="P2756" t="s">
        <v>5438</v>
      </c>
      <c r="Q2756" s="1">
        <v>160</v>
      </c>
      <c r="R2756" s="4"/>
    </row>
    <row r="2757" spans="14:18" customFormat="1" x14ac:dyDescent="0.25">
      <c r="N2757" s="46"/>
      <c r="O2757" t="s">
        <v>3069</v>
      </c>
      <c r="P2757" t="s">
        <v>5439</v>
      </c>
      <c r="Q2757" s="1">
        <v>220</v>
      </c>
      <c r="R2757" s="4"/>
    </row>
    <row r="2758" spans="14:18" customFormat="1" x14ac:dyDescent="0.25">
      <c r="N2758" s="46"/>
      <c r="O2758" t="s">
        <v>3070</v>
      </c>
      <c r="P2758" t="s">
        <v>5440</v>
      </c>
      <c r="Q2758" s="1">
        <v>190</v>
      </c>
      <c r="R2758" s="4"/>
    </row>
    <row r="2759" spans="14:18" customFormat="1" x14ac:dyDescent="0.25">
      <c r="N2759" s="46"/>
      <c r="O2759" t="s">
        <v>3052</v>
      </c>
      <c r="P2759" t="s">
        <v>5441</v>
      </c>
      <c r="Q2759" s="1">
        <v>180</v>
      </c>
      <c r="R2759" s="4"/>
    </row>
    <row r="2760" spans="14:18" customFormat="1" x14ac:dyDescent="0.25">
      <c r="N2760" s="46"/>
      <c r="O2760" t="s">
        <v>3053</v>
      </c>
      <c r="P2760" t="s">
        <v>5442</v>
      </c>
      <c r="Q2760" s="1">
        <v>100</v>
      </c>
      <c r="R2760" s="4"/>
    </row>
    <row r="2761" spans="14:18" customFormat="1" x14ac:dyDescent="0.25">
      <c r="N2761" s="46"/>
      <c r="O2761" t="s">
        <v>3054</v>
      </c>
      <c r="P2761" t="s">
        <v>5443</v>
      </c>
      <c r="Q2761" s="1">
        <v>120</v>
      </c>
      <c r="R2761" s="4"/>
    </row>
    <row r="2762" spans="14:18" customFormat="1" x14ac:dyDescent="0.25">
      <c r="N2762" s="46"/>
      <c r="O2762" t="s">
        <v>3063</v>
      </c>
      <c r="P2762" t="s">
        <v>5444</v>
      </c>
      <c r="Q2762" s="1">
        <v>160</v>
      </c>
      <c r="R2762" s="4"/>
    </row>
    <row r="2763" spans="14:18" customFormat="1" x14ac:dyDescent="0.25">
      <c r="N2763" s="46"/>
      <c r="O2763" t="s">
        <v>3064</v>
      </c>
      <c r="P2763" t="s">
        <v>5445</v>
      </c>
      <c r="Q2763" s="1">
        <v>130</v>
      </c>
      <c r="R2763" s="4"/>
    </row>
    <row r="2764" spans="14:18" customFormat="1" x14ac:dyDescent="0.25">
      <c r="N2764" s="46"/>
      <c r="O2764" t="s">
        <v>3062</v>
      </c>
      <c r="P2764" t="s">
        <v>5446</v>
      </c>
      <c r="Q2764" s="1">
        <v>160</v>
      </c>
      <c r="R2764" s="4"/>
    </row>
    <row r="2765" spans="14:18" customFormat="1" x14ac:dyDescent="0.25">
      <c r="N2765" s="46"/>
      <c r="O2765" t="s">
        <v>3046</v>
      </c>
      <c r="P2765" t="s">
        <v>5447</v>
      </c>
      <c r="Q2765" s="1">
        <v>100</v>
      </c>
      <c r="R2765" s="4"/>
    </row>
    <row r="2766" spans="14:18" customFormat="1" x14ac:dyDescent="0.25">
      <c r="N2766" s="46"/>
      <c r="O2766" t="s">
        <v>3047</v>
      </c>
      <c r="P2766" t="s">
        <v>5448</v>
      </c>
      <c r="Q2766" s="1">
        <v>160</v>
      </c>
      <c r="R2766" s="4"/>
    </row>
    <row r="2767" spans="14:18" customFormat="1" x14ac:dyDescent="0.25">
      <c r="N2767" s="46"/>
      <c r="O2767" t="s">
        <v>3048</v>
      </c>
      <c r="P2767" t="s">
        <v>5449</v>
      </c>
      <c r="Q2767" s="1">
        <v>130</v>
      </c>
      <c r="R2767" s="4"/>
    </row>
    <row r="2768" spans="14:18" customFormat="1" x14ac:dyDescent="0.25">
      <c r="N2768" s="46"/>
      <c r="O2768" t="s">
        <v>3049</v>
      </c>
      <c r="P2768" t="s">
        <v>5450</v>
      </c>
      <c r="Q2768" s="1">
        <v>130</v>
      </c>
      <c r="R2768" s="4"/>
    </row>
    <row r="2769" spans="14:18" customFormat="1" x14ac:dyDescent="0.25">
      <c r="N2769" s="46"/>
      <c r="O2769" t="s">
        <v>1254</v>
      </c>
      <c r="P2769" t="s">
        <v>5451</v>
      </c>
      <c r="Q2769" s="1">
        <v>180</v>
      </c>
      <c r="R2769" s="4"/>
    </row>
    <row r="2770" spans="14:18" customFormat="1" x14ac:dyDescent="0.25">
      <c r="N2770" s="46"/>
      <c r="O2770" t="s">
        <v>1255</v>
      </c>
      <c r="P2770" t="s">
        <v>5452</v>
      </c>
      <c r="Q2770" s="1">
        <v>210</v>
      </c>
      <c r="R2770" s="4"/>
    </row>
    <row r="2771" spans="14:18" customFormat="1" x14ac:dyDescent="0.25">
      <c r="N2771" s="46"/>
      <c r="O2771" t="s">
        <v>1256</v>
      </c>
      <c r="P2771" t="s">
        <v>5453</v>
      </c>
      <c r="Q2771" s="1">
        <v>140</v>
      </c>
      <c r="R2771" s="4"/>
    </row>
    <row r="2772" spans="14:18" customFormat="1" x14ac:dyDescent="0.25">
      <c r="N2772" s="46"/>
      <c r="O2772" t="s">
        <v>1257</v>
      </c>
      <c r="P2772" t="s">
        <v>5454</v>
      </c>
      <c r="Q2772" s="1">
        <v>140</v>
      </c>
      <c r="R2772" s="4"/>
    </row>
    <row r="2773" spans="14:18" customFormat="1" x14ac:dyDescent="0.25">
      <c r="N2773" s="46"/>
      <c r="O2773" t="s">
        <v>1258</v>
      </c>
      <c r="P2773" t="s">
        <v>5455</v>
      </c>
      <c r="Q2773" s="1">
        <v>90</v>
      </c>
      <c r="R2773" s="4"/>
    </row>
    <row r="2774" spans="14:18" customFormat="1" x14ac:dyDescent="0.25">
      <c r="N2774" s="46"/>
      <c r="O2774" t="s">
        <v>1249</v>
      </c>
      <c r="P2774" t="s">
        <v>5456</v>
      </c>
      <c r="Q2774" s="1">
        <v>210</v>
      </c>
      <c r="R2774" s="4"/>
    </row>
    <row r="2775" spans="14:18" customFormat="1" x14ac:dyDescent="0.25">
      <c r="N2775" s="46"/>
      <c r="O2775" t="s">
        <v>1250</v>
      </c>
      <c r="P2775" t="s">
        <v>5457</v>
      </c>
      <c r="Q2775" s="1">
        <v>50</v>
      </c>
      <c r="R2775" s="4"/>
    </row>
    <row r="2776" spans="14:18" customFormat="1" x14ac:dyDescent="0.25">
      <c r="N2776" s="46"/>
      <c r="O2776" t="s">
        <v>1251</v>
      </c>
      <c r="P2776" t="s">
        <v>5458</v>
      </c>
      <c r="Q2776" s="1">
        <v>330</v>
      </c>
      <c r="R2776" s="4"/>
    </row>
    <row r="2777" spans="14:18" customFormat="1" x14ac:dyDescent="0.25">
      <c r="N2777" s="46"/>
      <c r="O2777" t="s">
        <v>2643</v>
      </c>
      <c r="P2777" t="s">
        <v>5459</v>
      </c>
      <c r="Q2777" s="1">
        <v>60</v>
      </c>
      <c r="R2777" s="4"/>
    </row>
    <row r="2778" spans="14:18" customFormat="1" x14ac:dyDescent="0.25">
      <c r="N2778" s="46"/>
      <c r="O2778" t="s">
        <v>2644</v>
      </c>
      <c r="P2778" t="s">
        <v>5460</v>
      </c>
      <c r="Q2778" s="1">
        <v>30</v>
      </c>
      <c r="R2778" s="4"/>
    </row>
    <row r="2779" spans="14:18" customFormat="1" x14ac:dyDescent="0.25">
      <c r="N2779" s="46"/>
      <c r="O2779" t="s">
        <v>2645</v>
      </c>
      <c r="P2779" t="s">
        <v>5461</v>
      </c>
      <c r="Q2779" s="1">
        <v>60</v>
      </c>
      <c r="R2779" s="4"/>
    </row>
    <row r="2780" spans="14:18" customFormat="1" x14ac:dyDescent="0.25">
      <c r="N2780" s="46"/>
      <c r="O2780" t="s">
        <v>2648</v>
      </c>
      <c r="P2780" t="s">
        <v>5462</v>
      </c>
      <c r="Q2780" s="1">
        <v>120</v>
      </c>
      <c r="R2780" s="4"/>
    </row>
    <row r="2781" spans="14:18" customFormat="1" x14ac:dyDescent="0.25">
      <c r="N2781" s="46"/>
      <c r="O2781" t="s">
        <v>2649</v>
      </c>
      <c r="P2781" t="s">
        <v>5463</v>
      </c>
      <c r="Q2781" s="1">
        <v>80</v>
      </c>
      <c r="R2781" s="4"/>
    </row>
    <row r="2782" spans="14:18" customFormat="1" x14ac:dyDescent="0.25">
      <c r="N2782" s="46"/>
      <c r="O2782" t="s">
        <v>2652</v>
      </c>
      <c r="P2782" t="s">
        <v>5464</v>
      </c>
      <c r="Q2782" s="1">
        <v>140</v>
      </c>
      <c r="R2782" s="4"/>
    </row>
    <row r="2783" spans="14:18" customFormat="1" x14ac:dyDescent="0.25">
      <c r="N2783" s="46"/>
      <c r="O2783" t="s">
        <v>2653</v>
      </c>
      <c r="P2783" t="s">
        <v>5465</v>
      </c>
      <c r="Q2783" s="1">
        <v>90</v>
      </c>
      <c r="R2783" s="4"/>
    </row>
    <row r="2784" spans="14:18" customFormat="1" x14ac:dyDescent="0.25">
      <c r="N2784" s="46"/>
      <c r="O2784" t="s">
        <v>2654</v>
      </c>
      <c r="P2784" t="s">
        <v>5466</v>
      </c>
      <c r="Q2784" s="1">
        <v>80</v>
      </c>
      <c r="R2784" s="4"/>
    </row>
    <row r="2785" spans="14:18" customFormat="1" x14ac:dyDescent="0.25">
      <c r="N2785" s="46"/>
      <c r="O2785" t="s">
        <v>1771</v>
      </c>
      <c r="P2785" t="s">
        <v>5467</v>
      </c>
      <c r="Q2785" s="1">
        <v>270</v>
      </c>
      <c r="R2785" s="4"/>
    </row>
    <row r="2786" spans="14:18" customFormat="1" x14ac:dyDescent="0.25">
      <c r="N2786" s="46"/>
      <c r="O2786" t="s">
        <v>1772</v>
      </c>
      <c r="P2786" t="s">
        <v>5468</v>
      </c>
      <c r="Q2786" s="1">
        <v>240</v>
      </c>
      <c r="R2786" s="4"/>
    </row>
    <row r="2787" spans="14:18" customFormat="1" x14ac:dyDescent="0.25">
      <c r="N2787" s="46"/>
      <c r="O2787" t="s">
        <v>1753</v>
      </c>
      <c r="P2787" t="s">
        <v>5469</v>
      </c>
      <c r="Q2787" s="1">
        <v>120</v>
      </c>
      <c r="R2787" s="4"/>
    </row>
    <row r="2788" spans="14:18" customFormat="1" x14ac:dyDescent="0.25">
      <c r="N2788" s="46"/>
      <c r="O2788" t="s">
        <v>1754</v>
      </c>
      <c r="P2788" t="s">
        <v>5470</v>
      </c>
      <c r="Q2788" s="1">
        <v>300</v>
      </c>
      <c r="R2788" s="4"/>
    </row>
    <row r="2789" spans="14:18" customFormat="1" x14ac:dyDescent="0.25">
      <c r="N2789" s="46"/>
      <c r="O2789" t="s">
        <v>1755</v>
      </c>
      <c r="P2789" t="s">
        <v>5471</v>
      </c>
      <c r="Q2789" s="1">
        <v>180</v>
      </c>
      <c r="R2789" s="4"/>
    </row>
    <row r="2790" spans="14:18" customFormat="1" x14ac:dyDescent="0.25">
      <c r="N2790" s="46"/>
      <c r="O2790" t="s">
        <v>1781</v>
      </c>
      <c r="P2790" t="s">
        <v>5472</v>
      </c>
      <c r="Q2790" s="1">
        <v>150</v>
      </c>
      <c r="R2790" s="4"/>
    </row>
    <row r="2791" spans="14:18" customFormat="1" x14ac:dyDescent="0.25">
      <c r="N2791" s="46"/>
      <c r="O2791" t="s">
        <v>1782</v>
      </c>
      <c r="P2791" t="s">
        <v>5473</v>
      </c>
      <c r="Q2791" s="1">
        <v>150</v>
      </c>
      <c r="R2791" s="4"/>
    </row>
    <row r="2792" spans="14:18" customFormat="1" x14ac:dyDescent="0.25">
      <c r="N2792" s="46"/>
      <c r="O2792" t="s">
        <v>1783</v>
      </c>
      <c r="P2792" t="s">
        <v>5474</v>
      </c>
      <c r="Q2792" s="1">
        <v>120</v>
      </c>
      <c r="R2792" s="4"/>
    </row>
    <row r="2793" spans="14:18" customFormat="1" x14ac:dyDescent="0.25">
      <c r="N2793" s="46"/>
      <c r="O2793" t="s">
        <v>1784</v>
      </c>
      <c r="P2793" t="s">
        <v>5475</v>
      </c>
      <c r="Q2793" s="1">
        <v>90</v>
      </c>
      <c r="R2793" s="4"/>
    </row>
    <row r="2794" spans="14:18" customFormat="1" x14ac:dyDescent="0.25">
      <c r="N2794" s="46"/>
      <c r="O2794" t="s">
        <v>1785</v>
      </c>
      <c r="P2794" t="s">
        <v>5476</v>
      </c>
      <c r="Q2794" s="1">
        <v>120</v>
      </c>
      <c r="R2794" s="4"/>
    </row>
    <row r="2795" spans="14:18" customFormat="1" x14ac:dyDescent="0.25">
      <c r="N2795" s="46"/>
      <c r="O2795" t="s">
        <v>1764</v>
      </c>
      <c r="P2795" t="s">
        <v>5477</v>
      </c>
      <c r="Q2795" s="1">
        <v>300</v>
      </c>
      <c r="R2795" s="4"/>
    </row>
    <row r="2796" spans="14:18" customFormat="1" x14ac:dyDescent="0.25">
      <c r="N2796" s="46"/>
      <c r="O2796" t="s">
        <v>1765</v>
      </c>
      <c r="P2796" t="s">
        <v>5478</v>
      </c>
      <c r="Q2796" s="1">
        <v>270</v>
      </c>
      <c r="R2796" s="4"/>
    </row>
    <row r="2797" spans="14:18" customFormat="1" x14ac:dyDescent="0.25">
      <c r="N2797" s="46"/>
      <c r="O2797" t="s">
        <v>2241</v>
      </c>
      <c r="P2797" t="s">
        <v>5479</v>
      </c>
      <c r="Q2797" s="1">
        <v>60</v>
      </c>
      <c r="R2797" s="4"/>
    </row>
    <row r="2798" spans="14:18" customFormat="1" x14ac:dyDescent="0.25">
      <c r="N2798" s="46"/>
      <c r="O2798" t="s">
        <v>2291</v>
      </c>
      <c r="P2798" t="s">
        <v>5480</v>
      </c>
      <c r="Q2798" s="1">
        <v>100</v>
      </c>
      <c r="R2798" s="4"/>
    </row>
    <row r="2799" spans="14:18" customFormat="1" x14ac:dyDescent="0.25">
      <c r="N2799" s="46"/>
      <c r="O2799" t="s">
        <v>2292</v>
      </c>
      <c r="P2799" t="s">
        <v>5481</v>
      </c>
      <c r="Q2799" s="1">
        <v>100</v>
      </c>
      <c r="R2799" s="4"/>
    </row>
    <row r="2800" spans="14:18" customFormat="1" x14ac:dyDescent="0.25">
      <c r="N2800" s="46"/>
      <c r="O2800" t="s">
        <v>2293</v>
      </c>
      <c r="P2800" t="s">
        <v>5482</v>
      </c>
      <c r="Q2800" s="1">
        <v>100</v>
      </c>
      <c r="R2800" s="4"/>
    </row>
    <row r="2801" spans="14:18" customFormat="1" x14ac:dyDescent="0.25">
      <c r="N2801" s="46"/>
      <c r="O2801" t="s">
        <v>2277</v>
      </c>
      <c r="P2801" t="s">
        <v>5483</v>
      </c>
      <c r="Q2801" s="1">
        <v>70</v>
      </c>
      <c r="R2801" s="4"/>
    </row>
    <row r="2802" spans="14:18" customFormat="1" x14ac:dyDescent="0.25">
      <c r="N2802" s="46"/>
      <c r="O2802" t="s">
        <v>2252</v>
      </c>
      <c r="P2802" t="s">
        <v>5484</v>
      </c>
      <c r="Q2802" s="1">
        <v>110</v>
      </c>
      <c r="R2802" s="4"/>
    </row>
    <row r="2803" spans="14:18" customFormat="1" x14ac:dyDescent="0.25">
      <c r="N2803" s="46"/>
      <c r="O2803" t="s">
        <v>2253</v>
      </c>
      <c r="P2803" t="s">
        <v>5485</v>
      </c>
      <c r="Q2803" s="1">
        <v>70</v>
      </c>
      <c r="R2803" s="4"/>
    </row>
    <row r="2804" spans="14:18" customFormat="1" x14ac:dyDescent="0.25">
      <c r="N2804" s="46"/>
      <c r="O2804" t="s">
        <v>2286</v>
      </c>
      <c r="P2804" t="s">
        <v>5486</v>
      </c>
      <c r="Q2804" s="1">
        <v>90</v>
      </c>
      <c r="R2804" s="4"/>
    </row>
    <row r="2805" spans="14:18" customFormat="1" x14ac:dyDescent="0.25">
      <c r="N2805" s="46"/>
      <c r="O2805" t="s">
        <v>2287</v>
      </c>
      <c r="P2805" t="s">
        <v>5487</v>
      </c>
      <c r="Q2805" s="1">
        <v>120</v>
      </c>
      <c r="R2805" s="4"/>
    </row>
    <row r="2806" spans="14:18" customFormat="1" x14ac:dyDescent="0.25">
      <c r="N2806" s="46"/>
      <c r="O2806" t="s">
        <v>2288</v>
      </c>
      <c r="P2806" t="s">
        <v>5488</v>
      </c>
      <c r="Q2806" s="1">
        <v>100</v>
      </c>
      <c r="R2806" s="4"/>
    </row>
    <row r="2807" spans="14:18" customFormat="1" x14ac:dyDescent="0.25">
      <c r="N2807" s="46"/>
      <c r="O2807" t="s">
        <v>2296</v>
      </c>
      <c r="P2807" t="s">
        <v>5489</v>
      </c>
      <c r="Q2807" s="1">
        <v>80</v>
      </c>
      <c r="R2807" s="4"/>
    </row>
    <row r="2808" spans="14:18" customFormat="1" x14ac:dyDescent="0.25">
      <c r="N2808" s="46"/>
      <c r="O2808" t="s">
        <v>2297</v>
      </c>
      <c r="P2808" t="s">
        <v>5490</v>
      </c>
      <c r="Q2808" s="1">
        <v>100</v>
      </c>
      <c r="R2808" s="4"/>
    </row>
    <row r="2809" spans="14:18" customFormat="1" x14ac:dyDescent="0.25">
      <c r="N2809" s="46"/>
      <c r="O2809" t="s">
        <v>2298</v>
      </c>
      <c r="P2809" t="s">
        <v>5491</v>
      </c>
      <c r="Q2809" s="1">
        <v>100</v>
      </c>
      <c r="R2809" s="4"/>
    </row>
    <row r="2810" spans="14:18" customFormat="1" x14ac:dyDescent="0.25">
      <c r="N2810" s="46"/>
      <c r="O2810" t="s">
        <v>1213</v>
      </c>
      <c r="P2810" t="s">
        <v>5492</v>
      </c>
      <c r="Q2810" s="1">
        <v>40</v>
      </c>
      <c r="R2810" s="4"/>
    </row>
    <row r="2811" spans="14:18" customFormat="1" x14ac:dyDescent="0.25">
      <c r="N2811" s="46"/>
      <c r="O2811" t="s">
        <v>1201</v>
      </c>
      <c r="P2811" t="s">
        <v>5493</v>
      </c>
      <c r="Q2811" s="1">
        <v>80</v>
      </c>
      <c r="R2811" s="4"/>
    </row>
    <row r="2812" spans="14:18" customFormat="1" x14ac:dyDescent="0.25">
      <c r="N2812" s="46"/>
      <c r="O2812" t="s">
        <v>1179</v>
      </c>
      <c r="P2812" t="s">
        <v>5494</v>
      </c>
      <c r="Q2812" s="1">
        <v>100</v>
      </c>
      <c r="R2812" s="4"/>
    </row>
    <row r="2813" spans="14:18" customFormat="1" x14ac:dyDescent="0.25">
      <c r="N2813" s="46"/>
      <c r="O2813" t="s">
        <v>1180</v>
      </c>
      <c r="P2813" t="s">
        <v>5495</v>
      </c>
      <c r="Q2813" s="1">
        <v>220</v>
      </c>
      <c r="R2813" s="4"/>
    </row>
    <row r="2814" spans="14:18" customFormat="1" x14ac:dyDescent="0.25">
      <c r="N2814" s="46"/>
      <c r="O2814" t="s">
        <v>1181</v>
      </c>
      <c r="P2814" t="s">
        <v>5496</v>
      </c>
      <c r="Q2814" s="1">
        <v>60</v>
      </c>
      <c r="R2814" s="4"/>
    </row>
    <row r="2815" spans="14:18" customFormat="1" x14ac:dyDescent="0.25">
      <c r="N2815" s="46"/>
      <c r="O2815" t="s">
        <v>1182</v>
      </c>
      <c r="P2815" t="s">
        <v>5497</v>
      </c>
      <c r="Q2815" s="1">
        <v>60</v>
      </c>
      <c r="R2815" s="4"/>
    </row>
    <row r="2816" spans="14:18" customFormat="1" x14ac:dyDescent="0.25">
      <c r="N2816" s="46"/>
      <c r="O2816" t="s">
        <v>1141</v>
      </c>
      <c r="P2816" t="s">
        <v>5498</v>
      </c>
      <c r="Q2816" s="1">
        <v>60</v>
      </c>
      <c r="R2816" s="4"/>
    </row>
    <row r="2817" spans="14:18" customFormat="1" x14ac:dyDescent="0.25">
      <c r="N2817" s="46"/>
      <c r="O2817" t="s">
        <v>1142</v>
      </c>
      <c r="P2817" t="s">
        <v>5499</v>
      </c>
      <c r="Q2817" s="1">
        <v>80</v>
      </c>
      <c r="R2817" s="4"/>
    </row>
    <row r="2818" spans="14:18" customFormat="1" x14ac:dyDescent="0.25">
      <c r="N2818" s="46"/>
      <c r="O2818" t="s">
        <v>1143</v>
      </c>
      <c r="P2818" t="s">
        <v>5500</v>
      </c>
      <c r="Q2818" s="1">
        <v>160</v>
      </c>
      <c r="R2818" s="4"/>
    </row>
    <row r="2819" spans="14:18" customFormat="1" x14ac:dyDescent="0.25">
      <c r="N2819" s="46"/>
      <c r="O2819" t="s">
        <v>1144</v>
      </c>
      <c r="P2819" t="s">
        <v>5501</v>
      </c>
      <c r="Q2819" s="1">
        <v>60</v>
      </c>
      <c r="R2819" s="4"/>
    </row>
    <row r="2820" spans="14:18" customFormat="1" x14ac:dyDescent="0.25">
      <c r="N2820" s="46"/>
      <c r="O2820" t="s">
        <v>1186</v>
      </c>
      <c r="P2820" t="s">
        <v>5502</v>
      </c>
      <c r="Q2820" s="1">
        <v>90</v>
      </c>
      <c r="R2820" s="4"/>
    </row>
    <row r="2821" spans="14:18" customFormat="1" x14ac:dyDescent="0.25">
      <c r="N2821" s="46"/>
      <c r="O2821" t="s">
        <v>1187</v>
      </c>
      <c r="P2821" t="s">
        <v>5503</v>
      </c>
      <c r="Q2821" s="1">
        <v>90</v>
      </c>
      <c r="R2821" s="4"/>
    </row>
    <row r="2822" spans="14:18" customFormat="1" x14ac:dyDescent="0.25">
      <c r="N2822" s="46"/>
      <c r="O2822" t="s">
        <v>1188</v>
      </c>
      <c r="P2822" t="s">
        <v>5504</v>
      </c>
      <c r="Q2822" s="1">
        <v>80</v>
      </c>
      <c r="R2822" s="4"/>
    </row>
    <row r="2823" spans="14:18" customFormat="1" x14ac:dyDescent="0.25">
      <c r="N2823" s="46"/>
      <c r="O2823" t="s">
        <v>1189</v>
      </c>
      <c r="P2823" t="s">
        <v>5505</v>
      </c>
      <c r="Q2823" s="1">
        <v>40</v>
      </c>
      <c r="R2823" s="4"/>
    </row>
    <row r="2824" spans="14:18" customFormat="1" x14ac:dyDescent="0.25">
      <c r="N2824" s="46"/>
      <c r="O2824" t="s">
        <v>1190</v>
      </c>
      <c r="P2824" t="s">
        <v>5506</v>
      </c>
      <c r="Q2824" s="1">
        <v>60</v>
      </c>
      <c r="R2824" s="4"/>
    </row>
    <row r="2825" spans="14:18" customFormat="1" x14ac:dyDescent="0.25">
      <c r="N2825" s="46"/>
      <c r="O2825" t="s">
        <v>1208</v>
      </c>
      <c r="P2825" t="s">
        <v>5507</v>
      </c>
      <c r="Q2825" s="1">
        <v>160</v>
      </c>
      <c r="R2825" s="4"/>
    </row>
    <row r="2826" spans="14:18" customFormat="1" x14ac:dyDescent="0.25">
      <c r="N2826" s="46"/>
      <c r="O2826" t="s">
        <v>1209</v>
      </c>
      <c r="P2826" t="s">
        <v>5508</v>
      </c>
      <c r="Q2826" s="1">
        <v>130</v>
      </c>
      <c r="R2826" s="4"/>
    </row>
    <row r="2827" spans="14:18" customFormat="1" x14ac:dyDescent="0.25">
      <c r="N2827" s="46"/>
      <c r="O2827" t="s">
        <v>1210</v>
      </c>
      <c r="P2827" t="s">
        <v>5509</v>
      </c>
      <c r="Q2827" s="1">
        <v>130</v>
      </c>
      <c r="R2827" s="4"/>
    </row>
    <row r="2828" spans="14:18" customFormat="1" x14ac:dyDescent="0.25">
      <c r="N2828" s="46"/>
      <c r="O2828" t="s">
        <v>1202</v>
      </c>
      <c r="P2828" t="s">
        <v>5510</v>
      </c>
      <c r="Q2828" s="1">
        <v>120</v>
      </c>
      <c r="R2828" s="4"/>
    </row>
    <row r="2829" spans="14:18" customFormat="1" x14ac:dyDescent="0.25">
      <c r="N2829" s="46"/>
      <c r="O2829" t="s">
        <v>1203</v>
      </c>
      <c r="P2829" t="s">
        <v>5511</v>
      </c>
      <c r="Q2829" s="1">
        <v>120</v>
      </c>
      <c r="R2829" s="4"/>
    </row>
    <row r="2830" spans="14:18" customFormat="1" x14ac:dyDescent="0.25">
      <c r="N2830" s="46"/>
      <c r="O2830" t="s">
        <v>1204</v>
      </c>
      <c r="P2830" t="s">
        <v>5512</v>
      </c>
      <c r="Q2830" s="1">
        <v>30</v>
      </c>
      <c r="R2830" s="4"/>
    </row>
    <row r="2831" spans="14:18" customFormat="1" x14ac:dyDescent="0.25">
      <c r="N2831" s="46"/>
      <c r="O2831" t="s">
        <v>1205</v>
      </c>
      <c r="P2831" t="s">
        <v>5513</v>
      </c>
      <c r="Q2831" s="1">
        <v>60</v>
      </c>
      <c r="R2831" s="4"/>
    </row>
    <row r="2832" spans="14:18" customFormat="1" x14ac:dyDescent="0.25">
      <c r="N2832" s="46"/>
      <c r="O2832" t="s">
        <v>1214</v>
      </c>
      <c r="P2832" t="s">
        <v>5514</v>
      </c>
      <c r="Q2832" s="1">
        <v>30</v>
      </c>
      <c r="R2832" s="4"/>
    </row>
    <row r="2833" spans="14:18" customFormat="1" x14ac:dyDescent="0.25">
      <c r="N2833" s="46"/>
      <c r="O2833" t="s">
        <v>1215</v>
      </c>
      <c r="P2833" t="s">
        <v>5515</v>
      </c>
      <c r="Q2833" s="1">
        <v>80</v>
      </c>
      <c r="R2833" s="4"/>
    </row>
    <row r="2834" spans="14:18" customFormat="1" x14ac:dyDescent="0.25">
      <c r="N2834" s="46"/>
      <c r="O2834" t="s">
        <v>1196</v>
      </c>
      <c r="P2834" t="s">
        <v>5516</v>
      </c>
      <c r="Q2834" s="1">
        <v>60</v>
      </c>
      <c r="R2834" s="4"/>
    </row>
    <row r="2835" spans="14:18" customFormat="1" x14ac:dyDescent="0.25">
      <c r="N2835" s="46"/>
      <c r="O2835" t="s">
        <v>1197</v>
      </c>
      <c r="P2835" t="s">
        <v>3468</v>
      </c>
      <c r="Q2835" s="1">
        <v>80</v>
      </c>
      <c r="R2835" s="4"/>
    </row>
    <row r="2836" spans="14:18" customFormat="1" x14ac:dyDescent="0.25">
      <c r="N2836" s="46"/>
      <c r="O2836" t="s">
        <v>1198</v>
      </c>
      <c r="P2836" t="s">
        <v>5517</v>
      </c>
      <c r="Q2836" s="1">
        <v>80</v>
      </c>
      <c r="R2836" s="4"/>
    </row>
    <row r="2837" spans="14:18" customFormat="1" x14ac:dyDescent="0.25">
      <c r="N2837" s="46"/>
      <c r="O2837" t="s">
        <v>1159</v>
      </c>
      <c r="P2837" t="s">
        <v>5518</v>
      </c>
      <c r="Q2837" s="1">
        <v>50</v>
      </c>
      <c r="R2837" s="4"/>
    </row>
    <row r="2838" spans="14:18" customFormat="1" x14ac:dyDescent="0.25">
      <c r="N2838" s="46"/>
      <c r="O2838" t="s">
        <v>1160</v>
      </c>
      <c r="P2838" t="s">
        <v>5519</v>
      </c>
      <c r="Q2838" s="1">
        <v>40</v>
      </c>
      <c r="R2838" s="4"/>
    </row>
    <row r="2839" spans="14:18" customFormat="1" x14ac:dyDescent="0.25">
      <c r="N2839" s="46"/>
      <c r="O2839" t="s">
        <v>1161</v>
      </c>
      <c r="P2839" t="s">
        <v>5520</v>
      </c>
      <c r="Q2839" s="1">
        <v>50</v>
      </c>
      <c r="R2839" s="4"/>
    </row>
    <row r="2840" spans="14:18" customFormat="1" x14ac:dyDescent="0.25">
      <c r="N2840" s="46"/>
      <c r="O2840" t="s">
        <v>1162</v>
      </c>
      <c r="P2840" t="s">
        <v>5521</v>
      </c>
      <c r="Q2840" s="1">
        <v>60</v>
      </c>
      <c r="R2840" s="4"/>
    </row>
    <row r="2841" spans="14:18" customFormat="1" x14ac:dyDescent="0.25">
      <c r="N2841" s="46"/>
      <c r="O2841" t="s">
        <v>1135</v>
      </c>
      <c r="P2841" t="s">
        <v>5522</v>
      </c>
      <c r="Q2841" s="1">
        <v>40</v>
      </c>
      <c r="R2841" s="4"/>
    </row>
    <row r="2842" spans="14:18" customFormat="1" x14ac:dyDescent="0.25">
      <c r="N2842" s="46"/>
      <c r="O2842" t="s">
        <v>1136</v>
      </c>
      <c r="P2842" t="s">
        <v>3456</v>
      </c>
      <c r="Q2842" s="1">
        <v>180</v>
      </c>
      <c r="R2842" s="4"/>
    </row>
    <row r="2843" spans="14:18" customFormat="1" x14ac:dyDescent="0.25">
      <c r="N2843" s="46"/>
      <c r="O2843" t="s">
        <v>1137</v>
      </c>
      <c r="P2843" t="s">
        <v>5523</v>
      </c>
      <c r="Q2843" s="1">
        <v>60</v>
      </c>
      <c r="R2843" s="4"/>
    </row>
    <row r="2844" spans="14:18" customFormat="1" x14ac:dyDescent="0.25">
      <c r="N2844" s="46"/>
      <c r="O2844" t="s">
        <v>1169</v>
      </c>
      <c r="P2844" t="s">
        <v>3463</v>
      </c>
      <c r="Q2844" s="1">
        <v>130</v>
      </c>
      <c r="R2844" s="4"/>
    </row>
    <row r="2845" spans="14:18" customFormat="1" x14ac:dyDescent="0.25">
      <c r="N2845" s="46"/>
      <c r="O2845" t="s">
        <v>1170</v>
      </c>
      <c r="P2845" t="s">
        <v>5524</v>
      </c>
      <c r="Q2845" s="1">
        <v>50</v>
      </c>
      <c r="R2845" s="4"/>
    </row>
    <row r="2846" spans="14:18" customFormat="1" x14ac:dyDescent="0.25">
      <c r="N2846" s="46"/>
      <c r="O2846" t="s">
        <v>1153</v>
      </c>
      <c r="P2846" t="s">
        <v>5525</v>
      </c>
      <c r="Q2846" s="1">
        <v>100</v>
      </c>
      <c r="R2846" s="4"/>
    </row>
    <row r="2847" spans="14:18" customFormat="1" x14ac:dyDescent="0.25">
      <c r="N2847" s="46"/>
      <c r="O2847" t="s">
        <v>1154</v>
      </c>
      <c r="P2847" t="s">
        <v>5526</v>
      </c>
      <c r="Q2847" s="1">
        <v>120</v>
      </c>
      <c r="R2847" s="4"/>
    </row>
    <row r="2848" spans="14:18" customFormat="1" x14ac:dyDescent="0.25">
      <c r="N2848" s="46"/>
      <c r="O2848" t="s">
        <v>1155</v>
      </c>
      <c r="P2848" t="s">
        <v>5527</v>
      </c>
      <c r="Q2848" s="1">
        <v>60</v>
      </c>
      <c r="R2848" s="4"/>
    </row>
    <row r="2849" spans="14:18" customFormat="1" x14ac:dyDescent="0.25">
      <c r="N2849" s="46"/>
      <c r="O2849" t="s">
        <v>1156</v>
      </c>
      <c r="P2849" t="s">
        <v>5528</v>
      </c>
      <c r="Q2849" s="1">
        <v>60</v>
      </c>
      <c r="R2849" s="4"/>
    </row>
    <row r="2850" spans="14:18" customFormat="1" x14ac:dyDescent="0.25">
      <c r="N2850" s="46"/>
      <c r="O2850" t="s">
        <v>1165</v>
      </c>
      <c r="P2850" t="s">
        <v>5529</v>
      </c>
      <c r="Q2850" s="1">
        <v>170</v>
      </c>
      <c r="R2850" s="4"/>
    </row>
    <row r="2851" spans="14:18" customFormat="1" x14ac:dyDescent="0.25">
      <c r="N2851" s="46"/>
      <c r="O2851" t="s">
        <v>1166</v>
      </c>
      <c r="P2851" t="s">
        <v>5530</v>
      </c>
      <c r="Q2851" s="1">
        <v>110</v>
      </c>
      <c r="R2851" s="4"/>
    </row>
    <row r="2852" spans="14:18" customFormat="1" x14ac:dyDescent="0.25">
      <c r="N2852" s="46"/>
      <c r="O2852" t="s">
        <v>2302</v>
      </c>
      <c r="P2852" t="s">
        <v>5531</v>
      </c>
      <c r="Q2852" s="1">
        <v>240</v>
      </c>
      <c r="R2852" s="4"/>
    </row>
    <row r="2853" spans="14:18" customFormat="1" x14ac:dyDescent="0.25">
      <c r="N2853" s="46"/>
      <c r="O2853" t="s">
        <v>2303</v>
      </c>
      <c r="P2853" t="s">
        <v>5532</v>
      </c>
      <c r="Q2853" s="1">
        <v>100</v>
      </c>
      <c r="R2853" s="4"/>
    </row>
    <row r="2854" spans="14:18" customFormat="1" x14ac:dyDescent="0.25">
      <c r="N2854" s="46"/>
      <c r="O2854" t="s">
        <v>2304</v>
      </c>
      <c r="P2854" t="s">
        <v>5533</v>
      </c>
      <c r="Q2854" s="1">
        <v>30</v>
      </c>
      <c r="R2854" s="4"/>
    </row>
    <row r="2855" spans="14:18" customFormat="1" x14ac:dyDescent="0.25">
      <c r="N2855" s="46"/>
      <c r="O2855" t="s">
        <v>2544</v>
      </c>
      <c r="P2855" t="s">
        <v>5534</v>
      </c>
      <c r="Q2855" s="1">
        <v>110</v>
      </c>
      <c r="R2855" s="4"/>
    </row>
    <row r="2856" spans="14:18" customFormat="1" x14ac:dyDescent="0.25">
      <c r="N2856" s="46"/>
      <c r="O2856" t="s">
        <v>2545</v>
      </c>
      <c r="P2856" t="s">
        <v>5535</v>
      </c>
      <c r="Q2856" s="1">
        <v>150</v>
      </c>
      <c r="R2856" s="4"/>
    </row>
    <row r="2857" spans="14:18" customFormat="1" x14ac:dyDescent="0.25">
      <c r="N2857" s="46"/>
      <c r="O2857" t="s">
        <v>2546</v>
      </c>
      <c r="P2857" t="s">
        <v>5536</v>
      </c>
      <c r="Q2857" s="1">
        <v>100</v>
      </c>
      <c r="R2857" s="4"/>
    </row>
    <row r="2858" spans="14:18" customFormat="1" x14ac:dyDescent="0.25">
      <c r="N2858" s="46"/>
      <c r="O2858" t="s">
        <v>2555</v>
      </c>
      <c r="P2858" t="s">
        <v>5537</v>
      </c>
      <c r="Q2858" s="1">
        <v>100</v>
      </c>
      <c r="R2858" s="4"/>
    </row>
    <row r="2859" spans="14:18" customFormat="1" x14ac:dyDescent="0.25">
      <c r="N2859" s="46"/>
      <c r="O2859" t="s">
        <v>2556</v>
      </c>
      <c r="P2859" t="s">
        <v>5538</v>
      </c>
      <c r="Q2859" s="1">
        <v>220</v>
      </c>
      <c r="R2859" s="4"/>
    </row>
    <row r="2860" spans="14:18" customFormat="1" x14ac:dyDescent="0.25">
      <c r="N2860" s="46"/>
      <c r="O2860" t="s">
        <v>2557</v>
      </c>
      <c r="P2860" t="s">
        <v>5539</v>
      </c>
      <c r="Q2860" s="1">
        <v>130</v>
      </c>
      <c r="R2860" s="4"/>
    </row>
    <row r="2861" spans="14:18" customFormat="1" x14ac:dyDescent="0.25">
      <c r="N2861" s="46"/>
      <c r="O2861" t="s">
        <v>2558</v>
      </c>
      <c r="P2861" t="s">
        <v>5540</v>
      </c>
      <c r="Q2861" s="1">
        <v>60</v>
      </c>
      <c r="R2861" s="4"/>
    </row>
    <row r="2862" spans="14:18" customFormat="1" x14ac:dyDescent="0.25">
      <c r="N2862" s="46"/>
      <c r="O2862" t="s">
        <v>2600</v>
      </c>
      <c r="P2862" t="s">
        <v>5541</v>
      </c>
      <c r="Q2862" s="1">
        <v>50</v>
      </c>
      <c r="R2862" s="4"/>
    </row>
    <row r="2863" spans="14:18" customFormat="1" x14ac:dyDescent="0.25">
      <c r="N2863" s="46"/>
      <c r="O2863" t="s">
        <v>2601</v>
      </c>
      <c r="P2863" t="s">
        <v>5542</v>
      </c>
      <c r="Q2863" s="1">
        <v>180</v>
      </c>
      <c r="R2863" s="4"/>
    </row>
    <row r="2864" spans="14:18" customFormat="1" x14ac:dyDescent="0.25">
      <c r="N2864" s="46"/>
      <c r="O2864" t="s">
        <v>2602</v>
      </c>
      <c r="P2864" t="s">
        <v>5543</v>
      </c>
      <c r="Q2864" s="1">
        <v>150</v>
      </c>
      <c r="R2864" s="4"/>
    </row>
    <row r="2865" spans="14:18" customFormat="1" x14ac:dyDescent="0.25">
      <c r="N2865" s="46"/>
      <c r="O2865" t="s">
        <v>2603</v>
      </c>
      <c r="P2865" t="s">
        <v>5544</v>
      </c>
      <c r="Q2865" s="1">
        <v>40</v>
      </c>
      <c r="R2865" s="4"/>
    </row>
    <row r="2866" spans="14:18" customFormat="1" x14ac:dyDescent="0.25">
      <c r="N2866" s="46"/>
      <c r="O2866" t="s">
        <v>939</v>
      </c>
      <c r="P2866" t="s">
        <v>5545</v>
      </c>
      <c r="Q2866" s="1">
        <v>190</v>
      </c>
      <c r="R2866" s="4"/>
    </row>
    <row r="2867" spans="14:18" customFormat="1" x14ac:dyDescent="0.25">
      <c r="N2867" s="46"/>
      <c r="O2867" t="s">
        <v>940</v>
      </c>
      <c r="P2867" t="s">
        <v>5546</v>
      </c>
      <c r="Q2867" s="1">
        <v>210</v>
      </c>
      <c r="R2867" s="4"/>
    </row>
    <row r="2868" spans="14:18" customFormat="1" x14ac:dyDescent="0.25">
      <c r="N2868" s="46"/>
      <c r="O2868" t="s">
        <v>941</v>
      </c>
      <c r="P2868" t="s">
        <v>5547</v>
      </c>
      <c r="Q2868" s="1">
        <v>100</v>
      </c>
      <c r="R2868" s="4"/>
    </row>
    <row r="2869" spans="14:18" customFormat="1" x14ac:dyDescent="0.25">
      <c r="N2869" s="46"/>
      <c r="O2869" t="s">
        <v>935</v>
      </c>
      <c r="P2869" t="s">
        <v>5548</v>
      </c>
      <c r="Q2869" s="1">
        <v>210</v>
      </c>
      <c r="R2869" s="4"/>
    </row>
    <row r="2870" spans="14:18" customFormat="1" x14ac:dyDescent="0.25">
      <c r="N2870" s="46"/>
      <c r="O2870" t="s">
        <v>936</v>
      </c>
      <c r="P2870" t="s">
        <v>5549</v>
      </c>
      <c r="Q2870" s="1">
        <v>210</v>
      </c>
      <c r="R2870" s="4"/>
    </row>
    <row r="2871" spans="14:18" customFormat="1" x14ac:dyDescent="0.25">
      <c r="N2871" s="46"/>
      <c r="O2871" t="s">
        <v>944</v>
      </c>
      <c r="P2871" t="s">
        <v>5550</v>
      </c>
      <c r="Q2871" s="1">
        <v>150</v>
      </c>
      <c r="R2871" s="4"/>
    </row>
    <row r="2872" spans="14:18" customFormat="1" x14ac:dyDescent="0.25">
      <c r="N2872" s="46"/>
      <c r="O2872" t="s">
        <v>945</v>
      </c>
      <c r="P2872" t="s">
        <v>5551</v>
      </c>
      <c r="Q2872" s="1">
        <v>180</v>
      </c>
      <c r="R2872" s="4"/>
    </row>
    <row r="2873" spans="14:18" customFormat="1" x14ac:dyDescent="0.25">
      <c r="N2873" s="46"/>
      <c r="O2873" t="s">
        <v>946</v>
      </c>
      <c r="P2873" t="s">
        <v>5552</v>
      </c>
      <c r="Q2873" s="1">
        <v>100</v>
      </c>
      <c r="R2873" s="4"/>
    </row>
    <row r="2874" spans="14:18" customFormat="1" x14ac:dyDescent="0.25">
      <c r="N2874" s="46"/>
      <c r="O2874" t="s">
        <v>3090</v>
      </c>
      <c r="P2874" t="s">
        <v>5553</v>
      </c>
      <c r="Q2874" s="1">
        <v>140</v>
      </c>
      <c r="R2874" s="4"/>
    </row>
    <row r="2875" spans="14:18" customFormat="1" x14ac:dyDescent="0.25">
      <c r="N2875" s="46"/>
      <c r="O2875" t="s">
        <v>3091</v>
      </c>
      <c r="P2875" t="s">
        <v>5554</v>
      </c>
      <c r="Q2875" s="1">
        <v>150</v>
      </c>
      <c r="R2875" s="4"/>
    </row>
    <row r="2876" spans="14:18" customFormat="1" x14ac:dyDescent="0.25">
      <c r="N2876" s="46"/>
      <c r="O2876" t="s">
        <v>3092</v>
      </c>
      <c r="P2876" t="s">
        <v>5555</v>
      </c>
      <c r="Q2876" s="1">
        <v>150</v>
      </c>
      <c r="R2876" s="4"/>
    </row>
    <row r="2877" spans="14:18" customFormat="1" x14ac:dyDescent="0.25">
      <c r="N2877" s="46"/>
      <c r="O2877" t="s">
        <v>3079</v>
      </c>
      <c r="P2877" t="s">
        <v>5556</v>
      </c>
      <c r="Q2877" s="1">
        <v>100</v>
      </c>
      <c r="R2877" s="4"/>
    </row>
    <row r="2878" spans="14:18" customFormat="1" x14ac:dyDescent="0.25">
      <c r="N2878" s="46"/>
      <c r="O2878" t="s">
        <v>3086</v>
      </c>
      <c r="P2878" t="s">
        <v>5557</v>
      </c>
      <c r="Q2878" s="1">
        <v>160</v>
      </c>
      <c r="R2878" s="4"/>
    </row>
    <row r="2879" spans="14:18" customFormat="1" x14ac:dyDescent="0.25">
      <c r="N2879" s="46"/>
      <c r="O2879" t="s">
        <v>3087</v>
      </c>
      <c r="P2879" t="s">
        <v>5558</v>
      </c>
      <c r="Q2879" s="1">
        <v>170</v>
      </c>
      <c r="R2879" s="4"/>
    </row>
    <row r="2880" spans="14:18" customFormat="1" x14ac:dyDescent="0.25">
      <c r="N2880" s="46"/>
      <c r="O2880" t="s">
        <v>3080</v>
      </c>
      <c r="P2880" t="s">
        <v>5559</v>
      </c>
      <c r="Q2880" s="1">
        <v>150</v>
      </c>
      <c r="R2880" s="4"/>
    </row>
    <row r="2881" spans="14:18" customFormat="1" x14ac:dyDescent="0.25">
      <c r="N2881" s="46"/>
      <c r="O2881" t="s">
        <v>3081</v>
      </c>
      <c r="P2881" t="s">
        <v>5560</v>
      </c>
      <c r="Q2881" s="1">
        <v>150</v>
      </c>
      <c r="R2881" s="4"/>
    </row>
    <row r="2882" spans="14:18" customFormat="1" x14ac:dyDescent="0.25">
      <c r="N2882" s="46"/>
      <c r="O2882" t="s">
        <v>3082</v>
      </c>
      <c r="P2882" t="s">
        <v>5561</v>
      </c>
      <c r="Q2882" s="1">
        <v>150</v>
      </c>
      <c r="R2882" s="4"/>
    </row>
    <row r="2883" spans="14:18" customFormat="1" x14ac:dyDescent="0.25">
      <c r="N2883" s="46"/>
      <c r="O2883" t="s">
        <v>3083</v>
      </c>
      <c r="P2883" t="s">
        <v>5562</v>
      </c>
      <c r="Q2883" s="1">
        <v>150</v>
      </c>
      <c r="R2883" s="4"/>
    </row>
    <row r="2884" spans="14:18" customFormat="1" x14ac:dyDescent="0.25">
      <c r="N2884" s="46"/>
      <c r="O2884" t="s">
        <v>3022</v>
      </c>
      <c r="P2884" t="s">
        <v>5563</v>
      </c>
      <c r="Q2884" s="1">
        <v>120</v>
      </c>
      <c r="R2884" s="4"/>
    </row>
    <row r="2885" spans="14:18" customFormat="1" x14ac:dyDescent="0.25">
      <c r="N2885" s="46"/>
      <c r="O2885" t="s">
        <v>3023</v>
      </c>
      <c r="P2885" t="s">
        <v>5564</v>
      </c>
      <c r="Q2885" s="1">
        <v>60</v>
      </c>
      <c r="R2885" s="4"/>
    </row>
    <row r="2886" spans="14:18" customFormat="1" x14ac:dyDescent="0.25">
      <c r="N2886" s="46"/>
      <c r="O2886" t="s">
        <v>3024</v>
      </c>
      <c r="P2886" t="s">
        <v>5565</v>
      </c>
      <c r="Q2886" s="1">
        <v>60</v>
      </c>
      <c r="R2886" s="4"/>
    </row>
    <row r="2887" spans="14:18" customFormat="1" x14ac:dyDescent="0.25">
      <c r="N2887" s="46"/>
      <c r="O2887" t="s">
        <v>1527</v>
      </c>
      <c r="P2887" t="s">
        <v>5566</v>
      </c>
      <c r="Q2887" s="1">
        <v>60</v>
      </c>
      <c r="R2887" s="4"/>
    </row>
    <row r="2888" spans="14:18" customFormat="1" x14ac:dyDescent="0.25">
      <c r="N2888" s="46"/>
      <c r="O2888" t="s">
        <v>3025</v>
      </c>
      <c r="P2888" t="s">
        <v>5567</v>
      </c>
      <c r="Q2888" s="1">
        <v>60</v>
      </c>
      <c r="R2888" s="4"/>
    </row>
    <row r="2889" spans="14:18" customFormat="1" x14ac:dyDescent="0.25">
      <c r="N2889" s="46"/>
      <c r="O2889" t="s">
        <v>1528</v>
      </c>
      <c r="P2889" t="s">
        <v>5568</v>
      </c>
      <c r="Q2889" s="1">
        <v>60</v>
      </c>
      <c r="R2889" s="4"/>
    </row>
    <row r="2890" spans="14:18" customFormat="1" x14ac:dyDescent="0.25">
      <c r="N2890" s="46"/>
      <c r="O2890" t="s">
        <v>2730</v>
      </c>
      <c r="P2890" t="s">
        <v>5569</v>
      </c>
      <c r="Q2890" s="1">
        <v>50</v>
      </c>
      <c r="R2890" s="4"/>
    </row>
    <row r="2891" spans="14:18" customFormat="1" x14ac:dyDescent="0.25">
      <c r="N2891" s="46"/>
      <c r="O2891" t="s">
        <v>2731</v>
      </c>
      <c r="P2891" t="s">
        <v>5570</v>
      </c>
      <c r="Q2891" s="1">
        <v>50</v>
      </c>
      <c r="R2891" s="4"/>
    </row>
    <row r="2892" spans="14:18" customFormat="1" x14ac:dyDescent="0.25">
      <c r="N2892" s="46"/>
      <c r="O2892" t="s">
        <v>2734</v>
      </c>
      <c r="P2892" t="s">
        <v>5571</v>
      </c>
      <c r="Q2892" s="1">
        <v>80</v>
      </c>
      <c r="R2892" s="4"/>
    </row>
    <row r="2893" spans="14:18" customFormat="1" x14ac:dyDescent="0.25">
      <c r="N2893" s="46"/>
      <c r="O2893" t="s">
        <v>2735</v>
      </c>
      <c r="P2893" t="s">
        <v>5572</v>
      </c>
      <c r="Q2893" s="1">
        <v>80</v>
      </c>
      <c r="R2893" s="4"/>
    </row>
    <row r="2894" spans="14:18" customFormat="1" x14ac:dyDescent="0.25">
      <c r="N2894" s="46"/>
      <c r="O2894" t="s">
        <v>2736</v>
      </c>
      <c r="P2894" t="s">
        <v>5573</v>
      </c>
      <c r="Q2894" s="1">
        <v>80</v>
      </c>
      <c r="R2894" s="4"/>
    </row>
    <row r="2895" spans="14:18" customFormat="1" x14ac:dyDescent="0.25">
      <c r="N2895" s="46"/>
      <c r="O2895" t="s">
        <v>2739</v>
      </c>
      <c r="P2895" t="s">
        <v>5574</v>
      </c>
      <c r="Q2895" s="1">
        <v>90</v>
      </c>
      <c r="R2895" s="4"/>
    </row>
    <row r="2896" spans="14:18" customFormat="1" x14ac:dyDescent="0.25">
      <c r="N2896" s="46"/>
      <c r="O2896" t="s">
        <v>2740</v>
      </c>
      <c r="P2896" t="s">
        <v>5575</v>
      </c>
      <c r="Q2896" s="1">
        <v>60</v>
      </c>
      <c r="R2896" s="4"/>
    </row>
    <row r="2897" spans="14:18" customFormat="1" x14ac:dyDescent="0.25">
      <c r="N2897" s="46"/>
      <c r="O2897" t="s">
        <v>2741</v>
      </c>
      <c r="P2897" t="s">
        <v>5576</v>
      </c>
      <c r="Q2897" s="1">
        <v>80</v>
      </c>
      <c r="R2897" s="4"/>
    </row>
    <row r="2898" spans="14:18" customFormat="1" x14ac:dyDescent="0.25">
      <c r="N2898" s="46"/>
      <c r="O2898" t="s">
        <v>2742</v>
      </c>
      <c r="P2898" t="s">
        <v>5577</v>
      </c>
      <c r="Q2898" s="1">
        <v>80</v>
      </c>
      <c r="R2898" s="4"/>
    </row>
    <row r="2899" spans="14:18" customFormat="1" x14ac:dyDescent="0.25">
      <c r="N2899" s="46"/>
      <c r="O2899" t="s">
        <v>2743</v>
      </c>
      <c r="P2899" t="s">
        <v>5578</v>
      </c>
      <c r="Q2899" s="1">
        <v>30</v>
      </c>
      <c r="R2899" s="4"/>
    </row>
    <row r="2900" spans="14:18" customFormat="1" x14ac:dyDescent="0.25">
      <c r="N2900" s="46"/>
      <c r="O2900" t="s">
        <v>2717</v>
      </c>
      <c r="P2900" t="s">
        <v>5579</v>
      </c>
      <c r="Q2900" s="1">
        <v>60</v>
      </c>
      <c r="R2900" s="4"/>
    </row>
    <row r="2901" spans="14:18" customFormat="1" x14ac:dyDescent="0.25">
      <c r="N2901" s="46"/>
      <c r="O2901" t="s">
        <v>2718</v>
      </c>
      <c r="P2901" t="s">
        <v>5580</v>
      </c>
      <c r="Q2901" s="1">
        <v>110</v>
      </c>
      <c r="R2901" s="4"/>
    </row>
    <row r="2902" spans="14:18" customFormat="1" x14ac:dyDescent="0.25">
      <c r="N2902" s="46"/>
      <c r="O2902" t="s">
        <v>2719</v>
      </c>
      <c r="P2902" t="s">
        <v>5581</v>
      </c>
      <c r="Q2902" s="1">
        <v>110</v>
      </c>
      <c r="R2902" s="4"/>
    </row>
    <row r="2903" spans="14:18" customFormat="1" x14ac:dyDescent="0.25">
      <c r="N2903" s="46"/>
      <c r="O2903" t="s">
        <v>2720</v>
      </c>
      <c r="P2903" t="s">
        <v>5582</v>
      </c>
      <c r="Q2903" s="1">
        <v>110</v>
      </c>
      <c r="R2903" s="4"/>
    </row>
    <row r="2904" spans="14:18" customFormat="1" x14ac:dyDescent="0.25">
      <c r="N2904" s="46"/>
      <c r="O2904" t="s">
        <v>2721</v>
      </c>
      <c r="P2904" t="s">
        <v>5583</v>
      </c>
      <c r="Q2904" s="1">
        <v>110</v>
      </c>
      <c r="R2904" s="4"/>
    </row>
    <row r="2905" spans="14:18" customFormat="1" x14ac:dyDescent="0.25">
      <c r="N2905" s="46"/>
      <c r="O2905" t="s">
        <v>2722</v>
      </c>
      <c r="P2905" t="s">
        <v>5584</v>
      </c>
      <c r="Q2905" s="1">
        <v>110</v>
      </c>
      <c r="R2905" s="4"/>
    </row>
    <row r="2906" spans="14:18" customFormat="1" x14ac:dyDescent="0.25">
      <c r="N2906" s="46"/>
      <c r="O2906" t="s">
        <v>2637</v>
      </c>
      <c r="P2906" t="s">
        <v>5585</v>
      </c>
      <c r="Q2906" s="1">
        <v>120</v>
      </c>
      <c r="R2906" s="4"/>
    </row>
    <row r="2907" spans="14:18" customFormat="1" x14ac:dyDescent="0.25">
      <c r="N2907" s="46"/>
      <c r="O2907" t="s">
        <v>2638</v>
      </c>
      <c r="P2907" t="s">
        <v>5586</v>
      </c>
      <c r="Q2907" s="1">
        <v>140</v>
      </c>
      <c r="R2907" s="4"/>
    </row>
    <row r="2908" spans="14:18" customFormat="1" x14ac:dyDescent="0.25">
      <c r="N2908" s="46"/>
      <c r="O2908" t="s">
        <v>2639</v>
      </c>
      <c r="P2908" t="s">
        <v>5587</v>
      </c>
      <c r="Q2908" s="1">
        <v>80</v>
      </c>
      <c r="R2908" s="4"/>
    </row>
    <row r="2909" spans="14:18" customFormat="1" x14ac:dyDescent="0.25">
      <c r="N2909" s="46"/>
      <c r="O2909" t="s">
        <v>2640</v>
      </c>
      <c r="P2909" t="s">
        <v>5588</v>
      </c>
      <c r="Q2909" s="1">
        <v>80</v>
      </c>
      <c r="R2909" s="4"/>
    </row>
    <row r="2910" spans="14:18" customFormat="1" x14ac:dyDescent="0.25">
      <c r="N2910" s="46"/>
      <c r="O2910" t="s">
        <v>208</v>
      </c>
      <c r="P2910" t="s">
        <v>5589</v>
      </c>
      <c r="Q2910" s="1">
        <v>180</v>
      </c>
      <c r="R2910" s="4"/>
    </row>
    <row r="2911" spans="14:18" customFormat="1" x14ac:dyDescent="0.25">
      <c r="N2911" s="46"/>
      <c r="O2911" t="s">
        <v>209</v>
      </c>
      <c r="P2911" t="s">
        <v>5590</v>
      </c>
      <c r="Q2911" s="1">
        <v>120</v>
      </c>
      <c r="R2911" s="4"/>
    </row>
    <row r="2912" spans="14:18" customFormat="1" x14ac:dyDescent="0.25">
      <c r="N2912" s="46"/>
      <c r="O2912" t="s">
        <v>210</v>
      </c>
      <c r="P2912" t="s">
        <v>5591</v>
      </c>
      <c r="Q2912" s="1">
        <v>150</v>
      </c>
      <c r="R2912" s="4"/>
    </row>
    <row r="2913" spans="14:18" customFormat="1" x14ac:dyDescent="0.25">
      <c r="N2913" s="46"/>
      <c r="O2913" t="s">
        <v>661</v>
      </c>
      <c r="P2913" t="s">
        <v>5592</v>
      </c>
      <c r="Q2913" s="1">
        <v>180</v>
      </c>
      <c r="R2913" s="4"/>
    </row>
    <row r="2914" spans="14:18" customFormat="1" x14ac:dyDescent="0.25">
      <c r="N2914" s="46"/>
      <c r="O2914" t="s">
        <v>662</v>
      </c>
      <c r="P2914" t="s">
        <v>5593</v>
      </c>
      <c r="Q2914" s="1">
        <v>180</v>
      </c>
      <c r="R2914" s="4"/>
    </row>
    <row r="2915" spans="14:18" customFormat="1" x14ac:dyDescent="0.25">
      <c r="N2915" s="46"/>
      <c r="O2915" t="s">
        <v>663</v>
      </c>
      <c r="P2915" t="s">
        <v>5594</v>
      </c>
      <c r="Q2915" s="1">
        <v>170</v>
      </c>
      <c r="R2915" s="4"/>
    </row>
    <row r="2916" spans="14:18" customFormat="1" x14ac:dyDescent="0.25">
      <c r="N2916" s="46"/>
      <c r="O2916" t="s">
        <v>664</v>
      </c>
      <c r="P2916" t="s">
        <v>5595</v>
      </c>
      <c r="Q2916" s="1">
        <v>110</v>
      </c>
      <c r="R2916" s="4"/>
    </row>
    <row r="2917" spans="14:18" customFormat="1" x14ac:dyDescent="0.25">
      <c r="N2917" s="46"/>
      <c r="O2917" t="s">
        <v>671</v>
      </c>
      <c r="P2917" t="s">
        <v>5596</v>
      </c>
      <c r="Q2917" s="1">
        <v>130</v>
      </c>
      <c r="R2917" s="4"/>
    </row>
    <row r="2918" spans="14:18" customFormat="1" x14ac:dyDescent="0.25">
      <c r="N2918" s="46"/>
      <c r="O2918" t="s">
        <v>672</v>
      </c>
      <c r="P2918" t="s">
        <v>5597</v>
      </c>
      <c r="Q2918" s="1">
        <v>200</v>
      </c>
      <c r="R2918" s="4"/>
    </row>
    <row r="2919" spans="14:18" customFormat="1" x14ac:dyDescent="0.25">
      <c r="N2919" s="46"/>
      <c r="O2919" t="s">
        <v>673</v>
      </c>
      <c r="P2919" t="s">
        <v>5598</v>
      </c>
      <c r="Q2919" s="1">
        <v>220</v>
      </c>
      <c r="R2919" s="4"/>
    </row>
    <row r="2920" spans="14:18" customFormat="1" x14ac:dyDescent="0.25">
      <c r="N2920" s="46"/>
      <c r="O2920" t="s">
        <v>2256</v>
      </c>
      <c r="P2920" t="s">
        <v>5599</v>
      </c>
      <c r="Q2920" s="1">
        <v>50</v>
      </c>
      <c r="R2920" s="4"/>
    </row>
    <row r="2921" spans="14:18" customFormat="1" x14ac:dyDescent="0.25">
      <c r="N2921" s="46"/>
      <c r="O2921" t="s">
        <v>2257</v>
      </c>
      <c r="P2921" t="s">
        <v>5600</v>
      </c>
      <c r="Q2921" s="1">
        <v>100</v>
      </c>
      <c r="R2921" s="4"/>
    </row>
    <row r="2922" spans="14:18" customFormat="1" x14ac:dyDescent="0.25">
      <c r="N2922" s="46"/>
      <c r="O2922" t="s">
        <v>1049</v>
      </c>
      <c r="P2922" t="s">
        <v>5601</v>
      </c>
      <c r="Q2922" s="1">
        <v>150</v>
      </c>
      <c r="R2922" s="4"/>
    </row>
    <row r="2923" spans="14:18" customFormat="1" x14ac:dyDescent="0.25">
      <c r="N2923" s="46"/>
      <c r="O2923" t="s">
        <v>1050</v>
      </c>
      <c r="P2923" t="s">
        <v>5602</v>
      </c>
      <c r="Q2923" s="1">
        <v>90</v>
      </c>
      <c r="R2923" s="4"/>
    </row>
    <row r="2924" spans="14:18" customFormat="1" x14ac:dyDescent="0.25">
      <c r="N2924" s="46"/>
      <c r="O2924" t="s">
        <v>1051</v>
      </c>
      <c r="P2924" t="s">
        <v>5603</v>
      </c>
      <c r="Q2924" s="1">
        <v>90</v>
      </c>
      <c r="R2924" s="4"/>
    </row>
    <row r="2925" spans="14:18" customFormat="1" x14ac:dyDescent="0.25">
      <c r="N2925" s="46"/>
      <c r="O2925" t="s">
        <v>3150</v>
      </c>
      <c r="P2925" t="s">
        <v>5604</v>
      </c>
      <c r="Q2925" s="1">
        <v>140</v>
      </c>
      <c r="R2925" s="4"/>
    </row>
    <row r="2926" spans="14:18" customFormat="1" x14ac:dyDescent="0.25">
      <c r="N2926" s="46"/>
      <c r="O2926" t="s">
        <v>3151</v>
      </c>
      <c r="P2926" t="s">
        <v>5605</v>
      </c>
      <c r="Q2926" s="1">
        <v>150</v>
      </c>
      <c r="R2926" s="4"/>
    </row>
    <row r="2927" spans="14:18" customFormat="1" x14ac:dyDescent="0.25">
      <c r="N2927" s="46"/>
      <c r="O2927" t="s">
        <v>3152</v>
      </c>
      <c r="P2927" t="s">
        <v>5606</v>
      </c>
      <c r="Q2927" s="1">
        <v>70</v>
      </c>
      <c r="R2927" s="4"/>
    </row>
    <row r="2928" spans="14:18" customFormat="1" x14ac:dyDescent="0.25">
      <c r="N2928" s="46"/>
      <c r="O2928" t="s">
        <v>2817</v>
      </c>
      <c r="P2928" t="s">
        <v>5607</v>
      </c>
      <c r="Q2928" s="1">
        <v>180</v>
      </c>
      <c r="R2928" s="4"/>
    </row>
    <row r="2929" spans="14:18" customFormat="1" x14ac:dyDescent="0.25">
      <c r="N2929" s="46"/>
      <c r="O2929" t="s">
        <v>2818</v>
      </c>
      <c r="P2929" t="s">
        <v>5608</v>
      </c>
      <c r="Q2929" s="1">
        <v>180</v>
      </c>
      <c r="R2929" s="4"/>
    </row>
    <row r="2930" spans="14:18" customFormat="1" x14ac:dyDescent="0.25">
      <c r="N2930" s="46"/>
      <c r="O2930" t="s">
        <v>2819</v>
      </c>
      <c r="P2930" t="s">
        <v>5609</v>
      </c>
      <c r="Q2930" s="1">
        <v>180</v>
      </c>
      <c r="R2930" s="4"/>
    </row>
    <row r="2931" spans="14:18" customFormat="1" x14ac:dyDescent="0.25">
      <c r="N2931" s="46"/>
      <c r="O2931" t="s">
        <v>778</v>
      </c>
      <c r="P2931" t="s">
        <v>5610</v>
      </c>
      <c r="Q2931" s="1">
        <v>120</v>
      </c>
      <c r="R2931" s="4"/>
    </row>
    <row r="2932" spans="14:18" customFormat="1" x14ac:dyDescent="0.25">
      <c r="N2932" s="46"/>
      <c r="O2932" t="s">
        <v>779</v>
      </c>
      <c r="P2932" t="s">
        <v>5611</v>
      </c>
      <c r="Q2932" s="1">
        <v>110</v>
      </c>
      <c r="R2932" s="4"/>
    </row>
    <row r="2933" spans="14:18" customFormat="1" x14ac:dyDescent="0.25">
      <c r="N2933" s="46"/>
      <c r="O2933" t="s">
        <v>780</v>
      </c>
      <c r="P2933" t="s">
        <v>5612</v>
      </c>
      <c r="Q2933" s="1">
        <v>90</v>
      </c>
      <c r="R2933" s="4"/>
    </row>
    <row r="2934" spans="14:18" customFormat="1" x14ac:dyDescent="0.25">
      <c r="N2934" s="46"/>
      <c r="O2934" t="s">
        <v>353</v>
      </c>
      <c r="P2934" t="s">
        <v>5613</v>
      </c>
      <c r="Q2934" s="1">
        <v>90</v>
      </c>
      <c r="R2934" s="4"/>
    </row>
    <row r="2935" spans="14:18" customFormat="1" x14ac:dyDescent="0.25">
      <c r="N2935" s="46"/>
      <c r="O2935" t="s">
        <v>354</v>
      </c>
      <c r="P2935" t="s">
        <v>5614</v>
      </c>
      <c r="Q2935" s="1">
        <v>100</v>
      </c>
      <c r="R2935" s="4"/>
    </row>
    <row r="2936" spans="14:18" customFormat="1" x14ac:dyDescent="0.25">
      <c r="N2936" s="46"/>
      <c r="O2936" t="s">
        <v>355</v>
      </c>
      <c r="P2936" t="s">
        <v>5615</v>
      </c>
      <c r="Q2936" s="1">
        <v>100</v>
      </c>
      <c r="R2936" s="4"/>
    </row>
    <row r="2937" spans="14:18" customFormat="1" x14ac:dyDescent="0.25">
      <c r="N2937" s="46"/>
      <c r="O2937" t="s">
        <v>356</v>
      </c>
      <c r="P2937" t="s">
        <v>5616</v>
      </c>
      <c r="Q2937" s="1">
        <v>90</v>
      </c>
      <c r="R2937" s="4"/>
    </row>
    <row r="2938" spans="14:18" customFormat="1" x14ac:dyDescent="0.25">
      <c r="N2938" s="46"/>
      <c r="O2938" t="s">
        <v>2258</v>
      </c>
      <c r="P2938" t="s">
        <v>4095</v>
      </c>
      <c r="Q2938" s="1">
        <v>120</v>
      </c>
      <c r="R2938" s="4"/>
    </row>
    <row r="2939" spans="14:18" customFormat="1" x14ac:dyDescent="0.25">
      <c r="N2939" s="46"/>
      <c r="O2939" t="s">
        <v>507</v>
      </c>
      <c r="P2939" t="s">
        <v>5617</v>
      </c>
      <c r="Q2939" s="1">
        <v>130</v>
      </c>
      <c r="R2939" s="4"/>
    </row>
    <row r="2940" spans="14:18" customFormat="1" x14ac:dyDescent="0.25">
      <c r="N2940" s="46"/>
      <c r="O2940" t="s">
        <v>508</v>
      </c>
      <c r="P2940" t="s">
        <v>5618</v>
      </c>
      <c r="Q2940" s="1">
        <v>140</v>
      </c>
      <c r="R2940" s="4"/>
    </row>
    <row r="2941" spans="14:18" customFormat="1" x14ac:dyDescent="0.25">
      <c r="N2941" s="46"/>
      <c r="O2941" t="s">
        <v>509</v>
      </c>
      <c r="P2941" t="s">
        <v>5619</v>
      </c>
      <c r="Q2941" s="1">
        <v>130</v>
      </c>
      <c r="R2941" s="4"/>
    </row>
    <row r="2942" spans="14:18" customFormat="1" x14ac:dyDescent="0.25">
      <c r="N2942" s="46"/>
      <c r="O2942" t="s">
        <v>843</v>
      </c>
      <c r="P2942" t="s">
        <v>5620</v>
      </c>
      <c r="Q2942" s="1">
        <v>100</v>
      </c>
      <c r="R2942" s="4"/>
    </row>
    <row r="2943" spans="14:18" customFormat="1" x14ac:dyDescent="0.25">
      <c r="N2943" s="46"/>
      <c r="O2943" t="s">
        <v>844</v>
      </c>
      <c r="P2943" t="s">
        <v>5621</v>
      </c>
      <c r="Q2943" s="1">
        <v>100</v>
      </c>
      <c r="R2943" s="4"/>
    </row>
    <row r="2944" spans="14:18" customFormat="1" x14ac:dyDescent="0.25">
      <c r="N2944" s="46"/>
      <c r="O2944" t="s">
        <v>845</v>
      </c>
      <c r="P2944" t="s">
        <v>5622</v>
      </c>
      <c r="Q2944" s="1">
        <v>60</v>
      </c>
      <c r="R2944" s="4"/>
    </row>
    <row r="2945" spans="14:18" customFormat="1" x14ac:dyDescent="0.25">
      <c r="N2945" s="46"/>
      <c r="O2945" t="s">
        <v>676</v>
      </c>
      <c r="P2945" t="s">
        <v>5623</v>
      </c>
      <c r="Q2945" s="1">
        <v>90</v>
      </c>
      <c r="R2945" s="4"/>
    </row>
    <row r="2946" spans="14:18" customFormat="1" x14ac:dyDescent="0.25">
      <c r="N2946" s="46"/>
      <c r="O2946" t="s">
        <v>677</v>
      </c>
      <c r="P2946" t="s">
        <v>5624</v>
      </c>
      <c r="Q2946" s="1">
        <v>90</v>
      </c>
      <c r="R2946" s="4"/>
    </row>
    <row r="2947" spans="14:18" customFormat="1" x14ac:dyDescent="0.25">
      <c r="N2947" s="46"/>
      <c r="O2947" t="s">
        <v>683</v>
      </c>
      <c r="P2947" t="s">
        <v>5625</v>
      </c>
      <c r="Q2947" s="1">
        <v>30</v>
      </c>
      <c r="R2947" s="4"/>
    </row>
    <row r="2948" spans="14:18" customFormat="1" x14ac:dyDescent="0.25">
      <c r="N2948" s="46"/>
      <c r="O2948" t="s">
        <v>684</v>
      </c>
      <c r="P2948" t="s">
        <v>5626</v>
      </c>
      <c r="Q2948" s="1">
        <v>60</v>
      </c>
      <c r="R2948" s="4"/>
    </row>
    <row r="2949" spans="14:18" customFormat="1" x14ac:dyDescent="0.25">
      <c r="N2949" s="46"/>
      <c r="O2949" t="s">
        <v>685</v>
      </c>
      <c r="P2949" t="s">
        <v>5627</v>
      </c>
      <c r="Q2949" s="1">
        <v>290</v>
      </c>
      <c r="R2949" s="4"/>
    </row>
    <row r="2950" spans="14:18" customFormat="1" x14ac:dyDescent="0.25">
      <c r="N2950" s="46"/>
      <c r="O2950" t="s">
        <v>678</v>
      </c>
      <c r="P2950" t="s">
        <v>5628</v>
      </c>
      <c r="Q2950" s="1">
        <v>50</v>
      </c>
      <c r="R2950" s="4"/>
    </row>
    <row r="2951" spans="14:18" customFormat="1" x14ac:dyDescent="0.25">
      <c r="N2951" s="46"/>
      <c r="O2951" t="s">
        <v>679</v>
      </c>
      <c r="P2951" t="s">
        <v>5629</v>
      </c>
      <c r="Q2951" s="1">
        <v>190</v>
      </c>
      <c r="R2951" s="4"/>
    </row>
    <row r="2952" spans="14:18" customFormat="1" x14ac:dyDescent="0.25">
      <c r="N2952" s="46"/>
      <c r="O2952" t="s">
        <v>680</v>
      </c>
      <c r="P2952" t="s">
        <v>5630</v>
      </c>
      <c r="Q2952" s="1">
        <v>140</v>
      </c>
      <c r="R2952" s="4"/>
    </row>
    <row r="2953" spans="14:18" customFormat="1" x14ac:dyDescent="0.25">
      <c r="N2953" s="46"/>
      <c r="O2953" t="s">
        <v>667</v>
      </c>
      <c r="P2953" t="s">
        <v>5631</v>
      </c>
      <c r="Q2953" s="1">
        <v>120</v>
      </c>
      <c r="R2953" s="4"/>
    </row>
    <row r="2954" spans="14:18" customFormat="1" x14ac:dyDescent="0.25">
      <c r="N2954" s="46"/>
      <c r="O2954" t="s">
        <v>668</v>
      </c>
      <c r="P2954" t="s">
        <v>5632</v>
      </c>
      <c r="Q2954" s="1">
        <v>260</v>
      </c>
      <c r="R2954" s="4"/>
    </row>
    <row r="2955" spans="14:18" customFormat="1" x14ac:dyDescent="0.25">
      <c r="N2955" s="46"/>
      <c r="O2955" t="s">
        <v>695</v>
      </c>
      <c r="P2955" t="s">
        <v>5633</v>
      </c>
      <c r="Q2955" s="1">
        <v>220</v>
      </c>
      <c r="R2955" s="4"/>
    </row>
    <row r="2956" spans="14:18" customFormat="1" x14ac:dyDescent="0.25">
      <c r="N2956" s="46"/>
      <c r="O2956" t="s">
        <v>696</v>
      </c>
      <c r="P2956" t="s">
        <v>5634</v>
      </c>
      <c r="Q2956" s="1">
        <v>90</v>
      </c>
      <c r="R2956" s="4"/>
    </row>
    <row r="2957" spans="14:18" customFormat="1" x14ac:dyDescent="0.25">
      <c r="N2957" s="46"/>
      <c r="O2957" t="s">
        <v>697</v>
      </c>
      <c r="P2957" t="s">
        <v>5635</v>
      </c>
      <c r="Q2957" s="1">
        <v>190</v>
      </c>
      <c r="R2957" s="4"/>
    </row>
    <row r="2958" spans="14:18" customFormat="1" x14ac:dyDescent="0.25">
      <c r="N2958" s="46"/>
      <c r="O2958" t="s">
        <v>698</v>
      </c>
      <c r="P2958" t="s">
        <v>5636</v>
      </c>
      <c r="Q2958" s="1">
        <v>100</v>
      </c>
      <c r="R2958" s="4"/>
    </row>
    <row r="2959" spans="14:18" customFormat="1" x14ac:dyDescent="0.25">
      <c r="N2959" s="46"/>
      <c r="O2959" t="s">
        <v>699</v>
      </c>
      <c r="P2959" t="s">
        <v>5637</v>
      </c>
      <c r="Q2959" s="1">
        <v>80</v>
      </c>
      <c r="R2959" s="4"/>
    </row>
    <row r="2960" spans="14:18" customFormat="1" x14ac:dyDescent="0.25">
      <c r="N2960" s="46"/>
      <c r="O2960" t="s">
        <v>688</v>
      </c>
      <c r="P2960" t="s">
        <v>5638</v>
      </c>
      <c r="Q2960" s="1">
        <v>80</v>
      </c>
      <c r="R2960" s="4"/>
    </row>
    <row r="2961" spans="14:18" customFormat="1" x14ac:dyDescent="0.25">
      <c r="N2961" s="46"/>
      <c r="O2961" t="s">
        <v>689</v>
      </c>
      <c r="P2961" t="s">
        <v>5639</v>
      </c>
      <c r="Q2961" s="1">
        <v>80</v>
      </c>
      <c r="R2961" s="4"/>
    </row>
    <row r="2962" spans="14:18" customFormat="1" x14ac:dyDescent="0.25">
      <c r="N2962" s="46"/>
      <c r="O2962" t="s">
        <v>690</v>
      </c>
      <c r="P2962" t="s">
        <v>5640</v>
      </c>
      <c r="Q2962" s="1">
        <v>200</v>
      </c>
      <c r="R2962" s="4"/>
    </row>
    <row r="2963" spans="14:18" customFormat="1" x14ac:dyDescent="0.25">
      <c r="N2963" s="46"/>
      <c r="O2963" t="s">
        <v>691</v>
      </c>
      <c r="P2963" t="s">
        <v>5641</v>
      </c>
      <c r="Q2963" s="1">
        <v>100</v>
      </c>
      <c r="R2963" s="4"/>
    </row>
    <row r="2964" spans="14:18" customFormat="1" x14ac:dyDescent="0.25">
      <c r="N2964" s="46"/>
      <c r="O2964" t="s">
        <v>692</v>
      </c>
      <c r="P2964" t="s">
        <v>5642</v>
      </c>
      <c r="Q2964" s="1">
        <v>220</v>
      </c>
      <c r="R2964" s="4"/>
    </row>
    <row r="2965" spans="14:18" customFormat="1" x14ac:dyDescent="0.25">
      <c r="N2965" s="46"/>
      <c r="O2965" t="s">
        <v>702</v>
      </c>
      <c r="P2965" t="s">
        <v>5643</v>
      </c>
      <c r="Q2965" s="1">
        <v>110</v>
      </c>
      <c r="R2965" s="4"/>
    </row>
    <row r="2966" spans="14:18" customFormat="1" x14ac:dyDescent="0.25">
      <c r="N2966" s="46"/>
      <c r="O2966" t="s">
        <v>703</v>
      </c>
      <c r="P2966" t="s">
        <v>5644</v>
      </c>
      <c r="Q2966" s="1">
        <v>80</v>
      </c>
      <c r="R2966" s="4"/>
    </row>
    <row r="2967" spans="14:18" customFormat="1" x14ac:dyDescent="0.25">
      <c r="N2967" s="46"/>
      <c r="O2967" t="s">
        <v>704</v>
      </c>
      <c r="P2967" t="s">
        <v>5645</v>
      </c>
      <c r="Q2967" s="1">
        <v>170</v>
      </c>
      <c r="R2967" s="4"/>
    </row>
    <row r="2968" spans="14:18" customFormat="1" x14ac:dyDescent="0.25">
      <c r="N2968" s="46"/>
      <c r="O2968" t="s">
        <v>740</v>
      </c>
      <c r="P2968" t="s">
        <v>5646</v>
      </c>
      <c r="Q2968" s="1">
        <v>360</v>
      </c>
      <c r="R2968" s="4"/>
    </row>
    <row r="2969" spans="14:18" customFormat="1" x14ac:dyDescent="0.25">
      <c r="N2969" s="46"/>
      <c r="O2969" t="s">
        <v>741</v>
      </c>
      <c r="P2969" t="s">
        <v>5647</v>
      </c>
      <c r="Q2969" s="1">
        <v>360</v>
      </c>
      <c r="R2969" s="4"/>
    </row>
    <row r="2970" spans="14:18" customFormat="1" x14ac:dyDescent="0.25">
      <c r="N2970" s="46"/>
      <c r="O2970" t="s">
        <v>316</v>
      </c>
      <c r="P2970" t="s">
        <v>5648</v>
      </c>
      <c r="Q2970" s="1">
        <v>140</v>
      </c>
      <c r="R2970" s="4"/>
    </row>
    <row r="2971" spans="14:18" customFormat="1" x14ac:dyDescent="0.25">
      <c r="N2971" s="46"/>
      <c r="O2971" t="s">
        <v>317</v>
      </c>
      <c r="P2971" t="s">
        <v>5649</v>
      </c>
      <c r="Q2971" s="1">
        <v>210</v>
      </c>
      <c r="R2971" s="4"/>
    </row>
    <row r="2972" spans="14:18" customFormat="1" x14ac:dyDescent="0.25">
      <c r="N2972" s="46"/>
      <c r="O2972" t="s">
        <v>318</v>
      </c>
      <c r="P2972" t="s">
        <v>5650</v>
      </c>
      <c r="Q2972" s="1">
        <v>30</v>
      </c>
      <c r="R2972" s="4"/>
    </row>
    <row r="2973" spans="14:18" customFormat="1" x14ac:dyDescent="0.25">
      <c r="N2973" s="46"/>
      <c r="O2973" t="s">
        <v>319</v>
      </c>
      <c r="P2973" t="s">
        <v>5651</v>
      </c>
      <c r="Q2973" s="1">
        <v>110</v>
      </c>
      <c r="R2973" s="4"/>
    </row>
    <row r="2974" spans="14:18" customFormat="1" x14ac:dyDescent="0.25">
      <c r="N2974" s="46"/>
      <c r="O2974" t="s">
        <v>320</v>
      </c>
      <c r="P2974" t="s">
        <v>5652</v>
      </c>
      <c r="Q2974" s="1">
        <v>60</v>
      </c>
      <c r="R2974" s="4"/>
    </row>
    <row r="2975" spans="14:18" customFormat="1" x14ac:dyDescent="0.25">
      <c r="N2975" s="46"/>
      <c r="O2975" t="s">
        <v>321</v>
      </c>
      <c r="P2975" t="s">
        <v>5653</v>
      </c>
      <c r="Q2975" s="1">
        <v>200</v>
      </c>
      <c r="R2975" s="4"/>
    </row>
    <row r="2976" spans="14:18" customFormat="1" x14ac:dyDescent="0.25">
      <c r="N2976" s="46"/>
      <c r="O2976" t="s">
        <v>622</v>
      </c>
      <c r="P2976" t="s">
        <v>5654</v>
      </c>
      <c r="Q2976" s="1">
        <v>80</v>
      </c>
      <c r="R2976" s="4"/>
    </row>
    <row r="2977" spans="14:18" customFormat="1" x14ac:dyDescent="0.25">
      <c r="N2977" s="46"/>
      <c r="O2977" t="s">
        <v>623</v>
      </c>
      <c r="P2977" t="s">
        <v>5655</v>
      </c>
      <c r="Q2977" s="1">
        <v>90</v>
      </c>
      <c r="R2977" s="4"/>
    </row>
    <row r="2978" spans="14:18" customFormat="1" x14ac:dyDescent="0.25">
      <c r="N2978" s="46"/>
      <c r="O2978" t="s">
        <v>1230</v>
      </c>
      <c r="P2978" t="s">
        <v>5656</v>
      </c>
      <c r="Q2978" s="1">
        <v>100</v>
      </c>
      <c r="R2978" s="4"/>
    </row>
    <row r="2979" spans="14:18" customFormat="1" x14ac:dyDescent="0.25">
      <c r="N2979" s="46"/>
      <c r="O2979" t="s">
        <v>1231</v>
      </c>
      <c r="P2979" t="s">
        <v>5657</v>
      </c>
      <c r="Q2979" s="1">
        <v>70</v>
      </c>
      <c r="R2979" s="4"/>
    </row>
    <row r="2980" spans="14:18" customFormat="1" x14ac:dyDescent="0.25">
      <c r="N2980" s="46"/>
      <c r="O2980" t="s">
        <v>1243</v>
      </c>
      <c r="P2980" t="s">
        <v>5658</v>
      </c>
      <c r="Q2980" s="1">
        <v>70</v>
      </c>
      <c r="R2980" s="4"/>
    </row>
    <row r="2981" spans="14:18" customFormat="1" x14ac:dyDescent="0.25">
      <c r="N2981" s="46"/>
      <c r="O2981" t="s">
        <v>1244</v>
      </c>
      <c r="P2981" t="s">
        <v>5659</v>
      </c>
      <c r="Q2981" s="1">
        <v>60</v>
      </c>
      <c r="R2981" s="4"/>
    </row>
    <row r="2982" spans="14:18" customFormat="1" x14ac:dyDescent="0.25">
      <c r="N2982" s="46"/>
      <c r="O2982" t="s">
        <v>1245</v>
      </c>
      <c r="P2982" t="s">
        <v>5660</v>
      </c>
      <c r="Q2982" s="1">
        <v>30</v>
      </c>
      <c r="R2982" s="4"/>
    </row>
    <row r="2983" spans="14:18" customFormat="1" x14ac:dyDescent="0.25">
      <c r="N2983" s="46"/>
      <c r="O2983" t="s">
        <v>1246</v>
      </c>
      <c r="P2983" t="s">
        <v>5661</v>
      </c>
      <c r="Q2983" s="1">
        <v>70</v>
      </c>
      <c r="R2983" s="4"/>
    </row>
    <row r="2984" spans="14:18" customFormat="1" x14ac:dyDescent="0.25">
      <c r="N2984" s="46"/>
      <c r="O2984" t="s">
        <v>1232</v>
      </c>
      <c r="P2984" t="s">
        <v>5662</v>
      </c>
      <c r="Q2984" s="1">
        <v>70</v>
      </c>
      <c r="R2984" s="4"/>
    </row>
    <row r="2985" spans="14:18" customFormat="1" x14ac:dyDescent="0.25">
      <c r="N2985" s="46"/>
      <c r="O2985" t="s">
        <v>1233</v>
      </c>
      <c r="P2985" t="s">
        <v>5663</v>
      </c>
      <c r="Q2985" s="1">
        <v>80</v>
      </c>
      <c r="R2985" s="4"/>
    </row>
    <row r="2986" spans="14:18" customFormat="1" x14ac:dyDescent="0.25">
      <c r="N2986" s="46"/>
      <c r="O2986" t="s">
        <v>1234</v>
      </c>
      <c r="P2986" t="s">
        <v>5664</v>
      </c>
      <c r="Q2986" s="1">
        <v>90</v>
      </c>
      <c r="R2986" s="4"/>
    </row>
    <row r="2987" spans="14:18" customFormat="1" x14ac:dyDescent="0.25">
      <c r="N2987" s="46"/>
      <c r="O2987" t="s">
        <v>1235</v>
      </c>
      <c r="P2987" t="s">
        <v>5665</v>
      </c>
      <c r="Q2987" s="1">
        <v>90</v>
      </c>
      <c r="R2987" s="4"/>
    </row>
    <row r="2988" spans="14:18" customFormat="1" x14ac:dyDescent="0.25">
      <c r="N2988" s="46"/>
      <c r="O2988" t="s">
        <v>1236</v>
      </c>
      <c r="P2988" t="s">
        <v>5666</v>
      </c>
      <c r="Q2988" s="1">
        <v>70</v>
      </c>
      <c r="R2988" s="4"/>
    </row>
    <row r="2989" spans="14:18" customFormat="1" x14ac:dyDescent="0.25">
      <c r="N2989" s="46"/>
      <c r="O2989" t="s">
        <v>1395</v>
      </c>
      <c r="P2989" t="s">
        <v>5667</v>
      </c>
      <c r="Q2989" s="1">
        <v>180</v>
      </c>
      <c r="R2989" s="4"/>
    </row>
    <row r="2990" spans="14:18" customFormat="1" x14ac:dyDescent="0.25">
      <c r="N2990" s="46"/>
      <c r="O2990" t="s">
        <v>1396</v>
      </c>
      <c r="P2990" t="s">
        <v>5668</v>
      </c>
      <c r="Q2990" s="1">
        <v>140</v>
      </c>
      <c r="R2990" s="4"/>
    </row>
    <row r="2991" spans="14:18" customFormat="1" x14ac:dyDescent="0.25">
      <c r="N2991" s="46"/>
      <c r="O2991" t="s">
        <v>1397</v>
      </c>
      <c r="P2991" t="s">
        <v>5669</v>
      </c>
      <c r="Q2991" s="1">
        <v>150</v>
      </c>
      <c r="R2991" s="4"/>
    </row>
    <row r="2992" spans="14:18" customFormat="1" x14ac:dyDescent="0.25">
      <c r="N2992" s="46"/>
      <c r="O2992" t="s">
        <v>1398</v>
      </c>
      <c r="P2992" t="s">
        <v>5670</v>
      </c>
      <c r="Q2992" s="1">
        <v>120</v>
      </c>
      <c r="R2992" s="4"/>
    </row>
    <row r="2993" spans="14:18" customFormat="1" x14ac:dyDescent="0.25">
      <c r="N2993" s="46"/>
      <c r="O2993" t="s">
        <v>1384</v>
      </c>
      <c r="P2993" t="s">
        <v>5671</v>
      </c>
      <c r="Q2993" s="1">
        <v>180</v>
      </c>
      <c r="R2993" s="4"/>
    </row>
    <row r="2994" spans="14:18" customFormat="1" x14ac:dyDescent="0.25">
      <c r="N2994" s="46"/>
      <c r="O2994" t="s">
        <v>1385</v>
      </c>
      <c r="P2994" t="s">
        <v>5672</v>
      </c>
      <c r="Q2994" s="1">
        <v>140</v>
      </c>
      <c r="R2994" s="4"/>
    </row>
    <row r="2995" spans="14:18" customFormat="1" x14ac:dyDescent="0.25">
      <c r="N2995" s="46"/>
      <c r="O2995" t="s">
        <v>1386</v>
      </c>
      <c r="P2995" t="s">
        <v>5673</v>
      </c>
      <c r="Q2995" s="1">
        <v>150</v>
      </c>
      <c r="R2995" s="4"/>
    </row>
    <row r="2996" spans="14:18" customFormat="1" x14ac:dyDescent="0.25">
      <c r="N2996" s="46"/>
      <c r="O2996" t="s">
        <v>1387</v>
      </c>
      <c r="P2996" t="s">
        <v>5674</v>
      </c>
      <c r="Q2996" s="1">
        <v>120</v>
      </c>
      <c r="R2996" s="4"/>
    </row>
    <row r="2997" spans="14:18" customFormat="1" x14ac:dyDescent="0.25">
      <c r="N2997" s="46"/>
      <c r="O2997" t="s">
        <v>1360</v>
      </c>
      <c r="P2997" t="s">
        <v>5675</v>
      </c>
      <c r="Q2997" s="1">
        <v>90</v>
      </c>
      <c r="R2997" s="4"/>
    </row>
    <row r="2998" spans="14:18" customFormat="1" x14ac:dyDescent="0.25">
      <c r="N2998" s="46"/>
      <c r="O2998" t="s">
        <v>1361</v>
      </c>
      <c r="P2998" t="s">
        <v>5676</v>
      </c>
      <c r="Q2998" s="1">
        <v>170</v>
      </c>
      <c r="R2998" s="4"/>
    </row>
    <row r="2999" spans="14:18" customFormat="1" x14ac:dyDescent="0.25">
      <c r="N2999" s="46"/>
      <c r="O2999" t="s">
        <v>1362</v>
      </c>
      <c r="P2999" t="s">
        <v>5677</v>
      </c>
      <c r="Q2999" s="1">
        <v>150</v>
      </c>
      <c r="R2999" s="4"/>
    </row>
    <row r="3000" spans="14:18" customFormat="1" x14ac:dyDescent="0.25">
      <c r="N3000" s="46"/>
      <c r="O3000" t="s">
        <v>1363</v>
      </c>
      <c r="P3000" t="s">
        <v>5678</v>
      </c>
      <c r="Q3000" s="1">
        <v>90</v>
      </c>
      <c r="R3000" s="4"/>
    </row>
    <row r="3001" spans="14:18" customFormat="1" x14ac:dyDescent="0.25">
      <c r="N3001" s="46"/>
      <c r="O3001" t="s">
        <v>1364</v>
      </c>
      <c r="P3001" t="s">
        <v>5679</v>
      </c>
      <c r="Q3001" s="1">
        <v>90</v>
      </c>
      <c r="R3001" s="4"/>
    </row>
    <row r="3002" spans="14:18" customFormat="1" x14ac:dyDescent="0.25">
      <c r="N3002" s="46"/>
      <c r="O3002" t="s">
        <v>1373</v>
      </c>
      <c r="P3002" t="s">
        <v>5680</v>
      </c>
      <c r="Q3002" s="1">
        <v>90</v>
      </c>
      <c r="R3002" s="4"/>
    </row>
    <row r="3003" spans="14:18" customFormat="1" x14ac:dyDescent="0.25">
      <c r="N3003" s="46"/>
      <c r="O3003" t="s">
        <v>1374</v>
      </c>
      <c r="P3003" t="s">
        <v>5681</v>
      </c>
      <c r="Q3003" s="1">
        <v>170</v>
      </c>
      <c r="R3003" s="4"/>
    </row>
    <row r="3004" spans="14:18" customFormat="1" x14ac:dyDescent="0.25">
      <c r="N3004" s="46"/>
      <c r="O3004" t="s">
        <v>1375</v>
      </c>
      <c r="P3004" t="s">
        <v>5682</v>
      </c>
      <c r="Q3004" s="1">
        <v>210</v>
      </c>
      <c r="R3004" s="4"/>
    </row>
    <row r="3005" spans="14:18" customFormat="1" x14ac:dyDescent="0.25">
      <c r="N3005" s="46"/>
      <c r="O3005" t="s">
        <v>1376</v>
      </c>
      <c r="P3005" t="s">
        <v>5683</v>
      </c>
      <c r="Q3005" s="1">
        <v>120</v>
      </c>
      <c r="R3005" s="4"/>
    </row>
    <row r="3006" spans="14:18" customFormat="1" x14ac:dyDescent="0.25">
      <c r="N3006" s="46"/>
      <c r="O3006" t="s">
        <v>2537</v>
      </c>
      <c r="P3006" t="s">
        <v>5684</v>
      </c>
      <c r="Q3006" s="1">
        <v>110</v>
      </c>
      <c r="R3006" s="4"/>
    </row>
    <row r="3007" spans="14:18" customFormat="1" x14ac:dyDescent="0.25">
      <c r="N3007" s="46"/>
      <c r="O3007" t="s">
        <v>2538</v>
      </c>
      <c r="P3007" t="s">
        <v>5685</v>
      </c>
      <c r="Q3007" s="1">
        <v>110</v>
      </c>
      <c r="R3007" s="4"/>
    </row>
    <row r="3008" spans="14:18" customFormat="1" x14ac:dyDescent="0.25">
      <c r="N3008" s="46"/>
      <c r="O3008" t="s">
        <v>2539</v>
      </c>
      <c r="P3008" t="s">
        <v>5686</v>
      </c>
      <c r="Q3008" s="1">
        <v>170</v>
      </c>
      <c r="R3008" s="4"/>
    </row>
    <row r="3009" spans="14:18" customFormat="1" x14ac:dyDescent="0.25">
      <c r="N3009" s="46"/>
      <c r="O3009" t="s">
        <v>2540</v>
      </c>
      <c r="P3009" t="s">
        <v>5687</v>
      </c>
      <c r="Q3009" s="1">
        <v>100</v>
      </c>
      <c r="R3009" s="4"/>
    </row>
    <row r="3010" spans="14:18" customFormat="1" x14ac:dyDescent="0.25">
      <c r="N3010" s="46"/>
      <c r="O3010" t="s">
        <v>2541</v>
      </c>
      <c r="P3010" t="s">
        <v>5688</v>
      </c>
      <c r="Q3010" s="1">
        <v>120</v>
      </c>
      <c r="R3010" s="4"/>
    </row>
    <row r="3011" spans="14:18" customFormat="1" x14ac:dyDescent="0.25">
      <c r="N3011" s="46"/>
      <c r="O3011" t="s">
        <v>2822</v>
      </c>
      <c r="P3011" t="s">
        <v>5689</v>
      </c>
      <c r="Q3011" s="1">
        <v>150</v>
      </c>
      <c r="R3011" s="4"/>
    </row>
    <row r="3012" spans="14:18" customFormat="1" x14ac:dyDescent="0.25">
      <c r="N3012" s="46"/>
      <c r="O3012" t="s">
        <v>2823</v>
      </c>
      <c r="P3012" t="s">
        <v>5690</v>
      </c>
      <c r="Q3012" s="1">
        <v>90</v>
      </c>
      <c r="R3012" s="4"/>
    </row>
    <row r="3013" spans="14:18" customFormat="1" x14ac:dyDescent="0.25">
      <c r="N3013" s="46"/>
      <c r="O3013" t="s">
        <v>2824</v>
      </c>
      <c r="P3013" t="s">
        <v>5691</v>
      </c>
      <c r="Q3013" s="1">
        <v>90</v>
      </c>
      <c r="R3013" s="4"/>
    </row>
    <row r="3014" spans="14:18" customFormat="1" x14ac:dyDescent="0.25">
      <c r="N3014" s="46"/>
      <c r="O3014" t="s">
        <v>2825</v>
      </c>
      <c r="P3014" t="s">
        <v>5692</v>
      </c>
      <c r="Q3014" s="1">
        <v>90</v>
      </c>
      <c r="R3014" s="4"/>
    </row>
    <row r="3015" spans="14:18" customFormat="1" x14ac:dyDescent="0.25">
      <c r="N3015" s="46"/>
      <c r="O3015" t="s">
        <v>134</v>
      </c>
      <c r="P3015" t="s">
        <v>5693</v>
      </c>
      <c r="Q3015" s="1">
        <v>40</v>
      </c>
      <c r="R3015" s="4"/>
    </row>
    <row r="3016" spans="14:18" customFormat="1" x14ac:dyDescent="0.25">
      <c r="N3016" s="46"/>
      <c r="O3016" t="s">
        <v>135</v>
      </c>
      <c r="P3016" t="s">
        <v>5694</v>
      </c>
      <c r="Q3016" s="1">
        <v>40</v>
      </c>
      <c r="R3016" s="4"/>
    </row>
    <row r="3017" spans="14:18" customFormat="1" x14ac:dyDescent="0.25">
      <c r="N3017" s="46"/>
      <c r="O3017" t="s">
        <v>136</v>
      </c>
      <c r="P3017" t="s">
        <v>5695</v>
      </c>
      <c r="Q3017" s="1">
        <v>30</v>
      </c>
      <c r="R3017" s="4"/>
    </row>
    <row r="3018" spans="14:18" customFormat="1" x14ac:dyDescent="0.25">
      <c r="N3018" s="46"/>
      <c r="O3018" t="s">
        <v>137</v>
      </c>
      <c r="P3018" t="s">
        <v>5696</v>
      </c>
      <c r="Q3018" s="1">
        <v>40</v>
      </c>
      <c r="R3018" s="4"/>
    </row>
    <row r="3019" spans="14:18" customFormat="1" x14ac:dyDescent="0.25">
      <c r="N3019" s="46"/>
      <c r="O3019" t="s">
        <v>138</v>
      </c>
      <c r="P3019" t="s">
        <v>5697</v>
      </c>
      <c r="Q3019" s="1">
        <v>50</v>
      </c>
      <c r="R3019" s="4"/>
    </row>
    <row r="3020" spans="14:18" customFormat="1" x14ac:dyDescent="0.25">
      <c r="N3020" s="46"/>
      <c r="O3020" t="s">
        <v>795</v>
      </c>
      <c r="P3020" t="s">
        <v>5698</v>
      </c>
      <c r="Q3020" s="1">
        <v>160</v>
      </c>
      <c r="R3020" s="4"/>
    </row>
    <row r="3021" spans="14:18" customFormat="1" x14ac:dyDescent="0.25">
      <c r="N3021" s="46"/>
      <c r="O3021" t="s">
        <v>796</v>
      </c>
      <c r="P3021" t="s">
        <v>5699</v>
      </c>
      <c r="Q3021" s="1">
        <v>170</v>
      </c>
      <c r="R3021" s="4"/>
    </row>
    <row r="3022" spans="14:18" customFormat="1" x14ac:dyDescent="0.25">
      <c r="N3022" s="46"/>
      <c r="O3022" t="s">
        <v>797</v>
      </c>
      <c r="P3022" t="s">
        <v>5700</v>
      </c>
      <c r="Q3022" s="1">
        <v>40</v>
      </c>
      <c r="R3022" s="4"/>
    </row>
    <row r="3023" spans="14:18" customFormat="1" x14ac:dyDescent="0.25">
      <c r="N3023" s="46"/>
      <c r="O3023" t="s">
        <v>818</v>
      </c>
      <c r="P3023" t="s">
        <v>5701</v>
      </c>
      <c r="Q3023" s="1">
        <v>100</v>
      </c>
      <c r="R3023" s="4"/>
    </row>
    <row r="3024" spans="14:18" customFormat="1" x14ac:dyDescent="0.25">
      <c r="N3024" s="46"/>
      <c r="O3024" t="s">
        <v>819</v>
      </c>
      <c r="P3024" t="s">
        <v>5702</v>
      </c>
      <c r="Q3024" s="1">
        <v>90</v>
      </c>
      <c r="R3024" s="4"/>
    </row>
    <row r="3025" spans="14:18" customFormat="1" x14ac:dyDescent="0.25">
      <c r="N3025" s="46"/>
      <c r="O3025" t="s">
        <v>820</v>
      </c>
      <c r="P3025" t="s">
        <v>5703</v>
      </c>
      <c r="Q3025" s="1">
        <v>90</v>
      </c>
      <c r="R3025" s="4"/>
    </row>
    <row r="3026" spans="14:18" customFormat="1" x14ac:dyDescent="0.25">
      <c r="N3026" s="46"/>
      <c r="O3026" t="s">
        <v>821</v>
      </c>
      <c r="P3026" t="s">
        <v>5704</v>
      </c>
      <c r="Q3026" s="1">
        <v>90</v>
      </c>
      <c r="R3026" s="4"/>
    </row>
    <row r="3027" spans="14:18" customFormat="1" x14ac:dyDescent="0.25">
      <c r="N3027" s="46"/>
      <c r="O3027" t="s">
        <v>822</v>
      </c>
      <c r="P3027" t="s">
        <v>5705</v>
      </c>
      <c r="Q3027" s="1">
        <v>90</v>
      </c>
      <c r="R3027" s="4"/>
    </row>
    <row r="3028" spans="14:18" customFormat="1" x14ac:dyDescent="0.25">
      <c r="N3028" s="46"/>
      <c r="O3028" t="s">
        <v>1538</v>
      </c>
      <c r="P3028" t="s">
        <v>5706</v>
      </c>
      <c r="Q3028" s="1">
        <v>60</v>
      </c>
      <c r="R3028" s="4"/>
    </row>
    <row r="3029" spans="14:18" customFormat="1" x14ac:dyDescent="0.25">
      <c r="N3029" s="46"/>
      <c r="O3029" t="s">
        <v>1539</v>
      </c>
      <c r="P3029" t="s">
        <v>5707</v>
      </c>
      <c r="Q3029" s="1">
        <v>80</v>
      </c>
      <c r="R3029" s="4"/>
    </row>
    <row r="3030" spans="14:18" customFormat="1" x14ac:dyDescent="0.25">
      <c r="N3030" s="46"/>
      <c r="O3030" t="s">
        <v>1540</v>
      </c>
      <c r="P3030" t="s">
        <v>5708</v>
      </c>
      <c r="Q3030" s="1">
        <v>60</v>
      </c>
      <c r="R3030" s="4"/>
    </row>
    <row r="3031" spans="14:18" customFormat="1" x14ac:dyDescent="0.25">
      <c r="N3031" s="46"/>
      <c r="O3031" t="s">
        <v>1541</v>
      </c>
      <c r="P3031" t="s">
        <v>5709</v>
      </c>
      <c r="Q3031" s="1">
        <v>80</v>
      </c>
      <c r="R3031" s="4"/>
    </row>
    <row r="3032" spans="14:18" customFormat="1" x14ac:dyDescent="0.25">
      <c r="N3032" s="46"/>
      <c r="O3032" t="s">
        <v>1542</v>
      </c>
      <c r="P3032" t="s">
        <v>5710</v>
      </c>
      <c r="Q3032" s="1">
        <v>90</v>
      </c>
      <c r="R3032" s="4"/>
    </row>
    <row r="3033" spans="14:18" customFormat="1" x14ac:dyDescent="0.25">
      <c r="N3033" s="46"/>
      <c r="O3033" t="s">
        <v>1529</v>
      </c>
      <c r="P3033" t="s">
        <v>5711</v>
      </c>
      <c r="Q3033" s="1">
        <v>40</v>
      </c>
      <c r="R3033" s="4"/>
    </row>
    <row r="3034" spans="14:18" customFormat="1" x14ac:dyDescent="0.25">
      <c r="N3034" s="46"/>
      <c r="O3034" t="s">
        <v>1526</v>
      </c>
      <c r="P3034" t="s">
        <v>5712</v>
      </c>
      <c r="Q3034" s="1">
        <v>60</v>
      </c>
      <c r="R3034" s="4"/>
    </row>
    <row r="3035" spans="14:18" customFormat="1" x14ac:dyDescent="0.25">
      <c r="N3035" s="46"/>
      <c r="O3035" t="s">
        <v>2370</v>
      </c>
      <c r="P3035" t="s">
        <v>5713</v>
      </c>
      <c r="Q3035" s="1">
        <v>120</v>
      </c>
      <c r="R3035" s="4"/>
    </row>
    <row r="3036" spans="14:18" customFormat="1" x14ac:dyDescent="0.25">
      <c r="N3036" s="46"/>
      <c r="O3036" t="s">
        <v>2371</v>
      </c>
      <c r="P3036" t="s">
        <v>5714</v>
      </c>
      <c r="Q3036" s="1">
        <v>60</v>
      </c>
      <c r="R3036" s="4"/>
    </row>
    <row r="3037" spans="14:18" customFormat="1" x14ac:dyDescent="0.25">
      <c r="N3037" s="46"/>
      <c r="O3037" t="s">
        <v>2372</v>
      </c>
      <c r="P3037" t="s">
        <v>5715</v>
      </c>
      <c r="Q3037" s="1">
        <v>90</v>
      </c>
      <c r="R3037" s="4"/>
    </row>
    <row r="3038" spans="14:18" customFormat="1" x14ac:dyDescent="0.25">
      <c r="N3038" s="46"/>
      <c r="O3038" t="s">
        <v>2373</v>
      </c>
      <c r="P3038" t="s">
        <v>5716</v>
      </c>
      <c r="Q3038" s="1">
        <v>90</v>
      </c>
      <c r="R3038" s="4"/>
    </row>
    <row r="3039" spans="14:18" customFormat="1" x14ac:dyDescent="0.25">
      <c r="N3039" s="46"/>
      <c r="O3039" t="s">
        <v>2374</v>
      </c>
      <c r="P3039" t="s">
        <v>5717</v>
      </c>
      <c r="Q3039" s="1">
        <v>90</v>
      </c>
      <c r="R3039" s="4"/>
    </row>
    <row r="3040" spans="14:18" customFormat="1" x14ac:dyDescent="0.25">
      <c r="N3040" s="46"/>
      <c r="O3040" t="s">
        <v>2375</v>
      </c>
      <c r="P3040" t="s">
        <v>5718</v>
      </c>
      <c r="Q3040" s="1">
        <v>90</v>
      </c>
      <c r="R3040" s="4"/>
    </row>
    <row r="3041" spans="2:19" x14ac:dyDescent="0.25">
      <c r="B3041"/>
      <c r="C3041"/>
      <c r="D3041"/>
      <c r="E3041"/>
      <c r="F3041"/>
      <c r="G3041"/>
      <c r="H3041"/>
      <c r="I3041"/>
      <c r="J3041"/>
      <c r="K3041"/>
      <c r="O3041" t="s">
        <v>2376</v>
      </c>
      <c r="P3041" t="s">
        <v>5719</v>
      </c>
      <c r="Q3041" s="1">
        <v>90</v>
      </c>
      <c r="S3041"/>
    </row>
    <row r="3042" spans="2:19" x14ac:dyDescent="0.25">
      <c r="B3042"/>
      <c r="C3042"/>
      <c r="D3042"/>
      <c r="E3042"/>
      <c r="F3042"/>
      <c r="G3042"/>
      <c r="H3042"/>
      <c r="I3042"/>
      <c r="J3042"/>
      <c r="K3042"/>
      <c r="O3042" t="s">
        <v>1030</v>
      </c>
      <c r="P3042" t="s">
        <v>5720</v>
      </c>
      <c r="Q3042" s="1">
        <v>100</v>
      </c>
      <c r="S3042"/>
    </row>
    <row r="3043" spans="2:19" x14ac:dyDescent="0.25">
      <c r="B3043"/>
      <c r="C3043"/>
      <c r="D3043"/>
      <c r="E3043"/>
      <c r="F3043"/>
      <c r="G3043"/>
      <c r="H3043"/>
      <c r="I3043"/>
      <c r="J3043"/>
      <c r="K3043"/>
      <c r="O3043" t="s">
        <v>1031</v>
      </c>
      <c r="P3043" t="s">
        <v>5721</v>
      </c>
      <c r="Q3043" s="1">
        <v>120</v>
      </c>
      <c r="S3043"/>
    </row>
    <row r="3044" spans="2:19" x14ac:dyDescent="0.25">
      <c r="B3044"/>
      <c r="C3044"/>
      <c r="D3044"/>
      <c r="E3044"/>
      <c r="F3044"/>
      <c r="G3044"/>
      <c r="H3044"/>
      <c r="I3044"/>
      <c r="J3044"/>
      <c r="K3044"/>
      <c r="O3044" t="s">
        <v>1032</v>
      </c>
      <c r="P3044" t="s">
        <v>5722</v>
      </c>
      <c r="Q3044" s="1">
        <v>180</v>
      </c>
      <c r="S3044"/>
    </row>
    <row r="3045" spans="2:19" x14ac:dyDescent="0.25">
      <c r="B3045"/>
      <c r="C3045"/>
      <c r="D3045"/>
      <c r="E3045"/>
      <c r="F3045"/>
      <c r="G3045"/>
      <c r="H3045"/>
      <c r="I3045"/>
      <c r="J3045"/>
      <c r="K3045"/>
      <c r="O3045" t="s">
        <v>1033</v>
      </c>
      <c r="P3045" t="s">
        <v>5723</v>
      </c>
      <c r="Q3045" s="1">
        <v>120</v>
      </c>
      <c r="S3045"/>
    </row>
    <row r="3046" spans="2:19" x14ac:dyDescent="0.25">
      <c r="B3046"/>
      <c r="C3046"/>
      <c r="D3046"/>
      <c r="E3046"/>
      <c r="F3046"/>
      <c r="G3046"/>
      <c r="H3046"/>
      <c r="I3046"/>
      <c r="J3046"/>
      <c r="K3046"/>
      <c r="O3046" t="s">
        <v>1034</v>
      </c>
      <c r="P3046" t="s">
        <v>5724</v>
      </c>
      <c r="Q3046" s="1">
        <v>60</v>
      </c>
      <c r="S3046"/>
    </row>
    <row r="3047" spans="2:19" x14ac:dyDescent="0.25">
      <c r="B3047"/>
      <c r="C3047"/>
      <c r="D3047"/>
      <c r="E3047"/>
      <c r="F3047"/>
      <c r="G3047"/>
      <c r="H3047"/>
      <c r="I3047"/>
      <c r="J3047"/>
      <c r="K3047"/>
      <c r="O3047" s="87" t="s">
        <v>3028</v>
      </c>
      <c r="P3047" s="88" t="s">
        <v>5725</v>
      </c>
      <c r="Q3047" s="89">
        <v>80</v>
      </c>
    </row>
    <row r="3048" spans="2:19" x14ac:dyDescent="0.25">
      <c r="B3048"/>
      <c r="C3048"/>
      <c r="D3048"/>
      <c r="E3048"/>
      <c r="F3048"/>
      <c r="G3048"/>
      <c r="H3048"/>
      <c r="I3048"/>
      <c r="J3048"/>
      <c r="K3048"/>
      <c r="O3048" s="87" t="s">
        <v>3029</v>
      </c>
      <c r="P3048" s="88" t="s">
        <v>5726</v>
      </c>
      <c r="Q3048" s="89">
        <v>90</v>
      </c>
    </row>
    <row r="3049" spans="2:19" x14ac:dyDescent="0.25">
      <c r="B3049"/>
      <c r="C3049"/>
      <c r="D3049"/>
      <c r="E3049"/>
      <c r="F3049"/>
      <c r="G3049"/>
      <c r="H3049"/>
      <c r="I3049"/>
      <c r="J3049"/>
      <c r="K3049"/>
      <c r="O3049" s="87" t="s">
        <v>3030</v>
      </c>
      <c r="P3049" s="88" t="s">
        <v>5727</v>
      </c>
      <c r="Q3049" s="89">
        <v>90</v>
      </c>
    </row>
    <row r="3050" spans="2:19" x14ac:dyDescent="0.25">
      <c r="B3050"/>
      <c r="C3050"/>
      <c r="D3050"/>
      <c r="E3050"/>
      <c r="F3050"/>
      <c r="G3050"/>
      <c r="H3050"/>
      <c r="I3050"/>
      <c r="J3050"/>
      <c r="K3050"/>
      <c r="O3050" s="87" t="s">
        <v>3031</v>
      </c>
      <c r="P3050" s="88" t="s">
        <v>5728</v>
      </c>
      <c r="Q3050" s="89">
        <v>140</v>
      </c>
    </row>
    <row r="3051" spans="2:19" x14ac:dyDescent="0.25">
      <c r="B3051"/>
      <c r="C3051"/>
      <c r="D3051"/>
      <c r="E3051"/>
      <c r="F3051"/>
      <c r="G3051"/>
      <c r="H3051"/>
      <c r="I3051"/>
      <c r="J3051"/>
      <c r="K3051"/>
      <c r="O3051" t="s">
        <v>3034</v>
      </c>
      <c r="P3051" t="s">
        <v>5729</v>
      </c>
      <c r="Q3051" s="1">
        <v>160</v>
      </c>
      <c r="S3051"/>
    </row>
    <row r="3052" spans="2:19" x14ac:dyDescent="0.25">
      <c r="B3052"/>
      <c r="C3052"/>
      <c r="D3052"/>
      <c r="E3052"/>
      <c r="F3052"/>
      <c r="G3052"/>
      <c r="H3052"/>
      <c r="I3052"/>
      <c r="J3052"/>
      <c r="K3052"/>
      <c r="O3052" t="s">
        <v>3035</v>
      </c>
      <c r="P3052" t="s">
        <v>5730</v>
      </c>
      <c r="Q3052" s="1">
        <v>80</v>
      </c>
      <c r="S3052"/>
    </row>
    <row r="3053" spans="2:19" x14ac:dyDescent="0.25">
      <c r="B3053"/>
      <c r="C3053"/>
      <c r="D3053"/>
      <c r="E3053"/>
      <c r="F3053"/>
      <c r="G3053"/>
      <c r="H3053"/>
      <c r="I3053"/>
      <c r="J3053"/>
      <c r="K3053"/>
      <c r="O3053" t="s">
        <v>3036</v>
      </c>
      <c r="P3053" t="s">
        <v>5731</v>
      </c>
      <c r="Q3053" s="1">
        <v>130</v>
      </c>
      <c r="S3053"/>
    </row>
    <row r="3054" spans="2:19" x14ac:dyDescent="0.25">
      <c r="B3054"/>
      <c r="C3054"/>
      <c r="D3054"/>
      <c r="E3054"/>
      <c r="F3054"/>
      <c r="G3054"/>
      <c r="H3054"/>
      <c r="I3054"/>
      <c r="J3054"/>
      <c r="K3054"/>
      <c r="O3054" t="s">
        <v>3037</v>
      </c>
      <c r="P3054" t="s">
        <v>5732</v>
      </c>
      <c r="Q3054" s="1">
        <v>210</v>
      </c>
      <c r="S3054"/>
    </row>
    <row r="3055" spans="2:19" x14ac:dyDescent="0.25">
      <c r="B3055"/>
      <c r="C3055"/>
      <c r="D3055"/>
      <c r="E3055"/>
      <c r="F3055"/>
      <c r="G3055"/>
      <c r="H3055"/>
      <c r="I3055"/>
      <c r="J3055"/>
      <c r="K3055"/>
      <c r="O3055" t="s">
        <v>3038</v>
      </c>
      <c r="P3055" t="s">
        <v>5733</v>
      </c>
      <c r="Q3055" s="1">
        <v>90</v>
      </c>
      <c r="S3055"/>
    </row>
    <row r="3056" spans="2:19" x14ac:dyDescent="0.25">
      <c r="B3056"/>
      <c r="C3056"/>
      <c r="D3056"/>
      <c r="E3056"/>
      <c r="F3056"/>
      <c r="G3056"/>
      <c r="H3056"/>
      <c r="I3056"/>
      <c r="J3056"/>
      <c r="K3056"/>
      <c r="O3056" t="s">
        <v>539</v>
      </c>
      <c r="P3056" t="s">
        <v>5734</v>
      </c>
      <c r="Q3056" s="1">
        <v>130</v>
      </c>
      <c r="S3056"/>
    </row>
    <row r="3057" spans="14:18" customFormat="1" x14ac:dyDescent="0.25">
      <c r="N3057" s="46"/>
      <c r="O3057" t="s">
        <v>540</v>
      </c>
      <c r="P3057" t="s">
        <v>5735</v>
      </c>
      <c r="Q3057" s="1">
        <v>100</v>
      </c>
      <c r="R3057" s="4"/>
    </row>
    <row r="3058" spans="14:18" customFormat="1" x14ac:dyDescent="0.25">
      <c r="N3058" s="46"/>
      <c r="O3058" t="s">
        <v>541</v>
      </c>
      <c r="P3058" t="s">
        <v>5736</v>
      </c>
      <c r="Q3058" s="1">
        <v>90</v>
      </c>
      <c r="R3058" s="4"/>
    </row>
    <row r="3059" spans="14:18" customFormat="1" x14ac:dyDescent="0.25">
      <c r="N3059" s="46"/>
      <c r="O3059" t="s">
        <v>542</v>
      </c>
      <c r="P3059" t="s">
        <v>5737</v>
      </c>
      <c r="Q3059" s="1">
        <v>80</v>
      </c>
      <c r="R3059" s="4"/>
    </row>
    <row r="3060" spans="14:18" customFormat="1" x14ac:dyDescent="0.25">
      <c r="N3060" s="46"/>
      <c r="O3060" t="s">
        <v>492</v>
      </c>
      <c r="P3060" t="s">
        <v>5738</v>
      </c>
      <c r="Q3060" s="1">
        <v>150</v>
      </c>
      <c r="R3060" s="4"/>
    </row>
    <row r="3061" spans="14:18" customFormat="1" x14ac:dyDescent="0.25">
      <c r="N3061" s="46"/>
      <c r="O3061" t="s">
        <v>493</v>
      </c>
      <c r="P3061" t="s">
        <v>5739</v>
      </c>
      <c r="Q3061" s="1">
        <v>90</v>
      </c>
      <c r="R3061" s="4"/>
    </row>
    <row r="3062" spans="14:18" customFormat="1" x14ac:dyDescent="0.25">
      <c r="N3062" s="46"/>
      <c r="O3062" t="s">
        <v>494</v>
      </c>
      <c r="P3062" t="s">
        <v>5740</v>
      </c>
      <c r="Q3062" s="1">
        <v>170</v>
      </c>
      <c r="R3062" s="4"/>
    </row>
    <row r="3063" spans="14:18" customFormat="1" x14ac:dyDescent="0.25">
      <c r="N3063" s="46"/>
      <c r="O3063" t="s">
        <v>495</v>
      </c>
      <c r="P3063" t="s">
        <v>5741</v>
      </c>
      <c r="Q3063" s="1">
        <v>150</v>
      </c>
      <c r="R3063" s="4"/>
    </row>
    <row r="3064" spans="14:18" customFormat="1" x14ac:dyDescent="0.25">
      <c r="N3064" s="46"/>
      <c r="O3064" t="s">
        <v>496</v>
      </c>
      <c r="P3064" t="s">
        <v>5742</v>
      </c>
      <c r="Q3064" s="1">
        <v>100</v>
      </c>
      <c r="R3064" s="4"/>
    </row>
    <row r="3065" spans="14:18" customFormat="1" x14ac:dyDescent="0.25">
      <c r="N3065" s="46"/>
      <c r="O3065" t="s">
        <v>497</v>
      </c>
      <c r="P3065" t="s">
        <v>5743</v>
      </c>
      <c r="Q3065" s="1">
        <v>60</v>
      </c>
      <c r="R3065" s="4"/>
    </row>
    <row r="3066" spans="14:18" customFormat="1" x14ac:dyDescent="0.25">
      <c r="N3066" s="46"/>
      <c r="O3066" t="s">
        <v>545</v>
      </c>
      <c r="P3066" t="s">
        <v>5744</v>
      </c>
      <c r="Q3066" s="1">
        <v>90</v>
      </c>
      <c r="R3066" s="4"/>
    </row>
    <row r="3067" spans="14:18" customFormat="1" x14ac:dyDescent="0.25">
      <c r="N3067" s="46"/>
      <c r="O3067" t="s">
        <v>546</v>
      </c>
      <c r="P3067" t="s">
        <v>5745</v>
      </c>
      <c r="Q3067" s="1">
        <v>90</v>
      </c>
      <c r="R3067" s="4"/>
    </row>
    <row r="3068" spans="14:18" customFormat="1" x14ac:dyDescent="0.25">
      <c r="N3068" s="46"/>
      <c r="O3068" t="s">
        <v>547</v>
      </c>
      <c r="P3068" t="s">
        <v>5746</v>
      </c>
      <c r="Q3068" s="1">
        <v>160</v>
      </c>
      <c r="R3068" s="4"/>
    </row>
    <row r="3069" spans="14:18" customFormat="1" x14ac:dyDescent="0.25">
      <c r="N3069" s="46"/>
      <c r="O3069" t="s">
        <v>548</v>
      </c>
      <c r="P3069" t="s">
        <v>5747</v>
      </c>
      <c r="Q3069" s="1">
        <v>180</v>
      </c>
      <c r="R3069" s="4"/>
    </row>
    <row r="3070" spans="14:18" customFormat="1" x14ac:dyDescent="0.25">
      <c r="N3070" s="46"/>
      <c r="O3070" t="s">
        <v>549</v>
      </c>
      <c r="P3070" t="s">
        <v>5748</v>
      </c>
      <c r="Q3070" s="1">
        <v>90</v>
      </c>
      <c r="R3070" s="4"/>
    </row>
    <row r="3071" spans="14:18" customFormat="1" x14ac:dyDescent="0.25">
      <c r="N3071" s="46"/>
      <c r="O3071" t="s">
        <v>655</v>
      </c>
      <c r="P3071" t="s">
        <v>5749</v>
      </c>
      <c r="Q3071" s="1">
        <v>100</v>
      </c>
      <c r="R3071" s="4"/>
    </row>
    <row r="3072" spans="14:18" customFormat="1" x14ac:dyDescent="0.25">
      <c r="N3072" s="46"/>
      <c r="O3072" t="s">
        <v>656</v>
      </c>
      <c r="P3072" t="s">
        <v>5750</v>
      </c>
      <c r="Q3072" s="1">
        <v>70</v>
      </c>
      <c r="R3072" s="4"/>
    </row>
    <row r="3073" spans="14:18" customFormat="1" x14ac:dyDescent="0.25">
      <c r="N3073" s="46"/>
      <c r="O3073" t="s">
        <v>657</v>
      </c>
      <c r="P3073" t="s">
        <v>5751</v>
      </c>
      <c r="Q3073" s="1">
        <v>160</v>
      </c>
      <c r="R3073" s="4"/>
    </row>
    <row r="3074" spans="14:18" customFormat="1" x14ac:dyDescent="0.25">
      <c r="N3074" s="46"/>
      <c r="O3074" t="s">
        <v>658</v>
      </c>
      <c r="P3074" t="s">
        <v>5752</v>
      </c>
      <c r="Q3074" s="1">
        <v>50</v>
      </c>
      <c r="R3074" s="4"/>
    </row>
    <row r="3075" spans="14:18" customFormat="1" x14ac:dyDescent="0.25">
      <c r="N3075" s="46"/>
      <c r="O3075" t="s">
        <v>762</v>
      </c>
      <c r="P3075" t="s">
        <v>5753</v>
      </c>
      <c r="Q3075" s="1">
        <v>180</v>
      </c>
      <c r="R3075" s="4"/>
    </row>
    <row r="3076" spans="14:18" customFormat="1" x14ac:dyDescent="0.25">
      <c r="N3076" s="46"/>
      <c r="O3076" t="s">
        <v>763</v>
      </c>
      <c r="P3076" t="s">
        <v>5754</v>
      </c>
      <c r="Q3076" s="1">
        <v>120</v>
      </c>
      <c r="R3076" s="4"/>
    </row>
    <row r="3077" spans="14:18" customFormat="1" x14ac:dyDescent="0.25">
      <c r="N3077" s="46"/>
      <c r="O3077" t="s">
        <v>764</v>
      </c>
      <c r="P3077" t="s">
        <v>5755</v>
      </c>
      <c r="Q3077" s="1">
        <v>150</v>
      </c>
      <c r="R3077" s="4"/>
    </row>
    <row r="3078" spans="14:18" customFormat="1" x14ac:dyDescent="0.25">
      <c r="N3078" s="46"/>
      <c r="O3078" t="s">
        <v>174</v>
      </c>
      <c r="P3078" t="s">
        <v>5756</v>
      </c>
      <c r="Q3078" s="1">
        <v>60</v>
      </c>
      <c r="R3078" s="4"/>
    </row>
    <row r="3079" spans="14:18" customFormat="1" x14ac:dyDescent="0.25">
      <c r="N3079" s="46"/>
      <c r="O3079" t="s">
        <v>175</v>
      </c>
      <c r="P3079" t="s">
        <v>5757</v>
      </c>
      <c r="Q3079" s="1">
        <v>60</v>
      </c>
      <c r="R3079" s="4"/>
    </row>
    <row r="3080" spans="14:18" customFormat="1" x14ac:dyDescent="0.25">
      <c r="N3080" s="46"/>
      <c r="O3080" t="s">
        <v>176</v>
      </c>
      <c r="P3080" t="s">
        <v>5758</v>
      </c>
      <c r="Q3080" s="1">
        <v>90</v>
      </c>
      <c r="R3080" s="4"/>
    </row>
    <row r="3081" spans="14:18" customFormat="1" x14ac:dyDescent="0.25">
      <c r="N3081" s="46"/>
      <c r="O3081" t="s">
        <v>1276</v>
      </c>
      <c r="P3081" t="s">
        <v>5759</v>
      </c>
      <c r="Q3081" s="1">
        <v>90</v>
      </c>
      <c r="R3081" s="4"/>
    </row>
    <row r="3082" spans="14:18" customFormat="1" x14ac:dyDescent="0.25">
      <c r="N3082" s="46"/>
      <c r="O3082" t="s">
        <v>1277</v>
      </c>
      <c r="P3082" t="s">
        <v>5760</v>
      </c>
      <c r="Q3082" s="1">
        <v>290</v>
      </c>
      <c r="R3082" s="4"/>
    </row>
    <row r="3083" spans="14:18" customFormat="1" x14ac:dyDescent="0.25">
      <c r="N3083" s="46"/>
      <c r="O3083" t="s">
        <v>1278</v>
      </c>
      <c r="P3083" t="s">
        <v>5761</v>
      </c>
      <c r="Q3083" s="1">
        <v>90</v>
      </c>
      <c r="R3083" s="4"/>
    </row>
    <row r="3084" spans="14:18" customFormat="1" x14ac:dyDescent="0.25">
      <c r="N3084" s="46"/>
      <c r="O3084" t="s">
        <v>1296</v>
      </c>
      <c r="P3084" t="s">
        <v>5762</v>
      </c>
      <c r="Q3084" s="1">
        <v>290</v>
      </c>
      <c r="R3084" s="4"/>
    </row>
    <row r="3085" spans="14:18" customFormat="1" x14ac:dyDescent="0.25">
      <c r="N3085" s="46"/>
      <c r="O3085" t="s">
        <v>1304</v>
      </c>
      <c r="P3085" t="s">
        <v>5763</v>
      </c>
      <c r="Q3085" s="1">
        <v>290</v>
      </c>
      <c r="R3085" s="4"/>
    </row>
    <row r="3086" spans="14:18" customFormat="1" x14ac:dyDescent="0.25">
      <c r="N3086" s="46"/>
      <c r="O3086" t="s">
        <v>782</v>
      </c>
      <c r="P3086" t="s">
        <v>5764</v>
      </c>
      <c r="Q3086" s="1">
        <v>100</v>
      </c>
      <c r="R3086" s="4"/>
    </row>
    <row r="3087" spans="14:18" customFormat="1" x14ac:dyDescent="0.25">
      <c r="N3087" s="46"/>
      <c r="O3087" t="s">
        <v>783</v>
      </c>
      <c r="P3087" t="s">
        <v>5765</v>
      </c>
      <c r="Q3087" s="1">
        <v>70</v>
      </c>
      <c r="R3087" s="4"/>
    </row>
    <row r="3088" spans="14:18" customFormat="1" x14ac:dyDescent="0.25">
      <c r="N3088" s="46"/>
      <c r="O3088" t="s">
        <v>1279</v>
      </c>
      <c r="P3088" t="s">
        <v>5766</v>
      </c>
      <c r="Q3088" s="1">
        <v>80</v>
      </c>
      <c r="R3088" s="4"/>
    </row>
    <row r="3089" spans="14:18" customFormat="1" x14ac:dyDescent="0.25">
      <c r="N3089" s="46"/>
      <c r="O3089" t="s">
        <v>1297</v>
      </c>
      <c r="P3089" t="s">
        <v>5766</v>
      </c>
      <c r="Q3089" s="1">
        <v>80</v>
      </c>
      <c r="R3089" s="4"/>
    </row>
    <row r="3090" spans="14:18" customFormat="1" x14ac:dyDescent="0.25">
      <c r="N3090" s="46"/>
      <c r="O3090" t="s">
        <v>1305</v>
      </c>
      <c r="P3090" t="s">
        <v>5766</v>
      </c>
      <c r="Q3090" s="1">
        <v>80</v>
      </c>
      <c r="R3090" s="4"/>
    </row>
    <row r="3091" spans="14:18" customFormat="1" x14ac:dyDescent="0.25">
      <c r="N3091" s="46"/>
      <c r="O3091" t="s">
        <v>177</v>
      </c>
      <c r="P3091" t="s">
        <v>5766</v>
      </c>
      <c r="Q3091" s="1">
        <v>80</v>
      </c>
      <c r="R3091" s="4"/>
    </row>
    <row r="3092" spans="14:18" customFormat="1" x14ac:dyDescent="0.25">
      <c r="N3092" s="46"/>
      <c r="O3092" t="s">
        <v>784</v>
      </c>
      <c r="P3092" t="s">
        <v>5766</v>
      </c>
      <c r="Q3092" s="1">
        <v>40</v>
      </c>
      <c r="R3092" s="4"/>
    </row>
    <row r="3093" spans="14:18" customFormat="1" x14ac:dyDescent="0.25">
      <c r="N3093" s="46"/>
      <c r="O3093" t="s">
        <v>249</v>
      </c>
      <c r="P3093" t="s">
        <v>5766</v>
      </c>
      <c r="Q3093">
        <v>40</v>
      </c>
      <c r="R3093" s="4"/>
    </row>
    <row r="3094" spans="14:18" customFormat="1" x14ac:dyDescent="0.25">
      <c r="N3094" s="46"/>
      <c r="O3094" t="s">
        <v>253</v>
      </c>
      <c r="P3094" t="s">
        <v>5766</v>
      </c>
      <c r="Q3094">
        <v>40</v>
      </c>
      <c r="R3094" s="4"/>
    </row>
    <row r="3095" spans="14:18" customFormat="1" x14ac:dyDescent="0.25">
      <c r="N3095" s="46"/>
      <c r="O3095" t="s">
        <v>264</v>
      </c>
      <c r="P3095" t="s">
        <v>5766</v>
      </c>
      <c r="Q3095">
        <v>40</v>
      </c>
      <c r="R3095" s="4"/>
    </row>
    <row r="3096" spans="14:18" customFormat="1" x14ac:dyDescent="0.25">
      <c r="N3096" s="46"/>
      <c r="O3096" t="s">
        <v>257</v>
      </c>
      <c r="P3096" t="s">
        <v>5766</v>
      </c>
      <c r="Q3096">
        <v>40</v>
      </c>
      <c r="R3096" s="4"/>
    </row>
    <row r="3097" spans="14:18" customFormat="1" x14ac:dyDescent="0.25">
      <c r="N3097" s="46"/>
      <c r="O3097" t="s">
        <v>260</v>
      </c>
      <c r="P3097" t="s">
        <v>5766</v>
      </c>
      <c r="Q3097">
        <v>40</v>
      </c>
      <c r="R3097" s="4"/>
    </row>
    <row r="3098" spans="14:18" customFormat="1" x14ac:dyDescent="0.25">
      <c r="N3098" s="46"/>
      <c r="O3098" t="s">
        <v>372</v>
      </c>
      <c r="P3098" t="s">
        <v>5766</v>
      </c>
      <c r="Q3098">
        <v>80</v>
      </c>
      <c r="R3098" s="4"/>
    </row>
    <row r="3099" spans="14:18" customFormat="1" x14ac:dyDescent="0.25">
      <c r="N3099" s="46"/>
      <c r="O3099" t="s">
        <v>376</v>
      </c>
      <c r="P3099" t="s">
        <v>5766</v>
      </c>
      <c r="Q3099">
        <v>80</v>
      </c>
      <c r="R3099" s="4"/>
    </row>
    <row r="3100" spans="14:18" customFormat="1" x14ac:dyDescent="0.25">
      <c r="N3100" s="46"/>
      <c r="O3100" t="s">
        <v>380</v>
      </c>
      <c r="P3100" t="s">
        <v>5766</v>
      </c>
      <c r="Q3100">
        <v>110</v>
      </c>
      <c r="R3100" s="4"/>
    </row>
    <row r="3101" spans="14:18" customFormat="1" x14ac:dyDescent="0.25">
      <c r="N3101" s="46"/>
      <c r="O3101" t="s">
        <v>866</v>
      </c>
      <c r="P3101" t="s">
        <v>5766</v>
      </c>
      <c r="Q3101">
        <v>80</v>
      </c>
      <c r="R3101" s="4"/>
    </row>
    <row r="3102" spans="14:18" customFormat="1" x14ac:dyDescent="0.25">
      <c r="N3102" s="46"/>
      <c r="O3102" t="s">
        <v>829</v>
      </c>
      <c r="P3102" t="s">
        <v>5766</v>
      </c>
      <c r="Q3102">
        <v>80</v>
      </c>
      <c r="R3102" s="4"/>
    </row>
    <row r="3103" spans="14:18" customFormat="1" x14ac:dyDescent="0.25">
      <c r="N3103" s="46"/>
      <c r="O3103" t="s">
        <v>1404</v>
      </c>
      <c r="P3103" t="s">
        <v>5766</v>
      </c>
      <c r="Q3103">
        <v>80</v>
      </c>
      <c r="R3103" s="4"/>
    </row>
    <row r="3104" spans="14:18" customFormat="1" x14ac:dyDescent="0.25">
      <c r="N3104" s="46"/>
      <c r="O3104" t="s">
        <v>1409</v>
      </c>
      <c r="P3104" t="s">
        <v>5766</v>
      </c>
      <c r="Q3104">
        <v>80</v>
      </c>
      <c r="R3104" s="4"/>
    </row>
    <row r="3105" spans="14:18" customFormat="1" x14ac:dyDescent="0.25">
      <c r="N3105" s="46"/>
      <c r="O3105" t="s">
        <v>1414</v>
      </c>
      <c r="P3105" t="s">
        <v>5766</v>
      </c>
      <c r="Q3105">
        <v>120</v>
      </c>
      <c r="R3105" s="4"/>
    </row>
    <row r="3106" spans="14:18" customFormat="1" x14ac:dyDescent="0.25">
      <c r="N3106" s="46"/>
      <c r="O3106" t="s">
        <v>1445</v>
      </c>
      <c r="P3106" t="s">
        <v>5766</v>
      </c>
      <c r="Q3106">
        <v>80</v>
      </c>
      <c r="R3106" s="4"/>
    </row>
    <row r="3107" spans="14:18" customFormat="1" x14ac:dyDescent="0.25">
      <c r="N3107" s="46"/>
      <c r="O3107" t="s">
        <v>1465</v>
      </c>
      <c r="P3107" t="s">
        <v>5766</v>
      </c>
      <c r="Q3107">
        <v>80</v>
      </c>
      <c r="R3107" s="4"/>
    </row>
    <row r="3108" spans="14:18" customFormat="1" x14ac:dyDescent="0.25">
      <c r="N3108" s="46"/>
      <c r="O3108" t="s">
        <v>1487</v>
      </c>
      <c r="P3108" t="s">
        <v>5766</v>
      </c>
      <c r="Q3108">
        <v>40</v>
      </c>
      <c r="R3108" s="4"/>
    </row>
    <row r="3109" spans="14:18" customFormat="1" x14ac:dyDescent="0.25">
      <c r="N3109" s="46"/>
      <c r="O3109" t="s">
        <v>1502</v>
      </c>
      <c r="P3109" t="s">
        <v>5766</v>
      </c>
      <c r="Q3109">
        <v>80</v>
      </c>
      <c r="R3109" s="4"/>
    </row>
    <row r="3110" spans="14:18" customFormat="1" x14ac:dyDescent="0.25">
      <c r="N3110" s="46"/>
      <c r="O3110" t="s">
        <v>1419</v>
      </c>
      <c r="P3110" t="s">
        <v>5766</v>
      </c>
      <c r="Q3110">
        <v>160</v>
      </c>
      <c r="R3110" s="4"/>
    </row>
    <row r="3111" spans="14:18" customFormat="1" x14ac:dyDescent="0.25">
      <c r="N3111" s="46"/>
      <c r="O3111" t="s">
        <v>1423</v>
      </c>
      <c r="P3111" t="s">
        <v>5766</v>
      </c>
      <c r="Q3111">
        <v>120</v>
      </c>
      <c r="R3111" s="4"/>
    </row>
    <row r="3112" spans="14:18" customFormat="1" x14ac:dyDescent="0.25">
      <c r="N3112" s="46"/>
      <c r="O3112" t="s">
        <v>1427</v>
      </c>
      <c r="P3112" t="s">
        <v>5766</v>
      </c>
      <c r="Q3112">
        <v>120</v>
      </c>
      <c r="R3112" s="4"/>
    </row>
    <row r="3113" spans="14:18" customFormat="1" x14ac:dyDescent="0.25">
      <c r="N3113" s="46"/>
      <c r="O3113" t="s">
        <v>1885</v>
      </c>
      <c r="P3113" t="s">
        <v>5766</v>
      </c>
      <c r="Q3113">
        <v>80</v>
      </c>
      <c r="R3113" s="4"/>
    </row>
    <row r="3114" spans="14:18" customFormat="1" x14ac:dyDescent="0.25">
      <c r="N3114" s="46"/>
      <c r="O3114" t="s">
        <v>1889</v>
      </c>
      <c r="P3114" t="s">
        <v>5766</v>
      </c>
      <c r="Q3114">
        <v>160</v>
      </c>
      <c r="R3114" s="4"/>
    </row>
    <row r="3115" spans="14:18" customFormat="1" x14ac:dyDescent="0.25">
      <c r="N3115" s="46"/>
      <c r="O3115" t="s">
        <v>1894</v>
      </c>
      <c r="P3115" t="s">
        <v>5766</v>
      </c>
      <c r="Q3115">
        <v>120</v>
      </c>
      <c r="R3115" s="4"/>
    </row>
    <row r="3116" spans="14:18" customFormat="1" x14ac:dyDescent="0.25">
      <c r="N3116" s="46"/>
      <c r="O3116" t="s">
        <v>1921</v>
      </c>
      <c r="P3116" t="s">
        <v>5766</v>
      </c>
      <c r="Q3116">
        <v>80</v>
      </c>
      <c r="R3116" s="4"/>
    </row>
    <row r="3117" spans="14:18" customFormat="1" x14ac:dyDescent="0.25">
      <c r="N3117" s="46"/>
      <c r="O3117" t="s">
        <v>2211</v>
      </c>
      <c r="P3117" t="s">
        <v>5766</v>
      </c>
      <c r="Q3117">
        <v>80</v>
      </c>
      <c r="R3117" s="4"/>
    </row>
    <row r="3118" spans="14:18" customFormat="1" x14ac:dyDescent="0.25">
      <c r="N3118" s="46"/>
      <c r="O3118" t="s">
        <v>2422</v>
      </c>
      <c r="P3118" t="s">
        <v>5766</v>
      </c>
      <c r="Q3118">
        <v>120</v>
      </c>
      <c r="R3118" s="4"/>
    </row>
    <row r="3119" spans="14:18" customFormat="1" x14ac:dyDescent="0.25">
      <c r="N3119" s="46"/>
      <c r="O3119" t="s">
        <v>2388</v>
      </c>
      <c r="P3119" t="s">
        <v>5766</v>
      </c>
      <c r="Q3119">
        <v>80</v>
      </c>
      <c r="R3119" s="4"/>
    </row>
    <row r="3120" spans="14:18" customFormat="1" x14ac:dyDescent="0.25">
      <c r="N3120" s="46"/>
      <c r="O3120" t="s">
        <v>2755</v>
      </c>
      <c r="P3120" t="s">
        <v>5766</v>
      </c>
      <c r="Q3120">
        <v>120</v>
      </c>
      <c r="R3120" s="4"/>
    </row>
    <row r="3121" spans="14:18" customFormat="1" x14ac:dyDescent="0.25">
      <c r="N3121" s="46"/>
      <c r="O3121" t="s">
        <v>2761</v>
      </c>
      <c r="P3121" t="s">
        <v>5766</v>
      </c>
      <c r="Q3121">
        <v>80</v>
      </c>
      <c r="R3121" s="4"/>
    </row>
    <row r="3122" spans="14:18" customFormat="1" x14ac:dyDescent="0.25">
      <c r="N3122" s="46"/>
      <c r="O3122" t="s">
        <v>1120</v>
      </c>
      <c r="P3122" t="s">
        <v>5766</v>
      </c>
      <c r="Q3122">
        <v>80</v>
      </c>
      <c r="R3122" s="4"/>
    </row>
    <row r="3123" spans="14:18" customFormat="1" x14ac:dyDescent="0.25">
      <c r="N3123" s="46"/>
      <c r="O3123" t="s">
        <v>1046</v>
      </c>
      <c r="P3123" t="s">
        <v>5766</v>
      </c>
      <c r="Q3123">
        <v>120</v>
      </c>
      <c r="R3123" s="4"/>
    </row>
    <row r="3124" spans="14:18" customFormat="1" x14ac:dyDescent="0.25">
      <c r="N3124" s="46"/>
      <c r="O3124" t="s">
        <v>3026</v>
      </c>
      <c r="P3124" t="s">
        <v>5766</v>
      </c>
      <c r="Q3124">
        <v>40</v>
      </c>
      <c r="R3124" s="4"/>
    </row>
    <row r="3125" spans="14:18" customFormat="1" x14ac:dyDescent="0.25">
      <c r="N3125" s="46"/>
      <c r="O3125" t="s">
        <v>475</v>
      </c>
      <c r="P3125" t="s">
        <v>5766</v>
      </c>
      <c r="Q3125">
        <v>120</v>
      </c>
      <c r="R3125" s="4"/>
    </row>
    <row r="3126" spans="14:18" customFormat="1" x14ac:dyDescent="0.25">
      <c r="N3126" s="46"/>
      <c r="O3126" t="s">
        <v>480</v>
      </c>
      <c r="P3126" t="s">
        <v>5766</v>
      </c>
      <c r="Q3126">
        <v>40</v>
      </c>
      <c r="R3126" s="4"/>
    </row>
    <row r="3127" spans="14:18" customFormat="1" x14ac:dyDescent="0.25">
      <c r="N3127" s="46"/>
      <c r="O3127" t="s">
        <v>383</v>
      </c>
      <c r="P3127" t="s">
        <v>5766</v>
      </c>
      <c r="Q3127">
        <v>40</v>
      </c>
      <c r="R3127" s="4"/>
    </row>
    <row r="3128" spans="14:18" customFormat="1" x14ac:dyDescent="0.25">
      <c r="N3128" s="46"/>
      <c r="O3128" t="s">
        <v>386</v>
      </c>
      <c r="P3128" t="s">
        <v>5766</v>
      </c>
      <c r="Q3128">
        <v>40</v>
      </c>
      <c r="R3128" s="4"/>
    </row>
    <row r="3129" spans="14:18" customFormat="1" x14ac:dyDescent="0.25">
      <c r="N3129" s="46"/>
      <c r="O3129" t="s">
        <v>1323</v>
      </c>
      <c r="P3129" t="s">
        <v>5766</v>
      </c>
      <c r="Q3129">
        <v>80</v>
      </c>
      <c r="R3129" s="4"/>
    </row>
    <row r="3130" spans="14:18" customFormat="1" x14ac:dyDescent="0.25">
      <c r="N3130" s="46"/>
      <c r="O3130" t="s">
        <v>1326</v>
      </c>
      <c r="P3130" t="s">
        <v>5766</v>
      </c>
      <c r="Q3130">
        <v>80</v>
      </c>
      <c r="R3130" s="4"/>
    </row>
    <row r="3131" spans="14:18" customFormat="1" x14ac:dyDescent="0.25">
      <c r="N3131" s="46"/>
      <c r="O3131" t="s">
        <v>1331</v>
      </c>
      <c r="P3131" t="s">
        <v>5766</v>
      </c>
      <c r="Q3131">
        <v>120</v>
      </c>
      <c r="R3131" s="4"/>
    </row>
    <row r="3132" spans="14:18" customFormat="1" x14ac:dyDescent="0.25">
      <c r="N3132" s="46"/>
      <c r="O3132" t="s">
        <v>2196</v>
      </c>
      <c r="P3132" t="s">
        <v>5766</v>
      </c>
      <c r="Q3132">
        <v>80</v>
      </c>
      <c r="R3132" s="4"/>
    </row>
    <row r="3133" spans="14:18" customFormat="1" x14ac:dyDescent="0.25">
      <c r="N3133" s="46"/>
      <c r="O3133" t="s">
        <v>2192</v>
      </c>
      <c r="P3133" t="s">
        <v>5766</v>
      </c>
      <c r="Q3133">
        <v>80</v>
      </c>
      <c r="R3133" s="4"/>
    </row>
    <row r="3134" spans="14:18" customFormat="1" x14ac:dyDescent="0.25">
      <c r="N3134" s="46"/>
      <c r="O3134" t="s">
        <v>1059</v>
      </c>
      <c r="P3134" t="s">
        <v>5766</v>
      </c>
      <c r="Q3134">
        <v>160</v>
      </c>
      <c r="R3134" s="4"/>
    </row>
    <row r="3135" spans="14:18" customFormat="1" x14ac:dyDescent="0.25">
      <c r="N3135" s="46"/>
      <c r="O3135" t="s">
        <v>1100</v>
      </c>
      <c r="P3135" t="s">
        <v>5766</v>
      </c>
      <c r="Q3135">
        <v>80</v>
      </c>
      <c r="R3135" s="4"/>
    </row>
    <row r="3136" spans="14:18" customFormat="1" x14ac:dyDescent="0.25">
      <c r="N3136" s="46"/>
      <c r="O3136" t="s">
        <v>2205</v>
      </c>
      <c r="P3136" t="s">
        <v>5766</v>
      </c>
      <c r="Q3136">
        <v>80</v>
      </c>
      <c r="R3136" s="4"/>
    </row>
    <row r="3137" spans="14:18" customFormat="1" x14ac:dyDescent="0.25">
      <c r="N3137" s="46"/>
      <c r="O3137" t="s">
        <v>1194</v>
      </c>
      <c r="P3137" t="s">
        <v>5766</v>
      </c>
      <c r="Q3137">
        <v>40</v>
      </c>
      <c r="R3137" s="4"/>
    </row>
    <row r="3138" spans="14:18" customFormat="1" x14ac:dyDescent="0.25">
      <c r="N3138" s="46"/>
      <c r="O3138" t="s">
        <v>298</v>
      </c>
      <c r="P3138" t="s">
        <v>5766</v>
      </c>
      <c r="Q3138">
        <v>80</v>
      </c>
      <c r="R3138" s="4"/>
    </row>
    <row r="3139" spans="14:18" customFormat="1" x14ac:dyDescent="0.25">
      <c r="N3139" s="46"/>
      <c r="O3139" t="s">
        <v>433</v>
      </c>
      <c r="P3139" t="s">
        <v>5766</v>
      </c>
      <c r="Q3139">
        <v>40</v>
      </c>
      <c r="R3139" s="4"/>
    </row>
    <row r="3140" spans="14:18" customFormat="1" x14ac:dyDescent="0.25">
      <c r="N3140" s="46"/>
      <c r="O3140" t="s">
        <v>1064</v>
      </c>
      <c r="P3140" t="s">
        <v>5766</v>
      </c>
      <c r="Q3140">
        <v>160</v>
      </c>
      <c r="R3140" s="4"/>
    </row>
    <row r="3141" spans="14:18" customFormat="1" x14ac:dyDescent="0.25">
      <c r="N3141" s="46"/>
      <c r="O3141" t="s">
        <v>1071</v>
      </c>
      <c r="P3141" t="s">
        <v>5766</v>
      </c>
      <c r="Q3141">
        <v>160</v>
      </c>
      <c r="R3141" s="4"/>
    </row>
    <row r="3142" spans="14:18" customFormat="1" x14ac:dyDescent="0.25">
      <c r="N3142" s="46"/>
      <c r="O3142" t="s">
        <v>2353</v>
      </c>
      <c r="P3142" t="s">
        <v>5766</v>
      </c>
      <c r="Q3142">
        <v>80</v>
      </c>
      <c r="R3142" s="4"/>
    </row>
    <row r="3143" spans="14:18" customFormat="1" x14ac:dyDescent="0.25">
      <c r="N3143" s="46"/>
      <c r="O3143" t="s">
        <v>2381</v>
      </c>
      <c r="P3143" t="s">
        <v>5766</v>
      </c>
      <c r="Q3143">
        <v>80</v>
      </c>
      <c r="R3143" s="4"/>
    </row>
    <row r="3144" spans="14:18" customFormat="1" x14ac:dyDescent="0.25">
      <c r="N3144" s="46"/>
      <c r="O3144" t="s">
        <v>2394</v>
      </c>
      <c r="P3144" t="s">
        <v>5766</v>
      </c>
      <c r="Q3144">
        <v>80</v>
      </c>
      <c r="R3144" s="4"/>
    </row>
    <row r="3145" spans="14:18" customFormat="1" x14ac:dyDescent="0.25">
      <c r="N3145" s="46"/>
      <c r="O3145" t="s">
        <v>2408</v>
      </c>
      <c r="P3145" t="s">
        <v>5766</v>
      </c>
      <c r="Q3145">
        <v>80</v>
      </c>
      <c r="R3145" s="4"/>
    </row>
    <row r="3146" spans="14:18" customFormat="1" x14ac:dyDescent="0.25">
      <c r="N3146" s="46"/>
      <c r="O3146" t="s">
        <v>2200</v>
      </c>
      <c r="P3146" t="s">
        <v>5766</v>
      </c>
      <c r="Q3146">
        <v>120</v>
      </c>
      <c r="R3146" s="4"/>
    </row>
    <row r="3147" spans="14:18" customFormat="1" x14ac:dyDescent="0.25">
      <c r="N3147" s="46"/>
      <c r="O3147" t="s">
        <v>2177</v>
      </c>
      <c r="P3147" t="s">
        <v>5766</v>
      </c>
      <c r="Q3147">
        <v>80</v>
      </c>
      <c r="R3147" s="4"/>
    </row>
    <row r="3148" spans="14:18" customFormat="1" x14ac:dyDescent="0.25">
      <c r="N3148" s="46"/>
      <c r="O3148" t="s">
        <v>1514</v>
      </c>
      <c r="P3148" t="s">
        <v>5766</v>
      </c>
      <c r="Q3148">
        <v>80</v>
      </c>
      <c r="R3148" s="4"/>
    </row>
    <row r="3149" spans="14:18" customFormat="1" x14ac:dyDescent="0.25">
      <c r="N3149" s="46"/>
      <c r="O3149" t="s">
        <v>555</v>
      </c>
      <c r="P3149" t="s">
        <v>5766</v>
      </c>
      <c r="Q3149">
        <v>120</v>
      </c>
      <c r="R3149" s="4"/>
    </row>
    <row r="3150" spans="14:18" customFormat="1" x14ac:dyDescent="0.25">
      <c r="N3150" s="46"/>
      <c r="O3150" t="s">
        <v>569</v>
      </c>
      <c r="P3150" t="s">
        <v>5766</v>
      </c>
      <c r="Q3150">
        <v>120</v>
      </c>
      <c r="R3150" s="4"/>
    </row>
    <row r="3151" spans="14:18" customFormat="1" x14ac:dyDescent="0.25">
      <c r="N3151" s="46"/>
      <c r="O3151" t="s">
        <v>587</v>
      </c>
      <c r="P3151" t="s">
        <v>5766</v>
      </c>
      <c r="Q3151">
        <v>160</v>
      </c>
      <c r="R3151" s="4"/>
    </row>
    <row r="3152" spans="14:18" customFormat="1" x14ac:dyDescent="0.25">
      <c r="N3152" s="46"/>
      <c r="O3152" t="s">
        <v>1524</v>
      </c>
      <c r="P3152" t="s">
        <v>5766</v>
      </c>
      <c r="Q3152">
        <v>80</v>
      </c>
      <c r="R3152" s="4"/>
    </row>
    <row r="3153" spans="14:18" customFormat="1" x14ac:dyDescent="0.25">
      <c r="N3153" s="46"/>
      <c r="O3153" t="s">
        <v>2309</v>
      </c>
      <c r="P3153" t="s">
        <v>5766</v>
      </c>
      <c r="Q3153">
        <v>80</v>
      </c>
      <c r="R3153" s="4"/>
    </row>
    <row r="3154" spans="14:18" customFormat="1" x14ac:dyDescent="0.25">
      <c r="N3154" s="46"/>
      <c r="O3154" t="s">
        <v>393</v>
      </c>
      <c r="P3154" t="s">
        <v>5766</v>
      </c>
      <c r="Q3154">
        <v>80</v>
      </c>
      <c r="R3154" s="4"/>
    </row>
    <row r="3155" spans="14:18" customFormat="1" x14ac:dyDescent="0.25">
      <c r="N3155" s="46"/>
      <c r="O3155" t="s">
        <v>270</v>
      </c>
      <c r="P3155" t="s">
        <v>5766</v>
      </c>
      <c r="Q3155">
        <v>80</v>
      </c>
      <c r="R3155" s="4"/>
    </row>
    <row r="3156" spans="14:18" customFormat="1" x14ac:dyDescent="0.25">
      <c r="N3156" s="46"/>
      <c r="O3156" t="s">
        <v>288</v>
      </c>
      <c r="P3156" t="s">
        <v>5766</v>
      </c>
      <c r="Q3156">
        <v>40</v>
      </c>
      <c r="R3156" s="4"/>
    </row>
    <row r="3157" spans="14:18" customFormat="1" x14ac:dyDescent="0.25">
      <c r="N3157" s="46"/>
      <c r="O3157" t="s">
        <v>2569</v>
      </c>
      <c r="P3157" t="s">
        <v>5766</v>
      </c>
      <c r="Q3157">
        <v>120</v>
      </c>
      <c r="R3157" s="4"/>
    </row>
    <row r="3158" spans="14:18" customFormat="1" x14ac:dyDescent="0.25">
      <c r="N3158" s="46"/>
      <c r="O3158" t="s">
        <v>2111</v>
      </c>
      <c r="P3158" t="s">
        <v>5766</v>
      </c>
      <c r="Q3158">
        <v>40</v>
      </c>
      <c r="R3158" s="4"/>
    </row>
    <row r="3159" spans="14:18" customFormat="1" x14ac:dyDescent="0.25">
      <c r="N3159" s="46"/>
      <c r="O3159" t="s">
        <v>2025</v>
      </c>
      <c r="P3159" t="s">
        <v>5766</v>
      </c>
      <c r="Q3159">
        <v>80</v>
      </c>
      <c r="R3159" s="4"/>
    </row>
    <row r="3160" spans="14:18" customFormat="1" x14ac:dyDescent="0.25">
      <c r="N3160" s="46"/>
      <c r="O3160" t="s">
        <v>1899</v>
      </c>
      <c r="P3160" t="s">
        <v>5766</v>
      </c>
      <c r="Q3160">
        <v>120</v>
      </c>
      <c r="R3160" s="4"/>
    </row>
    <row r="3161" spans="14:18" customFormat="1" x14ac:dyDescent="0.25">
      <c r="N3161" s="46"/>
      <c r="O3161" t="s">
        <v>1839</v>
      </c>
      <c r="P3161" t="s">
        <v>5766</v>
      </c>
      <c r="Q3161">
        <v>120</v>
      </c>
      <c r="R3161" s="4"/>
    </row>
    <row r="3162" spans="14:18" customFormat="1" x14ac:dyDescent="0.25">
      <c r="N3162" s="46"/>
      <c r="O3162" t="s">
        <v>157</v>
      </c>
      <c r="P3162" t="s">
        <v>5766</v>
      </c>
      <c r="Q3162">
        <v>80</v>
      </c>
      <c r="R3162" s="4"/>
    </row>
    <row r="3163" spans="14:18" customFormat="1" x14ac:dyDescent="0.25">
      <c r="N3163" s="46"/>
      <c r="O3163" t="s">
        <v>1126</v>
      </c>
      <c r="P3163" t="s">
        <v>5766</v>
      </c>
      <c r="Q3163">
        <v>80</v>
      </c>
      <c r="R3163" s="4"/>
    </row>
    <row r="3164" spans="14:18" customFormat="1" x14ac:dyDescent="0.25">
      <c r="N3164" s="46"/>
      <c r="O3164" t="s">
        <v>1223</v>
      </c>
      <c r="P3164" t="s">
        <v>5766</v>
      </c>
      <c r="Q3164">
        <v>120</v>
      </c>
      <c r="R3164" s="4"/>
    </row>
    <row r="3165" spans="14:18" customFormat="1" x14ac:dyDescent="0.25">
      <c r="N3165" s="46"/>
      <c r="O3165" t="s">
        <v>1241</v>
      </c>
      <c r="P3165" t="s">
        <v>5766</v>
      </c>
      <c r="Q3165">
        <v>120</v>
      </c>
      <c r="R3165" s="4"/>
    </row>
    <row r="3166" spans="14:18" customFormat="1" x14ac:dyDescent="0.25">
      <c r="N3166" s="46"/>
      <c r="O3166" t="s">
        <v>75</v>
      </c>
      <c r="P3166" t="s">
        <v>5766</v>
      </c>
      <c r="Q3166">
        <v>80</v>
      </c>
      <c r="R3166" s="4"/>
    </row>
    <row r="3167" spans="14:18" customFormat="1" x14ac:dyDescent="0.25">
      <c r="N3167" s="46"/>
      <c r="O3167" t="s">
        <v>109</v>
      </c>
      <c r="P3167" t="s">
        <v>5766</v>
      </c>
      <c r="Q3167">
        <v>80</v>
      </c>
      <c r="R3167" s="4"/>
    </row>
    <row r="3168" spans="14:18" customFormat="1" x14ac:dyDescent="0.25">
      <c r="N3168" s="46"/>
      <c r="O3168" t="s">
        <v>129</v>
      </c>
      <c r="P3168" t="s">
        <v>5766</v>
      </c>
      <c r="Q3168">
        <v>80</v>
      </c>
      <c r="R3168" s="4"/>
    </row>
    <row r="3169" spans="14:18" customFormat="1" x14ac:dyDescent="0.25">
      <c r="N3169" s="46"/>
      <c r="O3169" t="s">
        <v>87</v>
      </c>
      <c r="P3169" t="s">
        <v>5766</v>
      </c>
      <c r="Q3169">
        <v>120</v>
      </c>
      <c r="R3169" s="4"/>
    </row>
    <row r="3170" spans="14:18" customFormat="1" x14ac:dyDescent="0.25">
      <c r="N3170" s="46"/>
      <c r="O3170" t="s">
        <v>113</v>
      </c>
      <c r="P3170" t="s">
        <v>5766</v>
      </c>
      <c r="Q3170">
        <v>120</v>
      </c>
      <c r="R3170" s="4"/>
    </row>
    <row r="3171" spans="14:18" customFormat="1" x14ac:dyDescent="0.25">
      <c r="N3171" s="46"/>
      <c r="O3171" t="s">
        <v>2070</v>
      </c>
      <c r="P3171" t="s">
        <v>5766</v>
      </c>
      <c r="Q3171">
        <v>80</v>
      </c>
      <c r="R3171" s="4"/>
    </row>
    <row r="3172" spans="14:18" customFormat="1" x14ac:dyDescent="0.25">
      <c r="N3172" s="46"/>
      <c r="O3172" t="s">
        <v>1951</v>
      </c>
      <c r="P3172" t="s">
        <v>5766</v>
      </c>
      <c r="Q3172">
        <v>80</v>
      </c>
      <c r="R3172" s="4"/>
    </row>
    <row r="3173" spans="14:18" customFormat="1" x14ac:dyDescent="0.25">
      <c r="N3173" s="46"/>
      <c r="O3173" t="s">
        <v>1962</v>
      </c>
      <c r="P3173" t="s">
        <v>5766</v>
      </c>
      <c r="Q3173">
        <v>80</v>
      </c>
      <c r="R3173" s="4"/>
    </row>
    <row r="3174" spans="14:18" customFormat="1" x14ac:dyDescent="0.25">
      <c r="N3174" s="46"/>
      <c r="O3174" t="s">
        <v>328</v>
      </c>
      <c r="P3174" t="s">
        <v>5766</v>
      </c>
      <c r="Q3174">
        <v>40</v>
      </c>
      <c r="R3174" s="4"/>
    </row>
    <row r="3175" spans="14:18" customFormat="1" x14ac:dyDescent="0.25">
      <c r="N3175" s="46"/>
      <c r="O3175" t="s">
        <v>458</v>
      </c>
      <c r="P3175" t="s">
        <v>5766</v>
      </c>
      <c r="Q3175">
        <v>40</v>
      </c>
      <c r="R3175" s="4"/>
    </row>
    <row r="3176" spans="14:18" customFormat="1" x14ac:dyDescent="0.25">
      <c r="N3176" s="46"/>
      <c r="O3176" t="s">
        <v>2220</v>
      </c>
      <c r="P3176" t="s">
        <v>5766</v>
      </c>
      <c r="Q3176">
        <v>40</v>
      </c>
      <c r="R3176" s="4"/>
    </row>
    <row r="3177" spans="14:18" customFormat="1" x14ac:dyDescent="0.25">
      <c r="N3177" s="46"/>
      <c r="O3177" t="s">
        <v>951</v>
      </c>
      <c r="P3177" t="s">
        <v>5766</v>
      </c>
      <c r="Q3177">
        <v>120</v>
      </c>
      <c r="R3177" s="4"/>
    </row>
    <row r="3178" spans="14:18" customFormat="1" x14ac:dyDescent="0.25">
      <c r="N3178" s="46"/>
      <c r="O3178" t="s">
        <v>2418</v>
      </c>
      <c r="P3178" t="s">
        <v>5766</v>
      </c>
      <c r="Q3178">
        <v>80</v>
      </c>
      <c r="R3178" s="4"/>
    </row>
    <row r="3179" spans="14:18" customFormat="1" x14ac:dyDescent="0.25">
      <c r="N3179" s="46"/>
      <c r="O3179" t="s">
        <v>870</v>
      </c>
      <c r="P3179" t="s">
        <v>5766</v>
      </c>
      <c r="Q3179">
        <v>80</v>
      </c>
      <c r="R3179" s="4"/>
    </row>
    <row r="3180" spans="14:18" customFormat="1" x14ac:dyDescent="0.25">
      <c r="N3180" s="46"/>
      <c r="O3180" t="s">
        <v>1076</v>
      </c>
      <c r="P3180" t="s">
        <v>5766</v>
      </c>
      <c r="Q3180">
        <v>160</v>
      </c>
      <c r="R3180" s="4"/>
    </row>
    <row r="3181" spans="14:18" customFormat="1" x14ac:dyDescent="0.25">
      <c r="N3181" s="46"/>
      <c r="O3181" t="s">
        <v>1751</v>
      </c>
      <c r="P3181" t="s">
        <v>5766</v>
      </c>
      <c r="Q3181">
        <v>160</v>
      </c>
      <c r="R3181" s="4"/>
    </row>
    <row r="3182" spans="14:18" customFormat="1" x14ac:dyDescent="0.25">
      <c r="N3182" s="46"/>
      <c r="O3182" t="s">
        <v>1790</v>
      </c>
      <c r="P3182" t="s">
        <v>5766</v>
      </c>
      <c r="Q3182">
        <v>120</v>
      </c>
      <c r="R3182" s="4"/>
    </row>
    <row r="3183" spans="14:18" customFormat="1" x14ac:dyDescent="0.25">
      <c r="N3183" s="46"/>
      <c r="O3183" t="s">
        <v>1801</v>
      </c>
      <c r="P3183" t="s">
        <v>5766</v>
      </c>
      <c r="Q3183">
        <v>120</v>
      </c>
      <c r="R3183" s="4"/>
    </row>
    <row r="3184" spans="14:18" customFormat="1" x14ac:dyDescent="0.25">
      <c r="N3184" s="46"/>
      <c r="O3184" t="s">
        <v>976</v>
      </c>
      <c r="P3184" t="s">
        <v>5766</v>
      </c>
      <c r="Q3184">
        <v>120</v>
      </c>
      <c r="R3184" s="4"/>
    </row>
    <row r="3185" spans="14:18" customFormat="1" x14ac:dyDescent="0.25">
      <c r="N3185" s="46"/>
      <c r="O3185" t="s">
        <v>294</v>
      </c>
      <c r="P3185" t="s">
        <v>5766</v>
      </c>
      <c r="Q3185">
        <v>80</v>
      </c>
      <c r="R3185" s="4"/>
    </row>
    <row r="3186" spans="14:18" customFormat="1" x14ac:dyDescent="0.25">
      <c r="N3186" s="46"/>
      <c r="O3186" t="s">
        <v>1309</v>
      </c>
      <c r="P3186" t="s">
        <v>5766</v>
      </c>
      <c r="Q3186">
        <v>40</v>
      </c>
      <c r="R3186" s="4"/>
    </row>
    <row r="3187" spans="14:18" customFormat="1" x14ac:dyDescent="0.25">
      <c r="N3187" s="46"/>
      <c r="O3187" t="s">
        <v>1319</v>
      </c>
      <c r="P3187" t="s">
        <v>5766</v>
      </c>
      <c r="Q3187">
        <v>80</v>
      </c>
      <c r="R3187" s="4"/>
    </row>
    <row r="3188" spans="14:18" customFormat="1" x14ac:dyDescent="0.25">
      <c r="N3188" s="46"/>
      <c r="O3188" t="s">
        <v>1314</v>
      </c>
      <c r="P3188" t="s">
        <v>5766</v>
      </c>
      <c r="Q3188">
        <v>80</v>
      </c>
      <c r="R3188" s="4"/>
    </row>
    <row r="3189" spans="14:18" customFormat="1" x14ac:dyDescent="0.25">
      <c r="N3189" s="46"/>
      <c r="O3189" t="s">
        <v>1692</v>
      </c>
      <c r="P3189" t="s">
        <v>5766</v>
      </c>
      <c r="Q3189">
        <v>80</v>
      </c>
      <c r="R3189" s="4"/>
    </row>
    <row r="3190" spans="14:18" customFormat="1" x14ac:dyDescent="0.25">
      <c r="N3190" s="46"/>
      <c r="O3190" t="s">
        <v>1811</v>
      </c>
      <c r="P3190" t="s">
        <v>5766</v>
      </c>
      <c r="Q3190">
        <v>120</v>
      </c>
      <c r="R3190" s="4"/>
    </row>
    <row r="3191" spans="14:18" customFormat="1" x14ac:dyDescent="0.25">
      <c r="N3191" s="46"/>
      <c r="O3191" t="s">
        <v>2982</v>
      </c>
      <c r="P3191" t="s">
        <v>5766</v>
      </c>
      <c r="Q3191">
        <v>80</v>
      </c>
      <c r="R3191" s="4"/>
    </row>
    <row r="3192" spans="14:18" customFormat="1" x14ac:dyDescent="0.25">
      <c r="N3192" s="46"/>
      <c r="O3192" t="s">
        <v>2989</v>
      </c>
      <c r="P3192" t="s">
        <v>5766</v>
      </c>
      <c r="Q3192">
        <v>80</v>
      </c>
      <c r="R3192" s="4"/>
    </row>
    <row r="3193" spans="14:18" customFormat="1" x14ac:dyDescent="0.25">
      <c r="N3193" s="46"/>
      <c r="O3193" t="s">
        <v>2750</v>
      </c>
      <c r="P3193" t="s">
        <v>5766</v>
      </c>
      <c r="Q3193">
        <v>80</v>
      </c>
      <c r="R3193" s="4"/>
    </row>
    <row r="3194" spans="14:18" customFormat="1" x14ac:dyDescent="0.25">
      <c r="N3194" s="46"/>
      <c r="O3194" t="s">
        <v>2499</v>
      </c>
      <c r="P3194" t="s">
        <v>5766</v>
      </c>
      <c r="Q3194">
        <v>160</v>
      </c>
      <c r="R3194" s="4"/>
    </row>
    <row r="3195" spans="14:18" customFormat="1" x14ac:dyDescent="0.25">
      <c r="N3195" s="46"/>
      <c r="O3195" t="s">
        <v>1548</v>
      </c>
      <c r="P3195" t="s">
        <v>5766</v>
      </c>
      <c r="Q3195">
        <v>80</v>
      </c>
      <c r="R3195" s="4"/>
    </row>
    <row r="3196" spans="14:18" customFormat="1" x14ac:dyDescent="0.25">
      <c r="N3196" s="46"/>
      <c r="O3196" t="s">
        <v>1559</v>
      </c>
      <c r="P3196" t="s">
        <v>5766</v>
      </c>
      <c r="Q3196">
        <v>80</v>
      </c>
      <c r="R3196" s="4"/>
    </row>
    <row r="3197" spans="14:18" customFormat="1" x14ac:dyDescent="0.25">
      <c r="N3197" s="46"/>
      <c r="O3197" t="s">
        <v>1568</v>
      </c>
      <c r="P3197" t="s">
        <v>5766</v>
      </c>
      <c r="Q3197">
        <v>80</v>
      </c>
      <c r="R3197" s="4"/>
    </row>
    <row r="3198" spans="14:18" customFormat="1" x14ac:dyDescent="0.25">
      <c r="N3198" s="46"/>
      <c r="O3198" t="s">
        <v>1264</v>
      </c>
      <c r="P3198" t="s">
        <v>5766</v>
      </c>
      <c r="Q3198">
        <v>80</v>
      </c>
      <c r="R3198" s="4"/>
    </row>
    <row r="3199" spans="14:18" customFormat="1" x14ac:dyDescent="0.25">
      <c r="N3199" s="46"/>
      <c r="O3199" t="s">
        <v>303</v>
      </c>
      <c r="P3199" t="s">
        <v>5766</v>
      </c>
      <c r="Q3199">
        <v>80</v>
      </c>
      <c r="R3199" s="4"/>
    </row>
    <row r="3200" spans="14:18" customFormat="1" x14ac:dyDescent="0.25">
      <c r="N3200" s="46"/>
      <c r="O3200" t="s">
        <v>413</v>
      </c>
      <c r="P3200" t="s">
        <v>5766</v>
      </c>
      <c r="Q3200">
        <v>80</v>
      </c>
      <c r="R3200" s="4"/>
    </row>
    <row r="3201" spans="14:18" customFormat="1" x14ac:dyDescent="0.25">
      <c r="N3201" s="46"/>
      <c r="O3201" t="s">
        <v>124</v>
      </c>
      <c r="P3201" t="s">
        <v>5766</v>
      </c>
      <c r="Q3201">
        <v>80</v>
      </c>
      <c r="R3201" s="4"/>
    </row>
    <row r="3202" spans="14:18" customFormat="1" x14ac:dyDescent="0.25">
      <c r="N3202" s="46"/>
      <c r="O3202" t="s">
        <v>102</v>
      </c>
      <c r="P3202" t="s">
        <v>5766</v>
      </c>
      <c r="Q3202">
        <v>80</v>
      </c>
      <c r="R3202" s="4"/>
    </row>
    <row r="3203" spans="14:18" customFormat="1" x14ac:dyDescent="0.25">
      <c r="N3203" s="46"/>
      <c r="O3203" t="s">
        <v>121</v>
      </c>
      <c r="P3203" t="s">
        <v>5766</v>
      </c>
      <c r="Q3203">
        <v>40</v>
      </c>
      <c r="R3203" s="4"/>
    </row>
    <row r="3204" spans="14:18" customFormat="1" x14ac:dyDescent="0.25">
      <c r="N3204" s="46"/>
      <c r="O3204" t="s">
        <v>116</v>
      </c>
      <c r="P3204" t="s">
        <v>5766</v>
      </c>
      <c r="Q3204">
        <v>80</v>
      </c>
      <c r="R3204" s="4"/>
    </row>
    <row r="3205" spans="14:18" customFormat="1" x14ac:dyDescent="0.25">
      <c r="N3205" s="46"/>
      <c r="O3205" t="s">
        <v>143</v>
      </c>
      <c r="P3205" t="s">
        <v>5766</v>
      </c>
      <c r="Q3205">
        <v>80</v>
      </c>
      <c r="R3205" s="4"/>
    </row>
    <row r="3206" spans="14:18" customFormat="1" x14ac:dyDescent="0.25">
      <c r="N3206" s="46"/>
      <c r="O3206" t="s">
        <v>1911</v>
      </c>
      <c r="P3206" t="s">
        <v>5766</v>
      </c>
      <c r="Q3206">
        <v>120</v>
      </c>
      <c r="R3206" s="4"/>
    </row>
    <row r="3207" spans="14:18" customFormat="1" x14ac:dyDescent="0.25">
      <c r="N3207" s="46"/>
      <c r="O3207" t="s">
        <v>1915</v>
      </c>
      <c r="P3207" t="s">
        <v>5766</v>
      </c>
      <c r="Q3207">
        <v>120</v>
      </c>
      <c r="R3207" s="4"/>
    </row>
    <row r="3208" spans="14:18" customFormat="1" x14ac:dyDescent="0.25">
      <c r="N3208" s="46"/>
      <c r="O3208" t="s">
        <v>1509</v>
      </c>
      <c r="P3208" t="s">
        <v>5766</v>
      </c>
      <c r="Q3208">
        <v>80</v>
      </c>
      <c r="R3208" s="4"/>
    </row>
    <row r="3209" spans="14:18" customFormat="1" x14ac:dyDescent="0.25">
      <c r="N3209" s="46"/>
      <c r="O3209" t="s">
        <v>995</v>
      </c>
      <c r="P3209" t="s">
        <v>5766</v>
      </c>
      <c r="Q3209">
        <v>80</v>
      </c>
      <c r="R3209" s="4"/>
    </row>
    <row r="3210" spans="14:18" customFormat="1" x14ac:dyDescent="0.25">
      <c r="N3210" s="46"/>
      <c r="O3210" t="s">
        <v>962</v>
      </c>
      <c r="P3210" t="s">
        <v>5766</v>
      </c>
      <c r="Q3210">
        <v>80</v>
      </c>
      <c r="R3210" s="4"/>
    </row>
    <row r="3211" spans="14:18" customFormat="1" x14ac:dyDescent="0.25">
      <c r="N3211" s="46"/>
      <c r="O3211" t="s">
        <v>1114</v>
      </c>
      <c r="P3211" t="s">
        <v>5766</v>
      </c>
      <c r="Q3211">
        <v>80</v>
      </c>
      <c r="R3211" s="4"/>
    </row>
    <row r="3212" spans="14:18" customFormat="1" x14ac:dyDescent="0.25">
      <c r="N3212" s="46"/>
      <c r="O3212" t="s">
        <v>1082</v>
      </c>
      <c r="P3212" t="s">
        <v>5766</v>
      </c>
      <c r="Q3212">
        <v>80</v>
      </c>
      <c r="R3212" s="4"/>
    </row>
    <row r="3213" spans="14:18" customFormat="1" x14ac:dyDescent="0.25">
      <c r="N3213" s="46"/>
      <c r="O3213" t="s">
        <v>1041</v>
      </c>
      <c r="P3213" t="s">
        <v>5766</v>
      </c>
      <c r="Q3213">
        <v>120</v>
      </c>
      <c r="R3213" s="4"/>
    </row>
    <row r="3214" spans="14:18" customFormat="1" x14ac:dyDescent="0.25">
      <c r="N3214" s="46"/>
      <c r="O3214" t="s">
        <v>1393</v>
      </c>
      <c r="P3214" t="s">
        <v>5766</v>
      </c>
      <c r="Q3214">
        <v>80</v>
      </c>
      <c r="R3214" s="4"/>
    </row>
    <row r="3215" spans="14:18" customFormat="1" x14ac:dyDescent="0.25">
      <c r="N3215" s="46"/>
      <c r="O3215" t="s">
        <v>1382</v>
      </c>
      <c r="P3215" t="s">
        <v>5766</v>
      </c>
      <c r="Q3215">
        <v>80</v>
      </c>
      <c r="R3215" s="4"/>
    </row>
    <row r="3216" spans="14:18" customFormat="1" x14ac:dyDescent="0.25">
      <c r="N3216" s="46"/>
      <c r="O3216" t="s">
        <v>1345</v>
      </c>
      <c r="P3216" t="s">
        <v>5766</v>
      </c>
      <c r="Q3216">
        <v>80</v>
      </c>
      <c r="R3216" s="4"/>
    </row>
    <row r="3217" spans="14:18" customFormat="1" x14ac:dyDescent="0.25">
      <c r="N3217" s="46"/>
      <c r="O3217" t="s">
        <v>1349</v>
      </c>
      <c r="P3217" t="s">
        <v>5766</v>
      </c>
      <c r="Q3217">
        <v>80</v>
      </c>
      <c r="R3217" s="4"/>
    </row>
    <row r="3218" spans="14:18" customFormat="1" x14ac:dyDescent="0.25">
      <c r="N3218" s="46"/>
      <c r="O3218" t="s">
        <v>1285</v>
      </c>
      <c r="P3218" t="s">
        <v>5766</v>
      </c>
      <c r="Q3218">
        <v>40</v>
      </c>
      <c r="R3218" s="4"/>
    </row>
    <row r="3219" spans="14:18" customFormat="1" x14ac:dyDescent="0.25">
      <c r="N3219" s="46"/>
      <c r="O3219" t="s">
        <v>1821</v>
      </c>
      <c r="P3219" t="s">
        <v>5766</v>
      </c>
      <c r="Q3219">
        <v>120</v>
      </c>
      <c r="R3219" s="4"/>
    </row>
    <row r="3220" spans="14:18" customFormat="1" x14ac:dyDescent="0.25">
      <c r="N3220" s="46"/>
      <c r="O3220" t="s">
        <v>1829</v>
      </c>
      <c r="P3220" t="s">
        <v>5766</v>
      </c>
      <c r="Q3220">
        <v>80</v>
      </c>
      <c r="R3220" s="4"/>
    </row>
    <row r="3221" spans="14:18" customFormat="1" x14ac:dyDescent="0.25">
      <c r="N3221" s="46"/>
      <c r="O3221" t="s">
        <v>1769</v>
      </c>
      <c r="P3221" t="s">
        <v>5766</v>
      </c>
      <c r="Q3221">
        <v>80</v>
      </c>
      <c r="R3221" s="4"/>
    </row>
    <row r="3222" spans="14:18" customFormat="1" x14ac:dyDescent="0.25">
      <c r="N3222" s="46"/>
      <c r="O3222" t="s">
        <v>1779</v>
      </c>
      <c r="P3222" t="s">
        <v>5766</v>
      </c>
      <c r="Q3222">
        <v>80</v>
      </c>
      <c r="R3222" s="4"/>
    </row>
    <row r="3223" spans="14:18" customFormat="1" x14ac:dyDescent="0.25">
      <c r="N3223" s="46"/>
      <c r="O3223" t="s">
        <v>1762</v>
      </c>
      <c r="P3223" t="s">
        <v>5766</v>
      </c>
      <c r="Q3223">
        <v>80</v>
      </c>
      <c r="R3223" s="4"/>
    </row>
    <row r="3224" spans="14:18" customFormat="1" x14ac:dyDescent="0.25">
      <c r="N3224" s="46"/>
      <c r="O3224" t="s">
        <v>1147</v>
      </c>
      <c r="P3224" t="s">
        <v>5766</v>
      </c>
      <c r="Q3224">
        <v>40</v>
      </c>
      <c r="R3224" s="4"/>
    </row>
    <row r="3225" spans="14:18" customFormat="1" x14ac:dyDescent="0.25">
      <c r="N3225" s="46"/>
      <c r="O3225" t="s">
        <v>1132</v>
      </c>
      <c r="P3225" t="s">
        <v>5766</v>
      </c>
      <c r="Q3225">
        <v>80</v>
      </c>
      <c r="R3225" s="4"/>
    </row>
    <row r="3226" spans="14:18" customFormat="1" x14ac:dyDescent="0.25">
      <c r="N3226" s="46"/>
      <c r="O3226" t="s">
        <v>1228</v>
      </c>
      <c r="P3226" t="s">
        <v>5766</v>
      </c>
      <c r="Q3226">
        <v>120</v>
      </c>
      <c r="R3226" s="4"/>
    </row>
    <row r="3227" spans="14:18" customFormat="1" x14ac:dyDescent="0.25">
      <c r="N3227" s="46"/>
      <c r="O3227" t="s">
        <v>1176</v>
      </c>
      <c r="P3227" t="s">
        <v>5766</v>
      </c>
      <c r="Q3227">
        <v>120</v>
      </c>
      <c r="R3227" s="4"/>
    </row>
    <row r="3228" spans="14:18" customFormat="1" x14ac:dyDescent="0.25">
      <c r="N3228" s="46"/>
      <c r="O3228" t="s">
        <v>1974</v>
      </c>
      <c r="P3228" t="s">
        <v>5766</v>
      </c>
      <c r="Q3228">
        <v>120</v>
      </c>
      <c r="R3228" s="4"/>
    </row>
    <row r="3229" spans="14:18" customFormat="1" x14ac:dyDescent="0.25">
      <c r="N3229" s="46"/>
      <c r="O3229" t="s">
        <v>1979</v>
      </c>
      <c r="P3229" t="s">
        <v>5766</v>
      </c>
      <c r="Q3229">
        <v>80</v>
      </c>
      <c r="R3229" s="4"/>
    </row>
    <row r="3230" spans="14:18" customFormat="1" x14ac:dyDescent="0.25">
      <c r="N3230" s="46"/>
      <c r="O3230" t="s">
        <v>2505</v>
      </c>
      <c r="P3230" t="s">
        <v>5766</v>
      </c>
      <c r="Q3230">
        <v>120</v>
      </c>
      <c r="R3230" s="4"/>
    </row>
    <row r="3231" spans="14:18" customFormat="1" x14ac:dyDescent="0.25">
      <c r="N3231" s="46"/>
      <c r="O3231" t="s">
        <v>2510</v>
      </c>
      <c r="P3231" t="s">
        <v>5766</v>
      </c>
      <c r="Q3231">
        <v>160</v>
      </c>
      <c r="R3231" s="4"/>
    </row>
    <row r="3232" spans="14:18" customFormat="1" x14ac:dyDescent="0.25">
      <c r="N3232" s="46"/>
      <c r="O3232" t="s">
        <v>2715</v>
      </c>
      <c r="P3232" t="s">
        <v>5766</v>
      </c>
      <c r="Q3232">
        <v>80</v>
      </c>
      <c r="R3232" s="4"/>
    </row>
    <row r="3233" spans="14:18" customFormat="1" x14ac:dyDescent="0.25">
      <c r="N3233" s="46"/>
      <c r="O3233" t="s">
        <v>2630</v>
      </c>
      <c r="P3233" t="s">
        <v>5766</v>
      </c>
      <c r="Q3233">
        <v>120</v>
      </c>
      <c r="R3233" s="4"/>
    </row>
    <row r="3234" spans="14:18" customFormat="1" x14ac:dyDescent="0.25">
      <c r="N3234" s="46"/>
      <c r="O3234" t="s">
        <v>1536</v>
      </c>
      <c r="P3234" t="s">
        <v>5766</v>
      </c>
      <c r="Q3234">
        <v>40</v>
      </c>
      <c r="R3234" s="4"/>
    </row>
    <row r="3235" spans="14:18" customFormat="1" x14ac:dyDescent="0.25">
      <c r="N3235" s="46"/>
      <c r="O3235" t="s">
        <v>2413</v>
      </c>
      <c r="P3235" t="s">
        <v>5766</v>
      </c>
      <c r="Q3235">
        <v>80</v>
      </c>
      <c r="R3235" s="4"/>
    </row>
    <row r="3236" spans="14:18" customFormat="1" x14ac:dyDescent="0.25">
      <c r="N3236" s="46"/>
      <c r="O3236" t="s">
        <v>398</v>
      </c>
      <c r="P3236" t="s">
        <v>5766</v>
      </c>
      <c r="Q3236">
        <v>80</v>
      </c>
      <c r="R3236" s="4"/>
    </row>
    <row r="3237" spans="14:18" customFormat="1" x14ac:dyDescent="0.25">
      <c r="N3237" s="46"/>
      <c r="O3237" t="s">
        <v>276</v>
      </c>
      <c r="P3237" t="s">
        <v>5766</v>
      </c>
      <c r="Q3237">
        <v>80</v>
      </c>
      <c r="R3237" s="4"/>
    </row>
    <row r="3238" spans="14:18" customFormat="1" x14ac:dyDescent="0.25">
      <c r="N3238" s="46"/>
      <c r="O3238" t="s">
        <v>2080</v>
      </c>
      <c r="P3238" t="s">
        <v>5766</v>
      </c>
      <c r="Q3238">
        <v>80</v>
      </c>
      <c r="R3238" s="4"/>
    </row>
    <row r="3239" spans="14:18" customFormat="1" x14ac:dyDescent="0.25">
      <c r="N3239" s="46"/>
      <c r="O3239" t="s">
        <v>1984</v>
      </c>
      <c r="P3239" t="s">
        <v>5766</v>
      </c>
      <c r="Q3239">
        <v>40</v>
      </c>
      <c r="R3239" s="4"/>
    </row>
    <row r="3240" spans="14:18" customFormat="1" x14ac:dyDescent="0.25">
      <c r="N3240" s="46"/>
      <c r="O3240" t="s">
        <v>2146</v>
      </c>
      <c r="P3240" t="s">
        <v>5766</v>
      </c>
      <c r="Q3240">
        <v>40</v>
      </c>
      <c r="R3240" s="4"/>
    </row>
    <row r="3241" spans="14:18" customFormat="1" x14ac:dyDescent="0.25">
      <c r="N3241" s="46"/>
      <c r="O3241" t="s">
        <v>2136</v>
      </c>
      <c r="P3241" t="s">
        <v>5766</v>
      </c>
      <c r="Q3241">
        <v>80</v>
      </c>
      <c r="R3241" s="4"/>
    </row>
    <row r="3242" spans="14:18" customFormat="1" x14ac:dyDescent="0.25">
      <c r="N3242" s="46"/>
      <c r="O3242" t="s">
        <v>2427</v>
      </c>
      <c r="P3242" t="s">
        <v>5766</v>
      </c>
      <c r="Q3242">
        <v>80</v>
      </c>
      <c r="R3242" s="4"/>
    </row>
    <row r="3243" spans="14:18" customFormat="1" x14ac:dyDescent="0.25">
      <c r="N3243" s="46"/>
      <c r="O3243" t="s">
        <v>2468</v>
      </c>
      <c r="P3243" t="s">
        <v>5766</v>
      </c>
      <c r="Q3243">
        <v>120</v>
      </c>
      <c r="R3243" s="4"/>
    </row>
    <row r="3244" spans="14:18" customFormat="1" x14ac:dyDescent="0.25">
      <c r="N3244" s="46"/>
      <c r="O3244" t="s">
        <v>2479</v>
      </c>
      <c r="P3244" t="s">
        <v>5766</v>
      </c>
      <c r="Q3244">
        <v>120</v>
      </c>
      <c r="R3244" s="4"/>
    </row>
    <row r="3245" spans="14:18" customFormat="1" x14ac:dyDescent="0.25">
      <c r="N3245" s="46"/>
      <c r="O3245" t="s">
        <v>2484</v>
      </c>
      <c r="P3245" t="s">
        <v>5766</v>
      </c>
      <c r="Q3245">
        <v>120</v>
      </c>
      <c r="R3245" s="4"/>
    </row>
    <row r="3246" spans="14:18" customFormat="1" x14ac:dyDescent="0.25">
      <c r="N3246" s="46"/>
      <c r="O3246" t="s">
        <v>2575</v>
      </c>
      <c r="P3246" t="s">
        <v>5766</v>
      </c>
      <c r="Q3246">
        <v>80</v>
      </c>
      <c r="R3246" s="4"/>
    </row>
    <row r="3247" spans="14:18" customFormat="1" x14ac:dyDescent="0.25">
      <c r="N3247" s="46"/>
      <c r="O3247" t="s">
        <v>1554</v>
      </c>
      <c r="P3247" t="s">
        <v>5766</v>
      </c>
      <c r="Q3247">
        <v>80</v>
      </c>
      <c r="R3247" s="4"/>
    </row>
    <row r="3248" spans="14:18" customFormat="1" x14ac:dyDescent="0.25">
      <c r="N3248" s="46"/>
      <c r="O3248" t="s">
        <v>1585</v>
      </c>
      <c r="P3248" t="s">
        <v>5766</v>
      </c>
      <c r="Q3248">
        <v>80</v>
      </c>
      <c r="R3248" s="4"/>
    </row>
    <row r="3249" spans="14:18" customFormat="1" x14ac:dyDescent="0.25">
      <c r="N3249" s="46"/>
      <c r="O3249" t="s">
        <v>1596</v>
      </c>
      <c r="P3249" t="s">
        <v>5766</v>
      </c>
      <c r="Q3249">
        <v>80</v>
      </c>
      <c r="R3249" s="4"/>
    </row>
    <row r="3250" spans="14:18" customFormat="1" x14ac:dyDescent="0.25">
      <c r="N3250" s="46"/>
      <c r="O3250" t="s">
        <v>1607</v>
      </c>
      <c r="P3250" t="s">
        <v>5766</v>
      </c>
      <c r="Q3250">
        <v>80</v>
      </c>
      <c r="R3250" s="4"/>
    </row>
    <row r="3251" spans="14:18" customFormat="1" x14ac:dyDescent="0.25">
      <c r="N3251" s="46"/>
      <c r="O3251" t="s">
        <v>1617</v>
      </c>
      <c r="P3251" t="s">
        <v>5766</v>
      </c>
      <c r="Q3251">
        <v>80</v>
      </c>
      <c r="R3251" s="4"/>
    </row>
    <row r="3252" spans="14:18" customFormat="1" x14ac:dyDescent="0.25">
      <c r="N3252" s="46"/>
      <c r="O3252" t="s">
        <v>1622</v>
      </c>
      <c r="P3252" t="s">
        <v>5766</v>
      </c>
      <c r="Q3252">
        <v>80</v>
      </c>
      <c r="R3252" s="4"/>
    </row>
    <row r="3253" spans="14:18" customFormat="1" x14ac:dyDescent="0.25">
      <c r="N3253" s="46"/>
      <c r="O3253" t="s">
        <v>1926</v>
      </c>
      <c r="P3253" t="s">
        <v>5766</v>
      </c>
      <c r="Q3253">
        <v>80</v>
      </c>
      <c r="R3253" s="4"/>
    </row>
    <row r="3254" spans="14:18" customFormat="1" x14ac:dyDescent="0.25">
      <c r="N3254" s="46"/>
      <c r="O3254" t="s">
        <v>2225</v>
      </c>
      <c r="P3254" t="s">
        <v>5766</v>
      </c>
      <c r="Q3254">
        <v>40</v>
      </c>
      <c r="R3254" s="4"/>
    </row>
    <row r="3255" spans="14:18" customFormat="1" x14ac:dyDescent="0.25">
      <c r="N3255" s="46"/>
      <c r="O3255" t="s">
        <v>2689</v>
      </c>
      <c r="P3255" t="s">
        <v>5766</v>
      </c>
      <c r="Q3255">
        <v>120</v>
      </c>
      <c r="R3255" s="4"/>
    </row>
    <row r="3256" spans="14:18" customFormat="1" x14ac:dyDescent="0.25">
      <c r="N3256" s="46"/>
      <c r="O3256" t="s">
        <v>711</v>
      </c>
      <c r="P3256" t="s">
        <v>5766</v>
      </c>
      <c r="Q3256">
        <v>80</v>
      </c>
      <c r="R3256" s="4"/>
    </row>
    <row r="3257" spans="14:18" customFormat="1" x14ac:dyDescent="0.25">
      <c r="N3257" s="46"/>
      <c r="O3257" t="s">
        <v>1957</v>
      </c>
      <c r="P3257" t="s">
        <v>5766</v>
      </c>
      <c r="Q3257">
        <v>80</v>
      </c>
      <c r="R3257" s="4"/>
    </row>
    <row r="3258" spans="14:18" customFormat="1" x14ac:dyDescent="0.25">
      <c r="N3258" s="46"/>
      <c r="O3258" t="s">
        <v>1449</v>
      </c>
      <c r="P3258" t="s">
        <v>5766</v>
      </c>
      <c r="Q3258">
        <v>80</v>
      </c>
      <c r="R3258" s="4"/>
    </row>
    <row r="3259" spans="14:18" customFormat="1" x14ac:dyDescent="0.25">
      <c r="N3259" s="46"/>
      <c r="O3259" t="s">
        <v>2247</v>
      </c>
      <c r="P3259" t="s">
        <v>5766</v>
      </c>
      <c r="Q3259">
        <v>80</v>
      </c>
      <c r="R3259" s="4"/>
    </row>
    <row r="3260" spans="14:18" customFormat="1" x14ac:dyDescent="0.25">
      <c r="N3260" s="46"/>
      <c r="O3260" t="s">
        <v>2704</v>
      </c>
      <c r="P3260" t="s">
        <v>5766</v>
      </c>
      <c r="Q3260">
        <v>80</v>
      </c>
      <c r="R3260" s="4"/>
    </row>
    <row r="3261" spans="14:18" customFormat="1" x14ac:dyDescent="0.25">
      <c r="N3261" s="46"/>
      <c r="O3261" t="s">
        <v>1906</v>
      </c>
      <c r="P3261" t="s">
        <v>5766</v>
      </c>
      <c r="Q3261">
        <v>160</v>
      </c>
      <c r="R3261" s="4"/>
    </row>
    <row r="3262" spans="14:18" customFormat="1" x14ac:dyDescent="0.25">
      <c r="N3262" s="46"/>
      <c r="O3262" t="s">
        <v>2075</v>
      </c>
      <c r="P3262" t="s">
        <v>5766</v>
      </c>
      <c r="Q3262">
        <v>120</v>
      </c>
      <c r="R3262" s="4"/>
    </row>
    <row r="3263" spans="14:18" customFormat="1" x14ac:dyDescent="0.25">
      <c r="N3263" s="46"/>
      <c r="O3263" t="s">
        <v>183</v>
      </c>
      <c r="P3263" t="s">
        <v>5766</v>
      </c>
      <c r="Q3263">
        <v>80</v>
      </c>
      <c r="R3263" s="4"/>
    </row>
    <row r="3264" spans="14:18" customFormat="1" x14ac:dyDescent="0.25">
      <c r="N3264" s="46"/>
      <c r="O3264" t="s">
        <v>2313</v>
      </c>
      <c r="P3264" t="s">
        <v>5766</v>
      </c>
      <c r="Q3264">
        <v>80</v>
      </c>
      <c r="R3264" s="4"/>
    </row>
    <row r="3265" spans="14:18" customFormat="1" x14ac:dyDescent="0.25">
      <c r="N3265" s="46"/>
      <c r="O3265" t="s">
        <v>2127</v>
      </c>
      <c r="P3265" t="s">
        <v>5766</v>
      </c>
      <c r="Q3265">
        <v>40</v>
      </c>
      <c r="R3265" s="4"/>
    </row>
    <row r="3266" spans="14:18" customFormat="1" x14ac:dyDescent="0.25">
      <c r="N3266" s="46"/>
      <c r="O3266" t="s">
        <v>1699</v>
      </c>
      <c r="P3266" t="s">
        <v>5766</v>
      </c>
      <c r="Q3266">
        <v>80</v>
      </c>
      <c r="R3266" s="4"/>
    </row>
    <row r="3267" spans="14:18" customFormat="1" x14ac:dyDescent="0.25">
      <c r="N3267" s="46"/>
      <c r="O3267" t="s">
        <v>1473</v>
      </c>
      <c r="P3267" t="s">
        <v>5766</v>
      </c>
      <c r="Q3267">
        <v>80</v>
      </c>
      <c r="R3267" s="4"/>
    </row>
    <row r="3268" spans="14:18" customFormat="1" x14ac:dyDescent="0.25">
      <c r="N3268" s="46"/>
      <c r="O3268" t="s">
        <v>1708</v>
      </c>
      <c r="P3268" t="s">
        <v>5766</v>
      </c>
      <c r="Q3268">
        <v>40</v>
      </c>
      <c r="R3268" s="4"/>
    </row>
    <row r="3269" spans="14:18" customFormat="1" x14ac:dyDescent="0.25">
      <c r="N3269" s="46"/>
      <c r="O3269" t="s">
        <v>2166</v>
      </c>
      <c r="P3269" t="s">
        <v>5766</v>
      </c>
      <c r="Q3269">
        <v>40</v>
      </c>
      <c r="R3269" s="4"/>
    </row>
    <row r="3270" spans="14:18" customFormat="1" x14ac:dyDescent="0.25">
      <c r="N3270" s="46"/>
      <c r="O3270" t="s">
        <v>1717</v>
      </c>
      <c r="P3270" t="s">
        <v>5766</v>
      </c>
      <c r="Q3270">
        <v>40</v>
      </c>
      <c r="R3270" s="4"/>
    </row>
    <row r="3271" spans="14:18" customFormat="1" x14ac:dyDescent="0.25">
      <c r="N3271" s="46"/>
      <c r="O3271" t="s">
        <v>1270</v>
      </c>
      <c r="P3271" t="s">
        <v>5766</v>
      </c>
      <c r="Q3271">
        <v>80</v>
      </c>
      <c r="R3271" s="4"/>
    </row>
    <row r="3272" spans="14:18" customFormat="1" x14ac:dyDescent="0.25">
      <c r="N3272" s="46"/>
      <c r="O3272" t="s">
        <v>1290</v>
      </c>
      <c r="P3272" t="s">
        <v>5766</v>
      </c>
      <c r="Q3272">
        <v>40</v>
      </c>
      <c r="R3272" s="4"/>
    </row>
    <row r="3273" spans="14:18" customFormat="1" x14ac:dyDescent="0.25">
      <c r="N3273" s="46"/>
      <c r="O3273" t="s">
        <v>1336</v>
      </c>
      <c r="P3273" t="s">
        <v>5766</v>
      </c>
      <c r="Q3273">
        <v>80</v>
      </c>
      <c r="R3273" s="4"/>
    </row>
    <row r="3274" spans="14:18" customFormat="1" x14ac:dyDescent="0.25">
      <c r="N3274" s="46"/>
      <c r="O3274" t="s">
        <v>878</v>
      </c>
      <c r="P3274" t="s">
        <v>5766</v>
      </c>
      <c r="Q3274">
        <v>80</v>
      </c>
      <c r="R3274" s="4"/>
    </row>
    <row r="3275" spans="14:18" customFormat="1" x14ac:dyDescent="0.25">
      <c r="N3275" s="46"/>
      <c r="O3275" t="s">
        <v>980</v>
      </c>
      <c r="P3275" t="s">
        <v>5766</v>
      </c>
      <c r="Q3275">
        <v>80</v>
      </c>
      <c r="R3275" s="4"/>
    </row>
    <row r="3276" spans="14:18" customFormat="1" x14ac:dyDescent="0.25">
      <c r="N3276" s="46"/>
      <c r="O3276" t="s">
        <v>1797</v>
      </c>
      <c r="P3276" t="s">
        <v>5766</v>
      </c>
      <c r="Q3276">
        <v>80</v>
      </c>
      <c r="R3276" s="4"/>
    </row>
    <row r="3277" spans="14:18" customFormat="1" x14ac:dyDescent="0.25">
      <c r="N3277" s="46"/>
      <c r="O3277" t="s">
        <v>229</v>
      </c>
      <c r="P3277" t="s">
        <v>5766</v>
      </c>
      <c r="Q3277">
        <v>80</v>
      </c>
      <c r="R3277" s="4"/>
    </row>
    <row r="3278" spans="14:18" customFormat="1" x14ac:dyDescent="0.25">
      <c r="N3278" s="46"/>
      <c r="O3278" t="s">
        <v>238</v>
      </c>
      <c r="P3278" t="s">
        <v>5766</v>
      </c>
      <c r="Q3278">
        <v>80</v>
      </c>
      <c r="R3278" s="4"/>
    </row>
    <row r="3279" spans="14:18" customFormat="1" x14ac:dyDescent="0.25">
      <c r="N3279" s="46"/>
      <c r="O3279" t="s">
        <v>2993</v>
      </c>
      <c r="P3279" t="s">
        <v>5766</v>
      </c>
      <c r="Q3279">
        <v>40</v>
      </c>
      <c r="R3279" s="4"/>
    </row>
    <row r="3280" spans="14:18" customFormat="1" x14ac:dyDescent="0.25">
      <c r="N3280" s="46"/>
      <c r="O3280" t="s">
        <v>2949</v>
      </c>
      <c r="P3280" t="s">
        <v>5766</v>
      </c>
      <c r="Q3280">
        <v>40</v>
      </c>
      <c r="R3280" s="4"/>
    </row>
    <row r="3281" spans="14:18" customFormat="1" x14ac:dyDescent="0.25">
      <c r="N3281" s="46"/>
      <c r="O3281" t="s">
        <v>2998</v>
      </c>
      <c r="P3281" t="s">
        <v>5766</v>
      </c>
      <c r="Q3281">
        <v>40</v>
      </c>
      <c r="R3281" s="4"/>
    </row>
    <row r="3282" spans="14:18" customFormat="1" x14ac:dyDescent="0.25">
      <c r="N3282" s="46"/>
      <c r="O3282" t="s">
        <v>770</v>
      </c>
      <c r="P3282" t="s">
        <v>5766</v>
      </c>
      <c r="Q3282">
        <v>80</v>
      </c>
      <c r="R3282" s="4"/>
    </row>
    <row r="3283" spans="14:18" customFormat="1" x14ac:dyDescent="0.25">
      <c r="N3283" s="46"/>
      <c r="O3283" t="s">
        <v>789</v>
      </c>
      <c r="P3283" t="s">
        <v>5766</v>
      </c>
      <c r="Q3283">
        <v>80</v>
      </c>
      <c r="R3283" s="4"/>
    </row>
    <row r="3284" spans="14:18" customFormat="1" x14ac:dyDescent="0.25">
      <c r="N3284" s="46"/>
      <c r="O3284" t="s">
        <v>802</v>
      </c>
      <c r="P3284" t="s">
        <v>5766</v>
      </c>
      <c r="Q3284">
        <v>80</v>
      </c>
      <c r="R3284" s="4"/>
    </row>
    <row r="3285" spans="14:18" customFormat="1" x14ac:dyDescent="0.25">
      <c r="N3285" s="46"/>
      <c r="O3285" t="s">
        <v>2044</v>
      </c>
      <c r="P3285" t="s">
        <v>5766</v>
      </c>
      <c r="Q3285">
        <v>80</v>
      </c>
      <c r="R3285" s="4"/>
    </row>
    <row r="3286" spans="14:18" customFormat="1" x14ac:dyDescent="0.25">
      <c r="N3286" s="46"/>
      <c r="O3286" t="s">
        <v>2054</v>
      </c>
      <c r="P3286" t="s">
        <v>5766</v>
      </c>
      <c r="Q3286">
        <v>120</v>
      </c>
      <c r="R3286" s="4"/>
    </row>
    <row r="3287" spans="14:18" customFormat="1" x14ac:dyDescent="0.25">
      <c r="N3287" s="46"/>
      <c r="O3287" t="s">
        <v>3003</v>
      </c>
      <c r="P3287" t="s">
        <v>5766</v>
      </c>
      <c r="Q3287">
        <v>40</v>
      </c>
      <c r="R3287" s="4"/>
    </row>
    <row r="3288" spans="14:18" customFormat="1" x14ac:dyDescent="0.25">
      <c r="N3288" s="46"/>
      <c r="O3288" t="s">
        <v>3007</v>
      </c>
      <c r="P3288" t="s">
        <v>5766</v>
      </c>
      <c r="Q3288">
        <v>40</v>
      </c>
      <c r="R3288" s="4"/>
    </row>
    <row r="3289" spans="14:18" customFormat="1" x14ac:dyDescent="0.25">
      <c r="N3289" s="46"/>
      <c r="O3289" t="s">
        <v>3010</v>
      </c>
      <c r="P3289" t="s">
        <v>5766</v>
      </c>
      <c r="Q3289">
        <v>40</v>
      </c>
      <c r="R3289" s="4"/>
    </row>
    <row r="3290" spans="14:18" customFormat="1" x14ac:dyDescent="0.25">
      <c r="N3290" s="46"/>
      <c r="O3290" t="s">
        <v>3019</v>
      </c>
      <c r="P3290" t="s">
        <v>5766</v>
      </c>
      <c r="Q3290">
        <v>80</v>
      </c>
      <c r="R3290" s="4"/>
    </row>
    <row r="3291" spans="14:18" customFormat="1" x14ac:dyDescent="0.25">
      <c r="N3291" s="46"/>
      <c r="O3291" t="s">
        <v>418</v>
      </c>
      <c r="P3291" t="s">
        <v>5766</v>
      </c>
      <c r="Q3291">
        <v>40</v>
      </c>
      <c r="R3291" s="4"/>
    </row>
    <row r="3292" spans="14:18" customFormat="1" x14ac:dyDescent="0.25">
      <c r="N3292" s="46"/>
      <c r="O3292" t="s">
        <v>2399</v>
      </c>
      <c r="P3292" t="s">
        <v>5766</v>
      </c>
      <c r="Q3292">
        <v>80</v>
      </c>
      <c r="R3292" s="4"/>
    </row>
    <row r="3293" spans="14:18" customFormat="1" x14ac:dyDescent="0.25">
      <c r="N3293" s="46"/>
      <c r="O3293" t="s">
        <v>2448</v>
      </c>
      <c r="P3293" t="s">
        <v>5766</v>
      </c>
      <c r="Q3293">
        <v>80</v>
      </c>
      <c r="R3293" s="4"/>
    </row>
    <row r="3294" spans="14:18" customFormat="1" x14ac:dyDescent="0.25">
      <c r="N3294" s="46"/>
      <c r="O3294" t="s">
        <v>2489</v>
      </c>
      <c r="P3294" t="s">
        <v>5766</v>
      </c>
      <c r="Q3294">
        <v>80</v>
      </c>
      <c r="R3294" s="4"/>
    </row>
    <row r="3295" spans="14:18" customFormat="1" x14ac:dyDescent="0.25">
      <c r="N3295" s="46"/>
      <c r="O3295" t="s">
        <v>2492</v>
      </c>
      <c r="P3295" t="s">
        <v>5766</v>
      </c>
      <c r="Q3295">
        <v>80</v>
      </c>
      <c r="R3295" s="4"/>
    </row>
    <row r="3296" spans="14:18" customFormat="1" x14ac:dyDescent="0.25">
      <c r="N3296" s="46"/>
      <c r="O3296" t="s">
        <v>887</v>
      </c>
      <c r="P3296" t="s">
        <v>5766</v>
      </c>
      <c r="Q3296">
        <v>80</v>
      </c>
      <c r="R3296" s="4"/>
    </row>
    <row r="3297" spans="14:18" customFormat="1" x14ac:dyDescent="0.25">
      <c r="N3297" s="46"/>
      <c r="O3297" t="s">
        <v>1027</v>
      </c>
      <c r="P3297" t="s">
        <v>5766</v>
      </c>
      <c r="Q3297">
        <v>80</v>
      </c>
      <c r="R3297" s="4"/>
    </row>
    <row r="3298" spans="14:18" customFormat="1" x14ac:dyDescent="0.25">
      <c r="N3298" s="46"/>
      <c r="O3298" t="s">
        <v>1354</v>
      </c>
      <c r="P3298" t="s">
        <v>5766</v>
      </c>
      <c r="Q3298">
        <v>80</v>
      </c>
      <c r="R3298" s="4"/>
    </row>
    <row r="3299" spans="14:18" customFormat="1" x14ac:dyDescent="0.25">
      <c r="N3299" s="46"/>
      <c r="O3299" t="s">
        <v>1303</v>
      </c>
      <c r="P3299" t="s">
        <v>5766</v>
      </c>
      <c r="Q3299">
        <v>40</v>
      </c>
      <c r="R3299" s="4"/>
    </row>
    <row r="3300" spans="14:18" customFormat="1" x14ac:dyDescent="0.25">
      <c r="N3300" s="46"/>
      <c r="O3300" t="s">
        <v>1805</v>
      </c>
      <c r="P3300" t="s">
        <v>5766</v>
      </c>
      <c r="Q3300">
        <v>80</v>
      </c>
      <c r="R3300" s="4"/>
    </row>
    <row r="3301" spans="14:18" customFormat="1" x14ac:dyDescent="0.25">
      <c r="N3301" s="46"/>
      <c r="O3301" t="s">
        <v>2785</v>
      </c>
      <c r="P3301" t="s">
        <v>5766</v>
      </c>
      <c r="Q3301">
        <v>80</v>
      </c>
      <c r="R3301" s="4"/>
    </row>
    <row r="3302" spans="14:18" customFormat="1" x14ac:dyDescent="0.25">
      <c r="N3302" s="46"/>
      <c r="O3302" t="s">
        <v>2804</v>
      </c>
      <c r="P3302" t="s">
        <v>5766</v>
      </c>
      <c r="Q3302">
        <v>80</v>
      </c>
      <c r="R3302" s="4"/>
    </row>
    <row r="3303" spans="14:18" customFormat="1" x14ac:dyDescent="0.25">
      <c r="N3303" s="46"/>
      <c r="O3303" t="s">
        <v>2815</v>
      </c>
      <c r="P3303" t="s">
        <v>5766</v>
      </c>
      <c r="Q3303">
        <v>80</v>
      </c>
      <c r="R3303" s="4"/>
    </row>
    <row r="3304" spans="14:18" customFormat="1" x14ac:dyDescent="0.25">
      <c r="N3304" s="46"/>
      <c r="O3304" t="s">
        <v>2857</v>
      </c>
      <c r="P3304" t="s">
        <v>5766</v>
      </c>
      <c r="Q3304">
        <v>80</v>
      </c>
      <c r="R3304" s="4"/>
    </row>
    <row r="3305" spans="14:18" customFormat="1" x14ac:dyDescent="0.25">
      <c r="N3305" s="46"/>
      <c r="O3305" t="s">
        <v>2766</v>
      </c>
      <c r="P3305" t="s">
        <v>5766</v>
      </c>
      <c r="Q3305">
        <v>80</v>
      </c>
      <c r="R3305" s="4"/>
    </row>
    <row r="3306" spans="14:18" customFormat="1" x14ac:dyDescent="0.25">
      <c r="N3306" s="46"/>
      <c r="O3306" t="s">
        <v>429</v>
      </c>
      <c r="P3306" t="s">
        <v>5766</v>
      </c>
      <c r="Q3306">
        <v>40</v>
      </c>
      <c r="R3306" s="4"/>
    </row>
    <row r="3307" spans="14:18" customFormat="1" x14ac:dyDescent="0.25">
      <c r="N3307" s="46"/>
      <c r="O3307" t="s">
        <v>2333</v>
      </c>
      <c r="P3307" t="s">
        <v>5766</v>
      </c>
      <c r="Q3307">
        <v>80</v>
      </c>
      <c r="R3307" s="4"/>
    </row>
    <row r="3308" spans="14:18" customFormat="1" x14ac:dyDescent="0.25">
      <c r="N3308" s="46"/>
      <c r="O3308" t="s">
        <v>2343</v>
      </c>
      <c r="P3308" t="s">
        <v>5766</v>
      </c>
      <c r="Q3308">
        <v>80</v>
      </c>
      <c r="R3308" s="4"/>
    </row>
    <row r="3309" spans="14:18" customFormat="1" x14ac:dyDescent="0.25">
      <c r="N3309" s="46"/>
      <c r="O3309" t="s">
        <v>2032</v>
      </c>
      <c r="P3309" t="s">
        <v>5766</v>
      </c>
      <c r="Q3309">
        <v>80</v>
      </c>
      <c r="R3309" s="4"/>
    </row>
    <row r="3310" spans="14:18" customFormat="1" x14ac:dyDescent="0.25">
      <c r="N3310" s="46"/>
      <c r="O3310" t="s">
        <v>1151</v>
      </c>
      <c r="P3310" t="s">
        <v>5766</v>
      </c>
      <c r="Q3310">
        <v>40</v>
      </c>
      <c r="R3310" s="4"/>
    </row>
    <row r="3311" spans="14:18" customFormat="1" x14ac:dyDescent="0.25">
      <c r="N3311" s="46"/>
      <c r="O3311" t="s">
        <v>1564</v>
      </c>
      <c r="P3311" t="s">
        <v>5766</v>
      </c>
      <c r="Q3311">
        <v>80</v>
      </c>
      <c r="R3311" s="4"/>
    </row>
    <row r="3312" spans="14:18" customFormat="1" x14ac:dyDescent="0.25">
      <c r="N3312" s="46"/>
      <c r="O3312" t="s">
        <v>1573</v>
      </c>
      <c r="P3312" t="s">
        <v>5766</v>
      </c>
      <c r="Q3312">
        <v>80</v>
      </c>
      <c r="R3312" s="4"/>
    </row>
    <row r="3313" spans="14:18" customFormat="1" x14ac:dyDescent="0.25">
      <c r="N3313" s="46"/>
      <c r="O3313" t="s">
        <v>3098</v>
      </c>
      <c r="P3313" t="s">
        <v>5766</v>
      </c>
      <c r="Q3313">
        <v>80</v>
      </c>
      <c r="R3313" s="4"/>
    </row>
    <row r="3314" spans="14:18" customFormat="1" x14ac:dyDescent="0.25">
      <c r="N3314" s="46"/>
      <c r="O3314" t="s">
        <v>3116</v>
      </c>
      <c r="P3314" t="s">
        <v>5766</v>
      </c>
      <c r="Q3314">
        <v>40</v>
      </c>
      <c r="R3314" s="4"/>
    </row>
    <row r="3315" spans="14:18" customFormat="1" x14ac:dyDescent="0.25">
      <c r="N3315" s="46"/>
      <c r="O3315" t="s">
        <v>2096</v>
      </c>
      <c r="P3315" t="s">
        <v>5766</v>
      </c>
      <c r="Q3315">
        <v>120</v>
      </c>
      <c r="R3315" s="4"/>
    </row>
    <row r="3316" spans="14:18" customFormat="1" x14ac:dyDescent="0.25">
      <c r="N3316" s="46"/>
      <c r="O3316" t="s">
        <v>2107</v>
      </c>
      <c r="P3316" t="s">
        <v>5766</v>
      </c>
      <c r="Q3316">
        <v>120</v>
      </c>
      <c r="R3316" s="4"/>
    </row>
    <row r="3317" spans="14:18" customFormat="1" x14ac:dyDescent="0.25">
      <c r="N3317" s="46"/>
      <c r="O3317" t="s">
        <v>1496</v>
      </c>
      <c r="P3317" t="s">
        <v>5766</v>
      </c>
      <c r="Q3317">
        <v>80</v>
      </c>
      <c r="R3317" s="4"/>
    </row>
    <row r="3318" spans="14:18" customFormat="1" x14ac:dyDescent="0.25">
      <c r="N3318" s="46"/>
      <c r="O3318" t="s">
        <v>2728</v>
      </c>
      <c r="P3318" t="s">
        <v>5766</v>
      </c>
      <c r="Q3318">
        <v>80</v>
      </c>
      <c r="R3318" s="4"/>
    </row>
    <row r="3319" spans="14:18" customFormat="1" x14ac:dyDescent="0.25">
      <c r="N3319" s="46"/>
      <c r="O3319" t="s">
        <v>578</v>
      </c>
      <c r="P3319" t="s">
        <v>5766</v>
      </c>
      <c r="Q3319">
        <v>80</v>
      </c>
      <c r="R3319" s="4"/>
    </row>
    <row r="3320" spans="14:18" customFormat="1" x14ac:dyDescent="0.25">
      <c r="N3320" s="46"/>
      <c r="O3320" t="s">
        <v>1519</v>
      </c>
      <c r="P3320" t="s">
        <v>5766</v>
      </c>
      <c r="Q3320">
        <v>80</v>
      </c>
      <c r="R3320" s="4"/>
    </row>
    <row r="3321" spans="14:18" customFormat="1" x14ac:dyDescent="0.25">
      <c r="N3321" s="46"/>
      <c r="O3321" t="s">
        <v>2960</v>
      </c>
      <c r="P3321" t="s">
        <v>5766</v>
      </c>
      <c r="Q3321">
        <v>80</v>
      </c>
      <c r="R3321" s="4"/>
    </row>
    <row r="3322" spans="14:18" customFormat="1" x14ac:dyDescent="0.25">
      <c r="N3322" s="46"/>
      <c r="O3322" t="s">
        <v>1578</v>
      </c>
      <c r="P3322" t="s">
        <v>5766</v>
      </c>
      <c r="Q3322">
        <v>80</v>
      </c>
      <c r="R3322" s="4"/>
    </row>
    <row r="3323" spans="14:18" customFormat="1" x14ac:dyDescent="0.25">
      <c r="N3323" s="46"/>
      <c r="O3323" t="s">
        <v>999</v>
      </c>
      <c r="P3323" t="s">
        <v>5766</v>
      </c>
      <c r="Q3323">
        <v>80</v>
      </c>
      <c r="R3323" s="4"/>
    </row>
    <row r="3324" spans="14:18" customFormat="1" x14ac:dyDescent="0.25">
      <c r="N3324" s="46"/>
      <c r="O3324" t="s">
        <v>1371</v>
      </c>
      <c r="P3324" t="s">
        <v>5766</v>
      </c>
      <c r="Q3324">
        <v>80</v>
      </c>
      <c r="R3324" s="4"/>
    </row>
    <row r="3325" spans="14:18" customFormat="1" x14ac:dyDescent="0.25">
      <c r="N3325" s="46"/>
      <c r="O3325" t="s">
        <v>1358</v>
      </c>
      <c r="P3325" t="s">
        <v>5766</v>
      </c>
      <c r="Q3325">
        <v>40</v>
      </c>
      <c r="R3325" s="4"/>
    </row>
    <row r="3326" spans="14:18" customFormat="1" x14ac:dyDescent="0.25">
      <c r="N3326" s="46"/>
      <c r="O3326" t="s">
        <v>1817</v>
      </c>
      <c r="P3326" t="s">
        <v>5766</v>
      </c>
      <c r="Q3326">
        <v>80</v>
      </c>
      <c r="R3326" s="4"/>
    </row>
    <row r="3327" spans="14:18" customFormat="1" x14ac:dyDescent="0.25">
      <c r="N3327" s="46"/>
      <c r="O3327" t="s">
        <v>1725</v>
      </c>
      <c r="P3327" t="s">
        <v>5766</v>
      </c>
      <c r="Q3327">
        <v>80</v>
      </c>
      <c r="R3327" s="4"/>
    </row>
    <row r="3328" spans="14:18" customFormat="1" x14ac:dyDescent="0.25">
      <c r="N3328" s="46"/>
      <c r="O3328" t="s">
        <v>1627</v>
      </c>
      <c r="P3328" t="s">
        <v>5766</v>
      </c>
      <c r="Q3328">
        <v>80</v>
      </c>
      <c r="R3328" s="4"/>
    </row>
    <row r="3329" spans="14:18" customFormat="1" x14ac:dyDescent="0.25">
      <c r="N3329" s="46"/>
      <c r="O3329" t="s">
        <v>1634</v>
      </c>
      <c r="P3329" t="s">
        <v>5766</v>
      </c>
      <c r="Q3329">
        <v>80</v>
      </c>
      <c r="R3329" s="4"/>
    </row>
    <row r="3330" spans="14:18" customFormat="1" x14ac:dyDescent="0.25">
      <c r="N3330" s="46"/>
      <c r="O3330" t="s">
        <v>1639</v>
      </c>
      <c r="P3330" t="s">
        <v>5766</v>
      </c>
      <c r="Q3330">
        <v>80</v>
      </c>
      <c r="R3330" s="4"/>
    </row>
    <row r="3331" spans="14:18" customFormat="1" x14ac:dyDescent="0.25">
      <c r="N3331" s="46"/>
      <c r="O3331" t="s">
        <v>1825</v>
      </c>
      <c r="P3331" t="s">
        <v>5766</v>
      </c>
      <c r="Q3331">
        <v>80</v>
      </c>
      <c r="R3331" s="4"/>
    </row>
    <row r="3332" spans="14:18" customFormat="1" x14ac:dyDescent="0.25">
      <c r="N3332" s="46"/>
      <c r="O3332" t="s">
        <v>1833</v>
      </c>
      <c r="P3332" t="s">
        <v>5766</v>
      </c>
      <c r="Q3332">
        <v>80</v>
      </c>
      <c r="R3332" s="4"/>
    </row>
    <row r="3333" spans="14:18" customFormat="1" x14ac:dyDescent="0.25">
      <c r="N3333" s="46"/>
      <c r="O3333" t="s">
        <v>2594</v>
      </c>
      <c r="P3333" t="s">
        <v>5766</v>
      </c>
      <c r="Q3333">
        <v>80</v>
      </c>
      <c r="R3333" s="4"/>
    </row>
    <row r="3334" spans="14:18" customFormat="1" x14ac:dyDescent="0.25">
      <c r="N3334" s="46"/>
      <c r="O3334" t="s">
        <v>1846</v>
      </c>
      <c r="P3334" t="s">
        <v>5766</v>
      </c>
      <c r="Q3334">
        <v>120</v>
      </c>
      <c r="R3334" s="4"/>
    </row>
    <row r="3335" spans="14:18" customFormat="1" x14ac:dyDescent="0.25">
      <c r="N3335" s="46"/>
      <c r="O3335" t="s">
        <v>2434</v>
      </c>
      <c r="P3335" t="s">
        <v>5766</v>
      </c>
      <c r="Q3335">
        <v>80</v>
      </c>
      <c r="R3335" s="4"/>
    </row>
    <row r="3336" spans="14:18" customFormat="1" x14ac:dyDescent="0.25">
      <c r="N3336" s="46"/>
      <c r="O3336" t="s">
        <v>2655</v>
      </c>
      <c r="P3336" t="s">
        <v>5766</v>
      </c>
      <c r="Q3336">
        <v>120</v>
      </c>
      <c r="R3336" s="4"/>
    </row>
    <row r="3337" spans="14:18" customFormat="1" x14ac:dyDescent="0.25">
      <c r="N3337" s="46"/>
      <c r="O3337" t="s">
        <v>2970</v>
      </c>
      <c r="P3337" t="s">
        <v>5766</v>
      </c>
      <c r="Q3337">
        <v>80</v>
      </c>
      <c r="R3337" s="4"/>
    </row>
    <row r="3338" spans="14:18" customFormat="1" x14ac:dyDescent="0.25">
      <c r="N3338" s="46"/>
      <c r="O3338" t="s">
        <v>1989</v>
      </c>
      <c r="P3338" t="s">
        <v>5766</v>
      </c>
      <c r="Q3338">
        <v>120</v>
      </c>
      <c r="R3338" s="4"/>
    </row>
    <row r="3339" spans="14:18" customFormat="1" x14ac:dyDescent="0.25">
      <c r="N3339" s="46"/>
      <c r="O3339" t="s">
        <v>2007</v>
      </c>
      <c r="P3339" t="s">
        <v>5766</v>
      </c>
      <c r="Q3339">
        <v>80</v>
      </c>
      <c r="R3339" s="4"/>
    </row>
    <row r="3340" spans="14:18" customFormat="1" x14ac:dyDescent="0.25">
      <c r="N3340" s="46"/>
      <c r="O3340" t="s">
        <v>2188</v>
      </c>
      <c r="P3340" t="s">
        <v>5766</v>
      </c>
      <c r="Q3340">
        <v>80</v>
      </c>
      <c r="R3340" s="4"/>
    </row>
    <row r="3341" spans="14:18" customFormat="1" x14ac:dyDescent="0.25">
      <c r="N3341" s="46"/>
      <c r="O3341" t="s">
        <v>314</v>
      </c>
      <c r="P3341" t="s">
        <v>5766</v>
      </c>
      <c r="Q3341">
        <v>120</v>
      </c>
      <c r="R3341" s="4"/>
    </row>
    <row r="3342" spans="14:18" customFormat="1" x14ac:dyDescent="0.25">
      <c r="N3342" s="46"/>
      <c r="O3342" t="s">
        <v>2442</v>
      </c>
      <c r="P3342" t="s">
        <v>5766</v>
      </c>
      <c r="Q3342">
        <v>80</v>
      </c>
      <c r="R3342" s="4"/>
    </row>
    <row r="3343" spans="14:18" customFormat="1" x14ac:dyDescent="0.25">
      <c r="N3343" s="46"/>
      <c r="O3343" t="s">
        <v>1936</v>
      </c>
      <c r="P3343" t="s">
        <v>5766</v>
      </c>
      <c r="Q3343">
        <v>80</v>
      </c>
      <c r="R3343" s="4"/>
    </row>
    <row r="3344" spans="14:18" customFormat="1" x14ac:dyDescent="0.25">
      <c r="N3344" s="46"/>
      <c r="O3344" t="s">
        <v>2977</v>
      </c>
      <c r="P3344" t="s">
        <v>5766</v>
      </c>
      <c r="Q3344">
        <v>80</v>
      </c>
      <c r="R3344" s="4"/>
    </row>
    <row r="3345" spans="14:18" customFormat="1" x14ac:dyDescent="0.25">
      <c r="N3345" s="46"/>
      <c r="O3345" t="s">
        <v>2347</v>
      </c>
      <c r="P3345" t="s">
        <v>5766</v>
      </c>
      <c r="Q3345">
        <v>80</v>
      </c>
      <c r="R3345" s="4"/>
    </row>
    <row r="3346" spans="14:18" customFormat="1" x14ac:dyDescent="0.25">
      <c r="N3346" s="46"/>
      <c r="O3346" t="s">
        <v>2087</v>
      </c>
      <c r="P3346" t="s">
        <v>5766</v>
      </c>
      <c r="Q3346">
        <v>80</v>
      </c>
      <c r="R3346" s="4"/>
    </row>
    <row r="3347" spans="14:18" customFormat="1" x14ac:dyDescent="0.25">
      <c r="N3347" s="46"/>
      <c r="O3347" t="s">
        <v>1866</v>
      </c>
      <c r="P3347" t="s">
        <v>5766</v>
      </c>
      <c r="Q3347">
        <v>120</v>
      </c>
      <c r="R3347" s="4"/>
    </row>
    <row r="3348" spans="14:18" customFormat="1" x14ac:dyDescent="0.25">
      <c r="N3348" s="46"/>
      <c r="O3348" t="s">
        <v>3142</v>
      </c>
      <c r="P3348" t="s">
        <v>5766</v>
      </c>
      <c r="Q3348">
        <v>80</v>
      </c>
      <c r="R3348" s="4"/>
    </row>
    <row r="3349" spans="14:18" customFormat="1" x14ac:dyDescent="0.25">
      <c r="N3349" s="46"/>
      <c r="O3349" t="s">
        <v>727</v>
      </c>
      <c r="P3349" t="s">
        <v>5766</v>
      </c>
      <c r="Q3349">
        <v>80</v>
      </c>
      <c r="R3349" s="4"/>
    </row>
    <row r="3350" spans="14:18" customFormat="1" x14ac:dyDescent="0.25">
      <c r="N3350" s="46"/>
      <c r="O3350" t="s">
        <v>738</v>
      </c>
      <c r="P3350" t="s">
        <v>5766</v>
      </c>
      <c r="Q3350">
        <v>80</v>
      </c>
      <c r="R3350" s="4"/>
    </row>
    <row r="3351" spans="14:18" customFormat="1" x14ac:dyDescent="0.25">
      <c r="N3351" s="46"/>
      <c r="O3351" t="s">
        <v>1968</v>
      </c>
      <c r="P3351" t="s">
        <v>5766</v>
      </c>
      <c r="Q3351">
        <v>80</v>
      </c>
      <c r="R3351" s="4"/>
    </row>
    <row r="3352" spans="14:18" customFormat="1" x14ac:dyDescent="0.25">
      <c r="N3352" s="46"/>
      <c r="O3352" t="s">
        <v>3015</v>
      </c>
      <c r="P3352" t="s">
        <v>5766</v>
      </c>
      <c r="Q3352">
        <v>40</v>
      </c>
      <c r="R3352" s="4"/>
    </row>
    <row r="3353" spans="14:18" customFormat="1" x14ac:dyDescent="0.25">
      <c r="N3353" s="46"/>
      <c r="O3353" t="s">
        <v>1199</v>
      </c>
      <c r="P3353" t="s">
        <v>5766</v>
      </c>
      <c r="Q3353">
        <v>80</v>
      </c>
      <c r="R3353" s="4"/>
    </row>
    <row r="3354" spans="14:18" customFormat="1" x14ac:dyDescent="0.25">
      <c r="N3354" s="46"/>
      <c r="O3354" t="s">
        <v>2615</v>
      </c>
      <c r="P3354" t="s">
        <v>5766</v>
      </c>
      <c r="Q3354">
        <v>120</v>
      </c>
      <c r="R3354" s="4"/>
    </row>
    <row r="3355" spans="14:18" customFormat="1" x14ac:dyDescent="0.25">
      <c r="N3355" s="46"/>
      <c r="O3355" t="s">
        <v>3148</v>
      </c>
      <c r="P3355" t="s">
        <v>5766</v>
      </c>
      <c r="Q3355">
        <v>80</v>
      </c>
      <c r="R3355" s="4"/>
    </row>
    <row r="3356" spans="14:18" customFormat="1" x14ac:dyDescent="0.25">
      <c r="N3356" s="46"/>
      <c r="O3356" t="s">
        <v>1734</v>
      </c>
      <c r="P3356" t="s">
        <v>5766</v>
      </c>
      <c r="Q3356">
        <v>80</v>
      </c>
      <c r="R3356" s="4"/>
    </row>
    <row r="3357" spans="14:18" customFormat="1" x14ac:dyDescent="0.25">
      <c r="N3357" s="46"/>
      <c r="O3357" t="s">
        <v>2117</v>
      </c>
      <c r="P3357" t="s">
        <v>5766</v>
      </c>
      <c r="Q3357">
        <v>80</v>
      </c>
      <c r="R3357" s="4"/>
    </row>
    <row r="3358" spans="14:18" customFormat="1" x14ac:dyDescent="0.25">
      <c r="N3358" s="46"/>
      <c r="O3358" t="s">
        <v>2020</v>
      </c>
      <c r="P3358" t="s">
        <v>5766</v>
      </c>
      <c r="Q3358">
        <v>80</v>
      </c>
      <c r="R3358" s="4"/>
    </row>
    <row r="3359" spans="14:18" customFormat="1" x14ac:dyDescent="0.25">
      <c r="N3359" s="46"/>
      <c r="O3359" t="s">
        <v>2646</v>
      </c>
      <c r="P3359" t="s">
        <v>5766</v>
      </c>
      <c r="Q3359">
        <v>160</v>
      </c>
      <c r="R3359" s="4"/>
    </row>
    <row r="3360" spans="14:18" customFormat="1" x14ac:dyDescent="0.25">
      <c r="N3360" s="46"/>
      <c r="O3360" t="s">
        <v>531</v>
      </c>
      <c r="P3360" t="s">
        <v>5766</v>
      </c>
      <c r="Q3360">
        <v>120</v>
      </c>
      <c r="R3360" s="4"/>
    </row>
    <row r="3361" spans="14:18" customFormat="1" x14ac:dyDescent="0.25">
      <c r="N3361" s="46"/>
      <c r="O3361" t="s">
        <v>619</v>
      </c>
      <c r="P3361" t="s">
        <v>5766</v>
      </c>
      <c r="Q3361">
        <v>80</v>
      </c>
      <c r="R3361" s="4"/>
    </row>
    <row r="3362" spans="14:18" customFormat="1" x14ac:dyDescent="0.25">
      <c r="N3362" s="46"/>
      <c r="O3362" t="s">
        <v>516</v>
      </c>
      <c r="P3362" t="s">
        <v>5766</v>
      </c>
      <c r="Q3362">
        <v>120</v>
      </c>
      <c r="R3362" s="4"/>
    </row>
    <row r="3363" spans="14:18" customFormat="1" x14ac:dyDescent="0.25">
      <c r="N3363" s="46"/>
      <c r="O3363" t="s">
        <v>1742</v>
      </c>
      <c r="P3363" t="s">
        <v>5766</v>
      </c>
      <c r="Q3363">
        <v>80</v>
      </c>
      <c r="R3363" s="4"/>
    </row>
    <row r="3364" spans="14:18" customFormat="1" x14ac:dyDescent="0.25">
      <c r="N3364" s="46"/>
      <c r="O3364" t="s">
        <v>2132</v>
      </c>
      <c r="P3364" t="s">
        <v>5766</v>
      </c>
      <c r="Q3364">
        <v>80</v>
      </c>
      <c r="R3364" s="4"/>
    </row>
    <row r="3365" spans="14:18" customFormat="1" x14ac:dyDescent="0.25">
      <c r="N3365" s="46"/>
      <c r="O3365" t="s">
        <v>2141</v>
      </c>
      <c r="P3365" t="s">
        <v>5766</v>
      </c>
      <c r="Q3365">
        <v>80</v>
      </c>
      <c r="R3365" s="4"/>
    </row>
    <row r="3366" spans="14:18" customFormat="1" x14ac:dyDescent="0.25">
      <c r="N3366" s="46"/>
      <c r="O3366" t="s">
        <v>715</v>
      </c>
      <c r="P3366" t="s">
        <v>5766</v>
      </c>
      <c r="Q3366">
        <v>40</v>
      </c>
      <c r="R3366" s="4"/>
    </row>
    <row r="3367" spans="14:18" customFormat="1" x14ac:dyDescent="0.25">
      <c r="N3367" s="46"/>
      <c r="O3367" t="s">
        <v>1644</v>
      </c>
      <c r="P3367" t="s">
        <v>5766</v>
      </c>
      <c r="Q3367">
        <v>80</v>
      </c>
      <c r="R3367" s="4"/>
    </row>
    <row r="3368" spans="14:18" customFormat="1" x14ac:dyDescent="0.25">
      <c r="N3368" s="46"/>
      <c r="O3368" t="s">
        <v>1941</v>
      </c>
      <c r="P3368" t="s">
        <v>5766</v>
      </c>
      <c r="Q3368">
        <v>80</v>
      </c>
      <c r="R3368" s="4"/>
    </row>
    <row r="3369" spans="14:18" customFormat="1" x14ac:dyDescent="0.25">
      <c r="N3369" s="46"/>
      <c r="O3369" t="s">
        <v>748</v>
      </c>
      <c r="P3369" t="s">
        <v>5766</v>
      </c>
      <c r="Q3369">
        <v>120</v>
      </c>
      <c r="R3369" s="4"/>
    </row>
    <row r="3370" spans="14:18" customFormat="1" x14ac:dyDescent="0.25">
      <c r="N3370" s="46"/>
      <c r="O3370" t="s">
        <v>2475</v>
      </c>
      <c r="P3370" t="s">
        <v>5766</v>
      </c>
      <c r="Q3370">
        <v>80</v>
      </c>
      <c r="R3370" s="4"/>
    </row>
    <row r="3371" spans="14:18" customFormat="1" x14ac:dyDescent="0.25">
      <c r="N3371" s="46"/>
      <c r="O3371" t="s">
        <v>985</v>
      </c>
      <c r="P3371" t="s">
        <v>5766</v>
      </c>
      <c r="Q3371">
        <v>80</v>
      </c>
      <c r="R3371" s="4"/>
    </row>
    <row r="3372" spans="14:18" customFormat="1" x14ac:dyDescent="0.25">
      <c r="N3372" s="46"/>
      <c r="O3372" t="s">
        <v>882</v>
      </c>
      <c r="P3372" t="s">
        <v>5766</v>
      </c>
      <c r="Q3372">
        <v>80</v>
      </c>
      <c r="R3372" s="4"/>
    </row>
    <row r="3373" spans="14:18" customFormat="1" x14ac:dyDescent="0.25">
      <c r="N3373" s="46"/>
      <c r="O3373" t="s">
        <v>1005</v>
      </c>
      <c r="P3373" t="s">
        <v>5766</v>
      </c>
      <c r="Q3373">
        <v>80</v>
      </c>
      <c r="R3373" s="4"/>
    </row>
    <row r="3374" spans="14:18" customFormat="1" x14ac:dyDescent="0.25">
      <c r="N3374" s="46"/>
      <c r="O3374" t="s">
        <v>1703</v>
      </c>
      <c r="P3374" t="s">
        <v>5766</v>
      </c>
      <c r="Q3374">
        <v>40</v>
      </c>
      <c r="R3374" s="4"/>
    </row>
    <row r="3375" spans="14:18" customFormat="1" x14ac:dyDescent="0.25">
      <c r="N3375" s="46"/>
      <c r="O3375" t="s">
        <v>1713</v>
      </c>
      <c r="P3375" t="s">
        <v>5766</v>
      </c>
      <c r="Q3375">
        <v>40</v>
      </c>
      <c r="R3375" s="4"/>
    </row>
    <row r="3376" spans="14:18" customFormat="1" x14ac:dyDescent="0.25">
      <c r="N3376" s="46"/>
      <c r="O3376" t="s">
        <v>775</v>
      </c>
      <c r="P3376" t="s">
        <v>5766</v>
      </c>
      <c r="Q3376">
        <v>40</v>
      </c>
      <c r="R3376" s="4"/>
    </row>
    <row r="3377" spans="14:18" customFormat="1" x14ac:dyDescent="0.25">
      <c r="N3377" s="46"/>
      <c r="O3377" t="s">
        <v>1461</v>
      </c>
      <c r="P3377" t="s">
        <v>5766</v>
      </c>
      <c r="Q3377">
        <v>80</v>
      </c>
      <c r="R3377" s="4"/>
    </row>
    <row r="3378" spans="14:18" customFormat="1" x14ac:dyDescent="0.25">
      <c r="N3378" s="46"/>
      <c r="O3378" t="s">
        <v>2438</v>
      </c>
      <c r="P3378" t="s">
        <v>5766</v>
      </c>
      <c r="Q3378">
        <v>80</v>
      </c>
      <c r="R3378" s="4"/>
    </row>
    <row r="3379" spans="14:18" customFormat="1" x14ac:dyDescent="0.25">
      <c r="N3379" s="46"/>
      <c r="O3379" t="s">
        <v>2156</v>
      </c>
      <c r="P3379" t="s">
        <v>5766</v>
      </c>
      <c r="Q3379">
        <v>80</v>
      </c>
      <c r="R3379" s="4"/>
    </row>
    <row r="3380" spans="14:18" customFormat="1" x14ac:dyDescent="0.25">
      <c r="N3380" s="46"/>
      <c r="O3380" t="s">
        <v>559</v>
      </c>
      <c r="P3380" t="s">
        <v>5766</v>
      </c>
      <c r="Q3380">
        <v>120</v>
      </c>
      <c r="R3380" s="4"/>
    </row>
    <row r="3381" spans="14:18" customFormat="1" x14ac:dyDescent="0.25">
      <c r="N3381" s="46"/>
      <c r="O3381" t="s">
        <v>604</v>
      </c>
      <c r="P3381" t="s">
        <v>5766</v>
      </c>
      <c r="Q3381">
        <v>120</v>
      </c>
      <c r="R3381" s="4"/>
    </row>
    <row r="3382" spans="14:18" customFormat="1" x14ac:dyDescent="0.25">
      <c r="N3382" s="46"/>
      <c r="O3382" t="s">
        <v>520</v>
      </c>
      <c r="P3382" t="s">
        <v>5766</v>
      </c>
      <c r="Q3382">
        <v>40</v>
      </c>
      <c r="R3382" s="4"/>
    </row>
    <row r="3383" spans="14:18" customFormat="1" x14ac:dyDescent="0.25">
      <c r="N3383" s="46"/>
      <c r="O3383" t="s">
        <v>1871</v>
      </c>
      <c r="P3383" t="s">
        <v>5766</v>
      </c>
      <c r="Q3383">
        <v>160</v>
      </c>
      <c r="R3383" s="4"/>
    </row>
    <row r="3384" spans="14:18" customFormat="1" x14ac:dyDescent="0.25">
      <c r="N3384" s="46"/>
      <c r="O3384" t="s">
        <v>2338</v>
      </c>
      <c r="P3384" t="s">
        <v>5766</v>
      </c>
      <c r="Q3384">
        <v>120</v>
      </c>
      <c r="R3384" s="4"/>
    </row>
    <row r="3385" spans="14:18" customFormat="1" x14ac:dyDescent="0.25">
      <c r="N3385" s="46"/>
      <c r="O3385" t="s">
        <v>2453</v>
      </c>
      <c r="P3385" t="s">
        <v>5766</v>
      </c>
      <c r="Q3385">
        <v>120</v>
      </c>
      <c r="R3385" s="4"/>
    </row>
    <row r="3386" spans="14:18" customFormat="1" x14ac:dyDescent="0.25">
      <c r="N3386" s="46"/>
      <c r="O3386" t="s">
        <v>2172</v>
      </c>
      <c r="P3386" t="s">
        <v>5766</v>
      </c>
      <c r="Q3386">
        <v>80</v>
      </c>
      <c r="R3386" s="4"/>
    </row>
    <row r="3387" spans="14:18" customFormat="1" x14ac:dyDescent="0.25">
      <c r="N3387" s="46"/>
      <c r="O3387" t="s">
        <v>1946</v>
      </c>
      <c r="P3387" t="s">
        <v>5766</v>
      </c>
      <c r="Q3387">
        <v>80</v>
      </c>
      <c r="R3387" s="4"/>
    </row>
    <row r="3388" spans="14:18" customFormat="1" x14ac:dyDescent="0.25">
      <c r="N3388" s="46"/>
      <c r="O3388" t="s">
        <v>2151</v>
      </c>
      <c r="P3388" t="s">
        <v>5766</v>
      </c>
      <c r="Q3388">
        <v>80</v>
      </c>
      <c r="R3388" s="4"/>
    </row>
    <row r="3389" spans="14:18" customFormat="1" x14ac:dyDescent="0.25">
      <c r="N3389" s="46"/>
      <c r="O3389" t="s">
        <v>308</v>
      </c>
      <c r="P3389" t="s">
        <v>5766</v>
      </c>
      <c r="Q3389">
        <v>80</v>
      </c>
      <c r="R3389" s="4"/>
    </row>
    <row r="3390" spans="14:18" customFormat="1" x14ac:dyDescent="0.25">
      <c r="N3390" s="46"/>
      <c r="O3390" t="s">
        <v>3104</v>
      </c>
      <c r="P3390" t="s">
        <v>5766</v>
      </c>
      <c r="Q3390">
        <v>40</v>
      </c>
      <c r="R3390" s="4"/>
    </row>
    <row r="3391" spans="14:18" customFormat="1" x14ac:dyDescent="0.25">
      <c r="N3391" s="46"/>
      <c r="O3391" t="s">
        <v>3123</v>
      </c>
      <c r="P3391" t="s">
        <v>5766</v>
      </c>
      <c r="Q3391">
        <v>80</v>
      </c>
      <c r="R3391" s="4"/>
    </row>
    <row r="3392" spans="14:18" customFormat="1" x14ac:dyDescent="0.25">
      <c r="N3392" s="46"/>
      <c r="O3392" t="s">
        <v>2635</v>
      </c>
      <c r="P3392" t="s">
        <v>5766</v>
      </c>
      <c r="Q3392">
        <v>80</v>
      </c>
      <c r="R3392" s="4"/>
    </row>
    <row r="3393" spans="14:18" customFormat="1" x14ac:dyDescent="0.25">
      <c r="N3393" s="46"/>
      <c r="O3393" t="s">
        <v>2162</v>
      </c>
      <c r="P3393" t="s">
        <v>5766</v>
      </c>
      <c r="Q3393">
        <v>80</v>
      </c>
      <c r="R3393" s="4"/>
    </row>
    <row r="3394" spans="14:18" customFormat="1" x14ac:dyDescent="0.25">
      <c r="N3394" s="46"/>
      <c r="O3394" t="s">
        <v>2059</v>
      </c>
      <c r="P3394" t="s">
        <v>5766</v>
      </c>
      <c r="Q3394">
        <v>80</v>
      </c>
      <c r="R3394" s="4"/>
    </row>
    <row r="3395" spans="14:18" customFormat="1" x14ac:dyDescent="0.25">
      <c r="N3395" s="46"/>
      <c r="O3395" t="s">
        <v>893</v>
      </c>
      <c r="P3395" t="s">
        <v>5766</v>
      </c>
      <c r="Q3395">
        <v>80</v>
      </c>
      <c r="R3395" s="4"/>
    </row>
    <row r="3396" spans="14:18" customFormat="1" x14ac:dyDescent="0.25">
      <c r="N3396" s="46"/>
      <c r="O3396" t="s">
        <v>899</v>
      </c>
      <c r="P3396" t="s">
        <v>5766</v>
      </c>
      <c r="Q3396">
        <v>80</v>
      </c>
      <c r="R3396" s="4"/>
    </row>
    <row r="3397" spans="14:18" customFormat="1" x14ac:dyDescent="0.25">
      <c r="N3397" s="46"/>
      <c r="O3397" t="s">
        <v>904</v>
      </c>
      <c r="P3397" t="s">
        <v>5766</v>
      </c>
      <c r="Q3397">
        <v>80</v>
      </c>
      <c r="R3397" s="4"/>
    </row>
    <row r="3398" spans="14:18" customFormat="1" x14ac:dyDescent="0.25">
      <c r="N3398" s="46"/>
      <c r="O3398" t="s">
        <v>2048</v>
      </c>
      <c r="P3398" t="s">
        <v>5766</v>
      </c>
      <c r="Q3398">
        <v>80</v>
      </c>
      <c r="R3398" s="4"/>
    </row>
    <row r="3399" spans="14:18" customFormat="1" x14ac:dyDescent="0.25">
      <c r="N3399" s="46"/>
      <c r="O3399" t="s">
        <v>2064</v>
      </c>
      <c r="P3399" t="s">
        <v>5766</v>
      </c>
      <c r="Q3399">
        <v>40</v>
      </c>
      <c r="R3399" s="4"/>
    </row>
    <row r="3400" spans="14:18" customFormat="1" x14ac:dyDescent="0.25">
      <c r="N3400" s="46"/>
      <c r="O3400" t="s">
        <v>615</v>
      </c>
      <c r="P3400" t="s">
        <v>5766</v>
      </c>
      <c r="Q3400">
        <v>80</v>
      </c>
      <c r="R3400" s="4"/>
    </row>
    <row r="3401" spans="14:18" customFormat="1" x14ac:dyDescent="0.25">
      <c r="N3401" s="46"/>
      <c r="O3401" t="s">
        <v>537</v>
      </c>
      <c r="P3401" t="s">
        <v>5766</v>
      </c>
      <c r="Q3401">
        <v>40</v>
      </c>
      <c r="R3401" s="4"/>
    </row>
    <row r="3402" spans="14:18" customFormat="1" x14ac:dyDescent="0.25">
      <c r="N3402" s="46"/>
      <c r="O3402" t="s">
        <v>1721</v>
      </c>
      <c r="P3402" t="s">
        <v>5766</v>
      </c>
      <c r="Q3402">
        <v>80</v>
      </c>
      <c r="R3402" s="4"/>
    </row>
    <row r="3403" spans="14:18" customFormat="1" x14ac:dyDescent="0.25">
      <c r="N3403" s="46"/>
      <c r="O3403" t="s">
        <v>1853</v>
      </c>
      <c r="P3403" t="s">
        <v>5766</v>
      </c>
      <c r="Q3403">
        <v>120</v>
      </c>
      <c r="R3403" s="4"/>
    </row>
    <row r="3404" spans="14:18" customFormat="1" x14ac:dyDescent="0.25">
      <c r="N3404" s="46"/>
      <c r="O3404" t="s">
        <v>1773</v>
      </c>
      <c r="P3404" t="s">
        <v>5766</v>
      </c>
      <c r="Q3404">
        <v>80</v>
      </c>
      <c r="R3404" s="4"/>
    </row>
    <row r="3405" spans="14:18" customFormat="1" x14ac:dyDescent="0.25">
      <c r="N3405" s="46"/>
      <c r="O3405" t="s">
        <v>1786</v>
      </c>
      <c r="P3405" t="s">
        <v>5766</v>
      </c>
      <c r="Q3405">
        <v>80</v>
      </c>
      <c r="R3405" s="4"/>
    </row>
    <row r="3406" spans="14:18" customFormat="1" x14ac:dyDescent="0.25">
      <c r="N3406" s="46"/>
      <c r="O3406" t="s">
        <v>2231</v>
      </c>
      <c r="P3406" t="s">
        <v>5766</v>
      </c>
      <c r="Q3406">
        <v>40</v>
      </c>
      <c r="R3406" s="4"/>
    </row>
    <row r="3407" spans="14:18" customFormat="1" x14ac:dyDescent="0.25">
      <c r="N3407" s="46"/>
      <c r="O3407" t="s">
        <v>2250</v>
      </c>
      <c r="P3407" t="s">
        <v>5766</v>
      </c>
      <c r="Q3407">
        <v>40</v>
      </c>
      <c r="R3407" s="4"/>
    </row>
    <row r="3408" spans="14:18" customFormat="1" x14ac:dyDescent="0.25">
      <c r="N3408" s="46"/>
      <c r="O3408" t="s">
        <v>2263</v>
      </c>
      <c r="P3408" t="s">
        <v>5766</v>
      </c>
      <c r="Q3408">
        <v>40</v>
      </c>
      <c r="R3408" s="4"/>
    </row>
    <row r="3409" spans="14:18" customFormat="1" x14ac:dyDescent="0.25">
      <c r="N3409" s="46"/>
      <c r="O3409" t="s">
        <v>2289</v>
      </c>
      <c r="P3409" t="s">
        <v>5766</v>
      </c>
      <c r="Q3409">
        <v>40</v>
      </c>
      <c r="R3409" s="4"/>
    </row>
    <row r="3410" spans="14:18" customFormat="1" x14ac:dyDescent="0.25">
      <c r="N3410" s="46"/>
      <c r="O3410" t="s">
        <v>2299</v>
      </c>
      <c r="P3410" t="s">
        <v>5766</v>
      </c>
      <c r="Q3410">
        <v>40</v>
      </c>
      <c r="R3410" s="4"/>
    </row>
    <row r="3411" spans="14:18" customFormat="1" x14ac:dyDescent="0.25">
      <c r="N3411" s="46"/>
      <c r="O3411" t="s">
        <v>2579</v>
      </c>
      <c r="P3411" t="s">
        <v>5766</v>
      </c>
      <c r="Q3411">
        <v>80</v>
      </c>
      <c r="R3411" s="4"/>
    </row>
    <row r="3412" spans="14:18" customFormat="1" x14ac:dyDescent="0.25">
      <c r="N3412" s="46"/>
      <c r="O3412" t="s">
        <v>2183</v>
      </c>
      <c r="P3412" t="s">
        <v>5766</v>
      </c>
      <c r="Q3412">
        <v>120</v>
      </c>
      <c r="R3412" s="4"/>
    </row>
    <row r="3413" spans="14:18" customFormat="1" x14ac:dyDescent="0.25">
      <c r="N3413" s="46"/>
      <c r="O3413" t="s">
        <v>333</v>
      </c>
      <c r="P3413" t="s">
        <v>5766</v>
      </c>
      <c r="Q3413">
        <v>40</v>
      </c>
      <c r="R3413" s="4"/>
    </row>
    <row r="3414" spans="14:18" customFormat="1" x14ac:dyDescent="0.25">
      <c r="N3414" s="46"/>
      <c r="O3414" t="s">
        <v>573</v>
      </c>
      <c r="P3414" t="s">
        <v>5766</v>
      </c>
      <c r="Q3414">
        <v>120</v>
      </c>
      <c r="R3414" s="4"/>
    </row>
    <row r="3415" spans="14:18" customFormat="1" x14ac:dyDescent="0.25">
      <c r="N3415" s="46"/>
      <c r="O3415" t="s">
        <v>582</v>
      </c>
      <c r="P3415" t="s">
        <v>5766</v>
      </c>
      <c r="Q3415">
        <v>120</v>
      </c>
      <c r="R3415" s="4"/>
    </row>
    <row r="3416" spans="14:18" customFormat="1" x14ac:dyDescent="0.25">
      <c r="N3416" s="46"/>
      <c r="O3416" t="s">
        <v>2955</v>
      </c>
      <c r="P3416" t="s">
        <v>5766</v>
      </c>
      <c r="Q3416">
        <v>80</v>
      </c>
      <c r="R3416" s="4"/>
    </row>
    <row r="3417" spans="14:18" customFormat="1" x14ac:dyDescent="0.25">
      <c r="N3417" s="46"/>
      <c r="O3417" t="s">
        <v>1999</v>
      </c>
      <c r="P3417" t="s">
        <v>5766</v>
      </c>
      <c r="Q3417">
        <v>80</v>
      </c>
      <c r="R3417" s="4"/>
    </row>
    <row r="3418" spans="14:18" customFormat="1" x14ac:dyDescent="0.25">
      <c r="N3418" s="46"/>
      <c r="O3418" t="s">
        <v>1994</v>
      </c>
      <c r="P3418" t="s">
        <v>5766</v>
      </c>
      <c r="Q3418">
        <v>80</v>
      </c>
      <c r="R3418" s="4"/>
    </row>
    <row r="3419" spans="14:18" customFormat="1" x14ac:dyDescent="0.25">
      <c r="N3419" s="46"/>
      <c r="O3419" t="s">
        <v>2101</v>
      </c>
      <c r="P3419" t="s">
        <v>5766</v>
      </c>
      <c r="Q3419">
        <v>80</v>
      </c>
      <c r="R3419" s="4"/>
    </row>
    <row r="3420" spans="14:18" customFormat="1" x14ac:dyDescent="0.25">
      <c r="N3420" s="46"/>
      <c r="O3420" t="s">
        <v>2092</v>
      </c>
      <c r="P3420" t="s">
        <v>5766</v>
      </c>
      <c r="Q3420">
        <v>120</v>
      </c>
      <c r="R3420" s="4"/>
    </row>
    <row r="3421" spans="14:18" customFormat="1" x14ac:dyDescent="0.25">
      <c r="N3421" s="46"/>
      <c r="O3421" t="s">
        <v>2361</v>
      </c>
      <c r="P3421" t="s">
        <v>5766</v>
      </c>
      <c r="Q3421">
        <v>120</v>
      </c>
      <c r="R3421" s="4"/>
    </row>
    <row r="3422" spans="14:18" customFormat="1" x14ac:dyDescent="0.25">
      <c r="N3422" s="46"/>
      <c r="O3422" t="s">
        <v>793</v>
      </c>
      <c r="P3422" t="s">
        <v>5766</v>
      </c>
      <c r="Q3422">
        <v>80</v>
      </c>
      <c r="R3422" s="4"/>
    </row>
    <row r="3423" spans="14:18" customFormat="1" x14ac:dyDescent="0.25">
      <c r="N3423" s="46"/>
      <c r="O3423" t="s">
        <v>1138</v>
      </c>
      <c r="P3423" t="s">
        <v>5766</v>
      </c>
      <c r="Q3423">
        <v>80</v>
      </c>
      <c r="R3423" s="4"/>
    </row>
    <row r="3424" spans="14:18" customFormat="1" x14ac:dyDescent="0.25">
      <c r="N3424" s="46"/>
      <c r="O3424" t="s">
        <v>1206</v>
      </c>
      <c r="P3424" t="s">
        <v>5766</v>
      </c>
      <c r="Q3424">
        <v>80</v>
      </c>
      <c r="R3424" s="4"/>
    </row>
    <row r="3425" spans="14:18" customFormat="1" x14ac:dyDescent="0.25">
      <c r="N3425" s="46"/>
      <c r="O3425" t="s">
        <v>1157</v>
      </c>
      <c r="P3425" t="s">
        <v>5766</v>
      </c>
      <c r="Q3425">
        <v>80</v>
      </c>
      <c r="R3425" s="4"/>
    </row>
    <row r="3426" spans="14:18" customFormat="1" x14ac:dyDescent="0.25">
      <c r="N3426" s="46"/>
      <c r="O3426" t="s">
        <v>1167</v>
      </c>
      <c r="P3426" t="s">
        <v>5766</v>
      </c>
      <c r="Q3426">
        <v>80</v>
      </c>
      <c r="R3426" s="4"/>
    </row>
    <row r="3427" spans="14:18" customFormat="1" x14ac:dyDescent="0.25">
      <c r="N3427" s="46"/>
      <c r="O3427" t="s">
        <v>1591</v>
      </c>
      <c r="P3427" t="s">
        <v>5766</v>
      </c>
      <c r="Q3427">
        <v>80</v>
      </c>
      <c r="R3427" s="4"/>
    </row>
    <row r="3428" spans="14:18" customFormat="1" x14ac:dyDescent="0.25">
      <c r="N3428" s="46"/>
      <c r="O3428" t="s">
        <v>1601</v>
      </c>
      <c r="P3428" t="s">
        <v>5766</v>
      </c>
      <c r="Q3428">
        <v>80</v>
      </c>
      <c r="R3428" s="4"/>
    </row>
    <row r="3429" spans="14:18" customFormat="1" x14ac:dyDescent="0.25">
      <c r="N3429" s="46"/>
      <c r="O3429" t="s">
        <v>1611</v>
      </c>
      <c r="P3429" t="s">
        <v>5766</v>
      </c>
      <c r="Q3429">
        <v>120</v>
      </c>
      <c r="R3429" s="4"/>
    </row>
    <row r="3430" spans="14:18" customFormat="1" x14ac:dyDescent="0.25">
      <c r="N3430" s="46"/>
      <c r="O3430" t="s">
        <v>593</v>
      </c>
      <c r="P3430" t="s">
        <v>5766</v>
      </c>
      <c r="Q3430">
        <v>80</v>
      </c>
      <c r="R3430" s="4"/>
    </row>
    <row r="3431" spans="14:18" customFormat="1" x14ac:dyDescent="0.25">
      <c r="N3431" s="46"/>
      <c r="O3431" t="s">
        <v>909</v>
      </c>
      <c r="P3431" t="s">
        <v>5766</v>
      </c>
      <c r="Q3431">
        <v>80</v>
      </c>
      <c r="R3431" s="4"/>
    </row>
    <row r="3432" spans="14:18" customFormat="1" x14ac:dyDescent="0.25">
      <c r="N3432" s="46"/>
      <c r="O3432" t="s">
        <v>2789</v>
      </c>
      <c r="P3432" t="s">
        <v>5766</v>
      </c>
      <c r="Q3432">
        <v>80</v>
      </c>
      <c r="R3432" s="4"/>
    </row>
    <row r="3433" spans="14:18" customFormat="1" x14ac:dyDescent="0.25">
      <c r="N3433" s="46"/>
      <c r="O3433" t="s">
        <v>732</v>
      </c>
      <c r="P3433" t="s">
        <v>5766</v>
      </c>
      <c r="Q3433">
        <v>120</v>
      </c>
      <c r="R3433" s="4"/>
    </row>
    <row r="3434" spans="14:18" customFormat="1" x14ac:dyDescent="0.25">
      <c r="N3434" s="46"/>
      <c r="O3434" t="s">
        <v>3044</v>
      </c>
      <c r="P3434" t="s">
        <v>5766</v>
      </c>
      <c r="Q3434">
        <v>40</v>
      </c>
      <c r="R3434" s="4"/>
    </row>
    <row r="3435" spans="14:18" customFormat="1" x14ac:dyDescent="0.25">
      <c r="N3435" s="46"/>
      <c r="O3435" t="s">
        <v>3060</v>
      </c>
      <c r="P3435" t="s">
        <v>5766</v>
      </c>
      <c r="Q3435">
        <v>40</v>
      </c>
      <c r="R3435" s="4"/>
    </row>
    <row r="3436" spans="14:18" customFormat="1" x14ac:dyDescent="0.25">
      <c r="N3436" s="46"/>
      <c r="O3436" t="s">
        <v>2966</v>
      </c>
      <c r="P3436" t="s">
        <v>5766</v>
      </c>
      <c r="Q3436">
        <v>80</v>
      </c>
      <c r="R3436" s="4"/>
    </row>
    <row r="3437" spans="14:18" customFormat="1" x14ac:dyDescent="0.25">
      <c r="N3437" s="46"/>
      <c r="O3437" t="s">
        <v>2973</v>
      </c>
      <c r="P3437" t="s">
        <v>5766</v>
      </c>
      <c r="Q3437">
        <v>80</v>
      </c>
      <c r="R3437" s="4"/>
    </row>
    <row r="3438" spans="14:18" customFormat="1" x14ac:dyDescent="0.25">
      <c r="N3438" s="46"/>
      <c r="O3438" t="s">
        <v>1274</v>
      </c>
      <c r="P3438" t="s">
        <v>5766</v>
      </c>
      <c r="Q3438" t="e">
        <v>#N/A</v>
      </c>
      <c r="R3438" s="4"/>
    </row>
    <row r="3439" spans="14:18" customFormat="1" x14ac:dyDescent="0.25">
      <c r="N3439" s="46"/>
      <c r="O3439" t="s">
        <v>914</v>
      </c>
      <c r="P3439" t="s">
        <v>5766</v>
      </c>
      <c r="Q3439">
        <v>80</v>
      </c>
      <c r="R3439" s="4"/>
    </row>
    <row r="3440" spans="14:18" customFormat="1" x14ac:dyDescent="0.25">
      <c r="N3440" s="46"/>
      <c r="O3440" t="s">
        <v>2280</v>
      </c>
      <c r="P3440" t="s">
        <v>5766</v>
      </c>
      <c r="Q3440">
        <v>40</v>
      </c>
      <c r="R3440" s="4"/>
    </row>
    <row r="3441" spans="14:18" customFormat="1" x14ac:dyDescent="0.25">
      <c r="N3441" s="46"/>
      <c r="O3441" t="s">
        <v>2275</v>
      </c>
      <c r="P3441" t="s">
        <v>5766</v>
      </c>
      <c r="Q3441">
        <v>40</v>
      </c>
      <c r="R3441" s="4"/>
    </row>
    <row r="3442" spans="14:18" customFormat="1" x14ac:dyDescent="0.25">
      <c r="N3442" s="46"/>
      <c r="O3442" t="s">
        <v>2662</v>
      </c>
      <c r="P3442" t="s">
        <v>5766</v>
      </c>
      <c r="Q3442">
        <v>40</v>
      </c>
      <c r="R3442" s="4"/>
    </row>
    <row r="3443" spans="14:18" customFormat="1" x14ac:dyDescent="0.25">
      <c r="N3443" s="46"/>
      <c r="O3443" t="s">
        <v>1107</v>
      </c>
      <c r="P3443" t="s">
        <v>5766</v>
      </c>
      <c r="Q3443">
        <v>80</v>
      </c>
      <c r="R3443" s="4"/>
    </row>
    <row r="3444" spans="14:18" customFormat="1" x14ac:dyDescent="0.25">
      <c r="N3444" s="46"/>
      <c r="O3444" t="s">
        <v>1436</v>
      </c>
      <c r="P3444" t="s">
        <v>5766</v>
      </c>
      <c r="Q3444">
        <v>40</v>
      </c>
      <c r="R3444" s="4"/>
    </row>
    <row r="3445" spans="14:18" customFormat="1" x14ac:dyDescent="0.25">
      <c r="N3445" s="46"/>
      <c r="O3445" t="s">
        <v>2318</v>
      </c>
      <c r="P3445" t="s">
        <v>5766</v>
      </c>
      <c r="Q3445">
        <v>120</v>
      </c>
      <c r="R3445" s="4"/>
    </row>
    <row r="3446" spans="14:18" customFormat="1" x14ac:dyDescent="0.25">
      <c r="N3446" s="46"/>
      <c r="O3446" t="s">
        <v>2598</v>
      </c>
      <c r="P3446" t="s">
        <v>5766</v>
      </c>
      <c r="Q3446">
        <v>80</v>
      </c>
      <c r="R3446" s="4"/>
    </row>
    <row r="3447" spans="14:18" customFormat="1" x14ac:dyDescent="0.25">
      <c r="N3447" s="46"/>
      <c r="O3447" t="s">
        <v>1295</v>
      </c>
      <c r="P3447" t="s">
        <v>5766</v>
      </c>
      <c r="Q3447" t="e">
        <v>#N/A</v>
      </c>
      <c r="R3447" s="4"/>
    </row>
    <row r="3448" spans="14:18" customFormat="1" x14ac:dyDescent="0.25">
      <c r="N3448" s="46"/>
      <c r="O3448" t="s">
        <v>2037</v>
      </c>
      <c r="P3448" t="s">
        <v>5766</v>
      </c>
      <c r="Q3448">
        <v>120</v>
      </c>
      <c r="R3448" s="4"/>
    </row>
    <row r="3449" spans="14:18" customFormat="1" x14ac:dyDescent="0.25">
      <c r="N3449" s="46"/>
      <c r="O3449" t="s">
        <v>2015</v>
      </c>
      <c r="P3449" t="s">
        <v>5766</v>
      </c>
      <c r="Q3449">
        <v>120</v>
      </c>
      <c r="R3449" s="4"/>
    </row>
    <row r="3450" spans="14:18" customFormat="1" x14ac:dyDescent="0.25">
      <c r="N3450" s="46"/>
      <c r="O3450" t="s">
        <v>2122</v>
      </c>
      <c r="P3450" t="s">
        <v>5766</v>
      </c>
      <c r="Q3450">
        <v>120</v>
      </c>
      <c r="R3450" s="4"/>
    </row>
    <row r="3451" spans="14:18" customFormat="1" x14ac:dyDescent="0.25">
      <c r="N3451" s="46"/>
      <c r="O3451" t="s">
        <v>2003</v>
      </c>
      <c r="P3451" t="s">
        <v>5766</v>
      </c>
      <c r="Q3451">
        <v>80</v>
      </c>
      <c r="R3451" s="4"/>
    </row>
    <row r="3452" spans="14:18" customFormat="1" x14ac:dyDescent="0.25">
      <c r="N3452" s="46"/>
      <c r="O3452" t="s">
        <v>403</v>
      </c>
      <c r="P3452" t="s">
        <v>5766</v>
      </c>
      <c r="Q3452">
        <v>80</v>
      </c>
      <c r="R3452" s="4"/>
    </row>
    <row r="3453" spans="14:18" customFormat="1" x14ac:dyDescent="0.25">
      <c r="N3453" s="46"/>
      <c r="O3453" t="s">
        <v>167</v>
      </c>
      <c r="P3453" t="s">
        <v>5766</v>
      </c>
      <c r="Q3453">
        <v>120</v>
      </c>
      <c r="R3453" s="4"/>
    </row>
    <row r="3454" spans="14:18" customFormat="1" x14ac:dyDescent="0.25">
      <c r="N3454" s="46"/>
      <c r="O3454" t="s">
        <v>243</v>
      </c>
      <c r="P3454" t="s">
        <v>5766</v>
      </c>
      <c r="Q3454">
        <v>120</v>
      </c>
      <c r="R3454" s="4"/>
    </row>
    <row r="3455" spans="14:18" customFormat="1" x14ac:dyDescent="0.25">
      <c r="N3455" s="46"/>
      <c r="O3455" t="s">
        <v>162</v>
      </c>
      <c r="P3455" t="s">
        <v>5766</v>
      </c>
      <c r="Q3455">
        <v>120</v>
      </c>
      <c r="R3455" s="4"/>
    </row>
    <row r="3456" spans="14:18" customFormat="1" x14ac:dyDescent="0.25">
      <c r="N3456" s="46"/>
      <c r="O3456" t="s">
        <v>187</v>
      </c>
      <c r="P3456" t="s">
        <v>5766</v>
      </c>
      <c r="Q3456">
        <v>120</v>
      </c>
      <c r="R3456" s="4"/>
    </row>
    <row r="3457" spans="14:18" customFormat="1" x14ac:dyDescent="0.25">
      <c r="N3457" s="46"/>
      <c r="O3457" t="s">
        <v>206</v>
      </c>
      <c r="P3457" t="s">
        <v>5766</v>
      </c>
      <c r="Q3457">
        <v>160</v>
      </c>
      <c r="R3457" s="4"/>
    </row>
    <row r="3458" spans="14:18" customFormat="1" x14ac:dyDescent="0.25">
      <c r="N3458" s="46"/>
      <c r="O3458" t="s">
        <v>2254</v>
      </c>
      <c r="P3458" t="s">
        <v>5766</v>
      </c>
      <c r="Q3458">
        <v>40</v>
      </c>
      <c r="R3458" s="4"/>
    </row>
    <row r="3459" spans="14:18" customFormat="1" x14ac:dyDescent="0.25">
      <c r="N3459" s="46"/>
      <c r="O3459" t="s">
        <v>1483</v>
      </c>
      <c r="P3459" t="s">
        <v>5766</v>
      </c>
      <c r="Q3459">
        <v>80</v>
      </c>
      <c r="R3459" s="4"/>
    </row>
    <row r="3460" spans="14:18" customFormat="1" x14ac:dyDescent="0.25">
      <c r="N3460" s="46"/>
      <c r="O3460" t="s">
        <v>282</v>
      </c>
      <c r="P3460" t="s">
        <v>5766</v>
      </c>
      <c r="Q3460">
        <v>40</v>
      </c>
      <c r="R3460" s="4"/>
    </row>
    <row r="3461" spans="14:18" customFormat="1" x14ac:dyDescent="0.25">
      <c r="N3461" s="46"/>
      <c r="O3461" t="s">
        <v>438</v>
      </c>
      <c r="P3461" t="s">
        <v>5766</v>
      </c>
      <c r="Q3461">
        <v>80</v>
      </c>
      <c r="R3461" s="4"/>
    </row>
    <row r="3462" spans="14:18" customFormat="1" x14ac:dyDescent="0.25">
      <c r="N3462" s="46"/>
      <c r="O3462" t="s">
        <v>463</v>
      </c>
      <c r="P3462" t="s">
        <v>5766</v>
      </c>
      <c r="Q3462">
        <v>40</v>
      </c>
      <c r="R3462" s="4"/>
    </row>
    <row r="3463" spans="14:18" customFormat="1" x14ac:dyDescent="0.25">
      <c r="N3463" s="46"/>
      <c r="O3463" t="s">
        <v>834</v>
      </c>
      <c r="P3463" t="s">
        <v>5766</v>
      </c>
      <c r="Q3463">
        <v>40</v>
      </c>
      <c r="R3463" s="4"/>
    </row>
    <row r="3464" spans="14:18" customFormat="1" x14ac:dyDescent="0.25">
      <c r="N3464" s="46"/>
      <c r="O3464" t="s">
        <v>851</v>
      </c>
      <c r="P3464" t="s">
        <v>5766</v>
      </c>
      <c r="Q3464">
        <v>40</v>
      </c>
      <c r="R3464" s="4"/>
    </row>
    <row r="3465" spans="14:18" customFormat="1" x14ac:dyDescent="0.25">
      <c r="N3465" s="46"/>
      <c r="O3465" t="s">
        <v>1088</v>
      </c>
      <c r="P3465" t="s">
        <v>5766</v>
      </c>
      <c r="Q3465">
        <v>80</v>
      </c>
      <c r="R3465" s="4"/>
    </row>
    <row r="3466" spans="14:18" customFormat="1" x14ac:dyDescent="0.25">
      <c r="N3466" s="46"/>
      <c r="O3466" t="s">
        <v>1093</v>
      </c>
      <c r="P3466" t="s">
        <v>5766</v>
      </c>
      <c r="Q3466">
        <v>80</v>
      </c>
      <c r="R3466" s="4"/>
    </row>
    <row r="3467" spans="14:18" customFormat="1" x14ac:dyDescent="0.25">
      <c r="N3467" s="46"/>
      <c r="O3467" t="s">
        <v>809</v>
      </c>
      <c r="P3467" t="s">
        <v>5766</v>
      </c>
      <c r="Q3467">
        <v>40</v>
      </c>
      <c r="R3467" s="4"/>
    </row>
    <row r="3468" spans="14:18" customFormat="1" x14ac:dyDescent="0.25">
      <c r="N3468" s="46"/>
      <c r="O3468" t="s">
        <v>2894</v>
      </c>
      <c r="P3468" t="s">
        <v>5766</v>
      </c>
      <c r="Q3468">
        <v>40</v>
      </c>
      <c r="R3468" s="4"/>
    </row>
    <row r="3469" spans="14:18" customFormat="1" x14ac:dyDescent="0.25">
      <c r="N3469" s="46"/>
      <c r="O3469" t="s">
        <v>919</v>
      </c>
      <c r="P3469" t="s">
        <v>5766</v>
      </c>
      <c r="Q3469">
        <v>80</v>
      </c>
      <c r="R3469" s="4"/>
    </row>
    <row r="3470" spans="14:18" customFormat="1" x14ac:dyDescent="0.25">
      <c r="N3470" s="46"/>
      <c r="O3470" t="s">
        <v>928</v>
      </c>
      <c r="P3470" t="s">
        <v>5766</v>
      </c>
      <c r="Q3470">
        <v>120</v>
      </c>
      <c r="R3470" s="4"/>
    </row>
    <row r="3471" spans="14:18" customFormat="1" x14ac:dyDescent="0.25">
      <c r="N3471" s="46"/>
      <c r="O3471" t="s">
        <v>1756</v>
      </c>
      <c r="P3471" t="s">
        <v>5766</v>
      </c>
      <c r="Q3471">
        <v>80</v>
      </c>
      <c r="R3471" s="4"/>
    </row>
    <row r="3472" spans="14:18" customFormat="1" x14ac:dyDescent="0.25">
      <c r="N3472" s="46"/>
      <c r="O3472" t="s">
        <v>1766</v>
      </c>
      <c r="P3472" t="s">
        <v>5766</v>
      </c>
      <c r="Q3472">
        <v>80</v>
      </c>
      <c r="R3472" s="4"/>
    </row>
    <row r="3473" spans="14:18" customFormat="1" x14ac:dyDescent="0.25">
      <c r="N3473" s="46"/>
      <c r="O3473" t="s">
        <v>82</v>
      </c>
      <c r="P3473" t="s">
        <v>5766</v>
      </c>
      <c r="Q3473">
        <v>40</v>
      </c>
      <c r="R3473" s="4"/>
    </row>
    <row r="3474" spans="14:18" customFormat="1" x14ac:dyDescent="0.25">
      <c r="N3474" s="46"/>
      <c r="O3474" t="s">
        <v>94</v>
      </c>
      <c r="P3474" t="s">
        <v>5766</v>
      </c>
      <c r="Q3474">
        <v>40</v>
      </c>
      <c r="R3474" s="4"/>
    </row>
    <row r="3475" spans="14:18" customFormat="1" x14ac:dyDescent="0.25">
      <c r="N3475" s="46"/>
      <c r="O3475" t="s">
        <v>139</v>
      </c>
      <c r="P3475" t="s">
        <v>5766</v>
      </c>
      <c r="Q3475">
        <v>40</v>
      </c>
      <c r="R3475" s="4"/>
    </row>
    <row r="3476" spans="14:18" customFormat="1" x14ac:dyDescent="0.25">
      <c r="N3476" s="46"/>
      <c r="O3476" t="s">
        <v>151</v>
      </c>
      <c r="P3476" t="s">
        <v>5766</v>
      </c>
      <c r="Q3476">
        <v>40</v>
      </c>
      <c r="R3476" s="4"/>
    </row>
    <row r="3477" spans="14:18" customFormat="1" x14ac:dyDescent="0.25">
      <c r="N3477" s="46"/>
      <c r="O3477" t="s">
        <v>1340</v>
      </c>
      <c r="P3477" t="s">
        <v>5766</v>
      </c>
      <c r="Q3477">
        <v>40</v>
      </c>
      <c r="R3477" s="4"/>
    </row>
    <row r="3478" spans="14:18" customFormat="1" x14ac:dyDescent="0.25">
      <c r="N3478" s="46"/>
      <c r="O3478" t="s">
        <v>2793</v>
      </c>
      <c r="P3478" t="s">
        <v>5766</v>
      </c>
      <c r="Q3478">
        <v>40</v>
      </c>
      <c r="R3478" s="4"/>
    </row>
    <row r="3479" spans="14:18" customFormat="1" x14ac:dyDescent="0.25">
      <c r="N3479" s="46"/>
      <c r="O3479" t="s">
        <v>1657</v>
      </c>
      <c r="P3479" t="s">
        <v>5766</v>
      </c>
      <c r="Q3479">
        <v>80</v>
      </c>
      <c r="R3479" s="4"/>
    </row>
    <row r="3480" spans="14:18" customFormat="1" x14ac:dyDescent="0.25">
      <c r="N3480" s="46"/>
      <c r="O3480" t="s">
        <v>1677</v>
      </c>
      <c r="P3480" t="s">
        <v>5766</v>
      </c>
      <c r="Q3480">
        <v>40</v>
      </c>
      <c r="R3480" s="4"/>
    </row>
    <row r="3481" spans="14:18" customFormat="1" x14ac:dyDescent="0.25">
      <c r="N3481" s="46"/>
      <c r="O3481" t="s">
        <v>1687</v>
      </c>
      <c r="P3481" t="s">
        <v>5766</v>
      </c>
      <c r="Q3481">
        <v>80</v>
      </c>
      <c r="R3481" s="4"/>
    </row>
    <row r="3482" spans="14:18" customFormat="1" x14ac:dyDescent="0.25">
      <c r="N3482" s="46"/>
      <c r="O3482" t="s">
        <v>1667</v>
      </c>
      <c r="P3482" t="s">
        <v>5766</v>
      </c>
      <c r="Q3482">
        <v>40</v>
      </c>
      <c r="R3482" s="4"/>
    </row>
    <row r="3483" spans="14:18" customFormat="1" x14ac:dyDescent="0.25">
      <c r="N3483" s="46"/>
      <c r="O3483" t="s">
        <v>1682</v>
      </c>
      <c r="P3483" t="s">
        <v>5766</v>
      </c>
      <c r="Q3483">
        <v>80</v>
      </c>
      <c r="R3483" s="4"/>
    </row>
    <row r="3484" spans="14:18" customFormat="1" x14ac:dyDescent="0.25">
      <c r="N3484" s="46"/>
      <c r="O3484" t="s">
        <v>1729</v>
      </c>
      <c r="P3484" t="s">
        <v>5766</v>
      </c>
      <c r="Q3484">
        <v>80</v>
      </c>
      <c r="R3484" s="4"/>
    </row>
    <row r="3485" spans="14:18" customFormat="1" x14ac:dyDescent="0.25">
      <c r="N3485" s="46"/>
      <c r="O3485" t="s">
        <v>1747</v>
      </c>
      <c r="P3485" t="s">
        <v>5766</v>
      </c>
      <c r="Q3485">
        <v>80</v>
      </c>
      <c r="R3485" s="4"/>
    </row>
    <row r="3486" spans="14:18" customFormat="1" x14ac:dyDescent="0.25">
      <c r="N3486" s="46"/>
      <c r="O3486" t="s">
        <v>1738</v>
      </c>
      <c r="P3486" t="s">
        <v>5766</v>
      </c>
      <c r="Q3486">
        <v>80</v>
      </c>
      <c r="R3486" s="4"/>
    </row>
    <row r="3487" spans="14:18" customFormat="1" x14ac:dyDescent="0.25">
      <c r="N3487" s="46"/>
      <c r="O3487" t="s">
        <v>486</v>
      </c>
      <c r="P3487" t="s">
        <v>5766</v>
      </c>
      <c r="Q3487">
        <v>80</v>
      </c>
      <c r="R3487" s="4"/>
    </row>
    <row r="3488" spans="14:18" customFormat="1" x14ac:dyDescent="0.25">
      <c r="N3488" s="46"/>
      <c r="O3488" t="s">
        <v>599</v>
      </c>
      <c r="P3488" t="s">
        <v>5766</v>
      </c>
      <c r="Q3488">
        <v>80</v>
      </c>
      <c r="R3488" s="4"/>
    </row>
    <row r="3489" spans="14:18" customFormat="1" x14ac:dyDescent="0.25">
      <c r="N3489" s="46"/>
      <c r="O3489" t="s">
        <v>2585</v>
      </c>
      <c r="P3489" t="s">
        <v>5766</v>
      </c>
      <c r="Q3489">
        <v>80</v>
      </c>
      <c r="R3489" s="4"/>
    </row>
    <row r="3490" spans="14:18" customFormat="1" x14ac:dyDescent="0.25">
      <c r="N3490" s="46"/>
      <c r="O3490" t="s">
        <v>234</v>
      </c>
      <c r="P3490" t="s">
        <v>5766</v>
      </c>
      <c r="Q3490">
        <v>120</v>
      </c>
      <c r="R3490" s="4"/>
    </row>
    <row r="3491" spans="14:18" customFormat="1" x14ac:dyDescent="0.25">
      <c r="N3491" s="46"/>
      <c r="O3491" t="s">
        <v>211</v>
      </c>
      <c r="P3491" t="s">
        <v>5766</v>
      </c>
      <c r="Q3491">
        <v>120</v>
      </c>
      <c r="R3491" s="4"/>
    </row>
    <row r="3492" spans="14:18" customFormat="1" x14ac:dyDescent="0.25">
      <c r="N3492" s="46"/>
      <c r="O3492" t="s">
        <v>840</v>
      </c>
      <c r="P3492" t="s">
        <v>5766</v>
      </c>
      <c r="Q3492">
        <v>40</v>
      </c>
      <c r="R3492" s="4"/>
    </row>
    <row r="3493" spans="14:18" customFormat="1" x14ac:dyDescent="0.25">
      <c r="N3493" s="46"/>
      <c r="O3493" t="s">
        <v>2641</v>
      </c>
      <c r="P3493" t="s">
        <v>5766</v>
      </c>
      <c r="Q3493">
        <v>120</v>
      </c>
      <c r="R3493" s="4"/>
    </row>
    <row r="3494" spans="14:18" customFormat="1" x14ac:dyDescent="0.25">
      <c r="N3494" s="46"/>
      <c r="O3494" t="s">
        <v>856</v>
      </c>
      <c r="P3494" t="s">
        <v>5766</v>
      </c>
      <c r="Q3494">
        <v>40</v>
      </c>
      <c r="R3494" s="4"/>
    </row>
    <row r="3495" spans="14:18" customFormat="1" x14ac:dyDescent="0.25">
      <c r="N3495" s="46"/>
      <c r="O3495" t="s">
        <v>860</v>
      </c>
      <c r="P3495" t="s">
        <v>5766</v>
      </c>
      <c r="Q3495">
        <v>80</v>
      </c>
      <c r="R3495" s="4"/>
    </row>
    <row r="3496" spans="14:18" customFormat="1" x14ac:dyDescent="0.25">
      <c r="N3496" s="46"/>
      <c r="O3496" t="s">
        <v>193</v>
      </c>
      <c r="P3496" t="s">
        <v>5766</v>
      </c>
      <c r="Q3496">
        <v>120</v>
      </c>
      <c r="R3496" s="4"/>
    </row>
    <row r="3497" spans="14:18" customFormat="1" x14ac:dyDescent="0.25">
      <c r="N3497" s="46"/>
      <c r="O3497" t="s">
        <v>2604</v>
      </c>
      <c r="P3497" t="s">
        <v>5766</v>
      </c>
      <c r="Q3497">
        <v>80</v>
      </c>
      <c r="R3497" s="4"/>
    </row>
    <row r="3498" spans="14:18" customFormat="1" x14ac:dyDescent="0.25">
      <c r="N3498" s="46"/>
      <c r="O3498" t="s">
        <v>2650</v>
      </c>
      <c r="P3498" t="s">
        <v>5766</v>
      </c>
      <c r="Q3498">
        <v>120</v>
      </c>
      <c r="R3498" s="4"/>
    </row>
    <row r="3499" spans="14:18" customFormat="1" x14ac:dyDescent="0.25">
      <c r="N3499" s="46"/>
      <c r="O3499" t="s">
        <v>2239</v>
      </c>
      <c r="P3499" t="s">
        <v>5766</v>
      </c>
      <c r="Q3499">
        <v>40</v>
      </c>
      <c r="R3499" s="4"/>
    </row>
    <row r="3500" spans="14:18" customFormat="1" x14ac:dyDescent="0.25">
      <c r="N3500" s="46"/>
      <c r="O3500" t="s">
        <v>3110</v>
      </c>
      <c r="P3500" t="s">
        <v>5766</v>
      </c>
      <c r="Q3500">
        <v>40</v>
      </c>
      <c r="R3500" s="4"/>
    </row>
    <row r="3501" spans="14:18" customFormat="1" x14ac:dyDescent="0.25">
      <c r="N3501" s="46"/>
      <c r="O3501" t="s">
        <v>3128</v>
      </c>
      <c r="P3501" t="s">
        <v>5766</v>
      </c>
      <c r="Q3501">
        <v>40</v>
      </c>
      <c r="R3501" s="4"/>
    </row>
    <row r="3502" spans="14:18" customFormat="1" x14ac:dyDescent="0.25">
      <c r="N3502" s="46"/>
      <c r="O3502" t="s">
        <v>923</v>
      </c>
      <c r="P3502" t="s">
        <v>5766</v>
      </c>
      <c r="Q3502">
        <v>120</v>
      </c>
      <c r="R3502" s="4"/>
    </row>
    <row r="3503" spans="14:18" customFormat="1" x14ac:dyDescent="0.25">
      <c r="N3503" s="46"/>
      <c r="O3503" t="s">
        <v>3132</v>
      </c>
      <c r="P3503" t="s">
        <v>5766</v>
      </c>
      <c r="Q3503">
        <v>40</v>
      </c>
      <c r="R3503" s="4"/>
    </row>
    <row r="3504" spans="14:18" customFormat="1" x14ac:dyDescent="0.25">
      <c r="N3504" s="46"/>
      <c r="O3504" t="s">
        <v>2694</v>
      </c>
      <c r="P3504" t="s">
        <v>5766</v>
      </c>
      <c r="Q3504">
        <v>80</v>
      </c>
      <c r="R3504" s="4"/>
    </row>
    <row r="3505" spans="14:18" customFormat="1" x14ac:dyDescent="0.25">
      <c r="N3505" s="46"/>
      <c r="O3505" t="s">
        <v>956</v>
      </c>
      <c r="P3505" t="s">
        <v>5766</v>
      </c>
      <c r="Q3505">
        <v>80</v>
      </c>
      <c r="R3505" s="4"/>
    </row>
    <row r="3506" spans="14:18" customFormat="1" x14ac:dyDescent="0.25">
      <c r="N3506" s="46"/>
      <c r="O3506" t="s">
        <v>991</v>
      </c>
      <c r="P3506" t="s">
        <v>5766</v>
      </c>
      <c r="Q3506">
        <v>80</v>
      </c>
      <c r="R3506" s="4"/>
    </row>
    <row r="3507" spans="14:18" customFormat="1" x14ac:dyDescent="0.25">
      <c r="N3507" s="46"/>
      <c r="O3507" t="s">
        <v>1009</v>
      </c>
      <c r="P3507" t="s">
        <v>5766</v>
      </c>
      <c r="Q3507">
        <v>80</v>
      </c>
      <c r="R3507" s="4"/>
    </row>
    <row r="3508" spans="14:18" customFormat="1" x14ac:dyDescent="0.25">
      <c r="N3508" s="46"/>
      <c r="O3508" t="s">
        <v>1015</v>
      </c>
      <c r="P3508" t="s">
        <v>5766</v>
      </c>
      <c r="Q3508">
        <v>80</v>
      </c>
      <c r="R3508" s="4"/>
    </row>
    <row r="3509" spans="14:18" customFormat="1" x14ac:dyDescent="0.25">
      <c r="N3509" s="46"/>
      <c r="O3509" t="s">
        <v>863</v>
      </c>
      <c r="P3509" t="s">
        <v>5766</v>
      </c>
      <c r="Q3509">
        <v>80</v>
      </c>
      <c r="R3509" s="4"/>
    </row>
    <row r="3510" spans="14:18" customFormat="1" x14ac:dyDescent="0.25">
      <c r="N3510" s="46"/>
      <c r="O3510" t="s">
        <v>753</v>
      </c>
      <c r="P3510" t="s">
        <v>5766</v>
      </c>
      <c r="Q3510">
        <v>120</v>
      </c>
      <c r="R3510" s="4"/>
    </row>
    <row r="3511" spans="14:18" customFormat="1" x14ac:dyDescent="0.25">
      <c r="N3511" s="46"/>
      <c r="O3511" t="s">
        <v>1931</v>
      </c>
      <c r="P3511" t="s">
        <v>5766</v>
      </c>
      <c r="Q3511">
        <v>40</v>
      </c>
      <c r="R3511" s="4"/>
    </row>
    <row r="3512" spans="14:18" customFormat="1" x14ac:dyDescent="0.25">
      <c r="N3512" s="46"/>
      <c r="O3512" t="s">
        <v>1365</v>
      </c>
      <c r="P3512" t="s">
        <v>5766</v>
      </c>
      <c r="Q3512">
        <v>40</v>
      </c>
      <c r="R3512" s="4"/>
    </row>
    <row r="3513" spans="14:18" customFormat="1" x14ac:dyDescent="0.25">
      <c r="N3513" s="46"/>
      <c r="O3513" t="s">
        <v>1441</v>
      </c>
      <c r="P3513" t="s">
        <v>5766</v>
      </c>
      <c r="Q3513">
        <v>40</v>
      </c>
      <c r="R3513" s="4"/>
    </row>
    <row r="3514" spans="14:18" customFormat="1" x14ac:dyDescent="0.25">
      <c r="N3514" s="46"/>
      <c r="O3514" t="s">
        <v>2941</v>
      </c>
      <c r="P3514" t="s">
        <v>5766</v>
      </c>
      <c r="Q3514">
        <v>120</v>
      </c>
      <c r="R3514" s="4"/>
    </row>
    <row r="3515" spans="14:18" customFormat="1" x14ac:dyDescent="0.25">
      <c r="N3515" s="46"/>
      <c r="O3515" t="s">
        <v>339</v>
      </c>
      <c r="P3515" t="s">
        <v>5766</v>
      </c>
      <c r="Q3515">
        <v>40</v>
      </c>
      <c r="R3515" s="4"/>
    </row>
    <row r="3516" spans="14:18" customFormat="1" x14ac:dyDescent="0.25">
      <c r="N3516" s="46"/>
      <c r="O3516" t="s">
        <v>446</v>
      </c>
      <c r="P3516" t="s">
        <v>5766</v>
      </c>
      <c r="Q3516">
        <v>40</v>
      </c>
      <c r="R3516" s="4"/>
    </row>
    <row r="3517" spans="14:18" customFormat="1" x14ac:dyDescent="0.25">
      <c r="N3517" s="46"/>
      <c r="O3517" t="s">
        <v>721</v>
      </c>
      <c r="P3517" t="s">
        <v>5766</v>
      </c>
      <c r="Q3517">
        <v>120</v>
      </c>
      <c r="R3517" s="4"/>
    </row>
    <row r="3518" spans="14:18" customFormat="1" x14ac:dyDescent="0.25">
      <c r="N3518" s="46"/>
      <c r="O3518" t="s">
        <v>1252</v>
      </c>
      <c r="P3518" t="s">
        <v>5766</v>
      </c>
      <c r="Q3518">
        <v>80</v>
      </c>
      <c r="R3518" s="4"/>
    </row>
    <row r="3519" spans="14:18" customFormat="1" x14ac:dyDescent="0.25">
      <c r="N3519" s="46"/>
      <c r="O3519" t="s">
        <v>1259</v>
      </c>
      <c r="P3519" t="s">
        <v>5766</v>
      </c>
      <c r="Q3519">
        <v>80</v>
      </c>
      <c r="R3519" s="4"/>
    </row>
    <row r="3520" spans="14:18" customFormat="1" x14ac:dyDescent="0.25">
      <c r="N3520" s="46"/>
      <c r="O3520" t="s">
        <v>1377</v>
      </c>
      <c r="P3520" t="s">
        <v>5766</v>
      </c>
      <c r="Q3520">
        <v>40</v>
      </c>
      <c r="R3520" s="4"/>
    </row>
    <row r="3521" spans="14:18" customFormat="1" x14ac:dyDescent="0.25">
      <c r="N3521" s="46"/>
      <c r="O3521" t="s">
        <v>3137</v>
      </c>
      <c r="P3521" t="s">
        <v>5766</v>
      </c>
      <c r="Q3521">
        <v>40</v>
      </c>
      <c r="R3521" s="4"/>
    </row>
    <row r="3522" spans="14:18" customFormat="1" x14ac:dyDescent="0.25">
      <c r="N3522" s="46"/>
      <c r="O3522" t="s">
        <v>1861</v>
      </c>
      <c r="P3522" t="s">
        <v>5766</v>
      </c>
      <c r="Q3522">
        <v>120</v>
      </c>
      <c r="R3522" s="4"/>
    </row>
    <row r="3523" spans="14:18" customFormat="1" x14ac:dyDescent="0.25">
      <c r="N3523" s="46"/>
      <c r="O3523" t="s">
        <v>1879</v>
      </c>
      <c r="P3523" t="s">
        <v>5766</v>
      </c>
      <c r="Q3523">
        <v>120</v>
      </c>
      <c r="R3523" s="4"/>
    </row>
    <row r="3524" spans="14:18" customFormat="1" x14ac:dyDescent="0.25">
      <c r="N3524" s="46"/>
      <c r="O3524" t="s">
        <v>2368</v>
      </c>
      <c r="P3524" t="s">
        <v>5766</v>
      </c>
      <c r="Q3524">
        <v>80</v>
      </c>
      <c r="R3524" s="4"/>
    </row>
    <row r="3525" spans="14:18" customFormat="1" x14ac:dyDescent="0.25">
      <c r="N3525" s="46"/>
      <c r="O3525" t="s">
        <v>2403</v>
      </c>
      <c r="P3525" t="s">
        <v>5766</v>
      </c>
      <c r="Q3525">
        <v>80</v>
      </c>
      <c r="R3525" s="4"/>
    </row>
    <row r="3526" spans="14:18" customFormat="1" x14ac:dyDescent="0.25">
      <c r="N3526" s="46"/>
      <c r="O3526" t="s">
        <v>216</v>
      </c>
      <c r="P3526" t="s">
        <v>5766</v>
      </c>
      <c r="Q3526">
        <v>120</v>
      </c>
      <c r="R3526" s="4"/>
    </row>
    <row r="3527" spans="14:18" customFormat="1" x14ac:dyDescent="0.25">
      <c r="N3527" s="46"/>
      <c r="O3527" t="s">
        <v>665</v>
      </c>
      <c r="P3527" t="s">
        <v>5766</v>
      </c>
      <c r="Q3527">
        <v>80</v>
      </c>
      <c r="R3527" s="4"/>
    </row>
    <row r="3528" spans="14:18" customFormat="1" x14ac:dyDescent="0.25">
      <c r="N3528" s="46"/>
      <c r="O3528" t="s">
        <v>674</v>
      </c>
      <c r="P3528" t="s">
        <v>5766</v>
      </c>
      <c r="Q3528">
        <v>80</v>
      </c>
      <c r="R3528" s="4"/>
    </row>
    <row r="3529" spans="14:18" customFormat="1" x14ac:dyDescent="0.25">
      <c r="N3529" s="46"/>
      <c r="O3529" t="s">
        <v>966</v>
      </c>
      <c r="P3529" t="s">
        <v>5766</v>
      </c>
      <c r="Q3529">
        <v>80</v>
      </c>
      <c r="R3529" s="4"/>
    </row>
    <row r="3530" spans="14:18" customFormat="1" x14ac:dyDescent="0.25">
      <c r="N3530" s="46"/>
      <c r="O3530" t="s">
        <v>2945</v>
      </c>
      <c r="P3530" t="s">
        <v>5766</v>
      </c>
      <c r="Q3530">
        <v>120</v>
      </c>
      <c r="R3530" s="4"/>
    </row>
    <row r="3531" spans="14:18" customFormat="1" x14ac:dyDescent="0.25">
      <c r="N3531" s="46"/>
      <c r="O3531" t="s">
        <v>815</v>
      </c>
      <c r="P3531" t="s">
        <v>5766</v>
      </c>
      <c r="Q3531">
        <v>80</v>
      </c>
      <c r="R3531" s="4"/>
    </row>
    <row r="3532" spans="14:18" customFormat="1" x14ac:dyDescent="0.25">
      <c r="N3532" s="46"/>
      <c r="O3532" t="s">
        <v>221</v>
      </c>
      <c r="P3532" t="s">
        <v>5766</v>
      </c>
      <c r="Q3532">
        <v>80</v>
      </c>
      <c r="R3532" s="4"/>
    </row>
    <row r="3533" spans="14:18" customFormat="1" x14ac:dyDescent="0.25">
      <c r="N3533" s="46"/>
      <c r="O3533" t="s">
        <v>2323</v>
      </c>
      <c r="P3533" t="s">
        <v>5766</v>
      </c>
      <c r="Q3533">
        <v>120</v>
      </c>
      <c r="R3533" s="4"/>
    </row>
    <row r="3534" spans="14:18" customFormat="1" x14ac:dyDescent="0.25">
      <c r="N3534" s="46"/>
      <c r="O3534" t="s">
        <v>933</v>
      </c>
      <c r="P3534" t="s">
        <v>5766</v>
      </c>
      <c r="Q3534">
        <v>120</v>
      </c>
      <c r="R3534" s="4"/>
    </row>
    <row r="3535" spans="14:18" customFormat="1" x14ac:dyDescent="0.25">
      <c r="N3535" s="46"/>
      <c r="O3535" t="s">
        <v>1021</v>
      </c>
      <c r="P3535" t="s">
        <v>5766</v>
      </c>
      <c r="Q3535">
        <v>80</v>
      </c>
      <c r="R3535" s="4"/>
    </row>
    <row r="3536" spans="14:18" customFormat="1" x14ac:dyDescent="0.25">
      <c r="N3536" s="46"/>
      <c r="O3536" t="s">
        <v>972</v>
      </c>
      <c r="P3536" t="s">
        <v>5766</v>
      </c>
      <c r="Q3536">
        <v>80</v>
      </c>
      <c r="R3536" s="4"/>
    </row>
    <row r="3537" spans="14:18" customFormat="1" x14ac:dyDescent="0.25">
      <c r="N3537" s="46"/>
      <c r="O3537" t="s">
        <v>1388</v>
      </c>
      <c r="P3537" t="s">
        <v>5766</v>
      </c>
      <c r="Q3537">
        <v>40</v>
      </c>
      <c r="R3537" s="4"/>
    </row>
    <row r="3538" spans="14:18" customFormat="1" x14ac:dyDescent="0.25">
      <c r="N3538" s="46"/>
      <c r="O3538" t="s">
        <v>351</v>
      </c>
      <c r="P3538" t="s">
        <v>5766</v>
      </c>
      <c r="Q3538">
        <v>40</v>
      </c>
      <c r="R3538" s="4"/>
    </row>
    <row r="3539" spans="14:18" customFormat="1" x14ac:dyDescent="0.25">
      <c r="N3539" s="46"/>
      <c r="O3539" t="s">
        <v>653</v>
      </c>
      <c r="P3539" t="s">
        <v>5766</v>
      </c>
      <c r="Q3539">
        <v>120</v>
      </c>
      <c r="R3539" s="4"/>
    </row>
    <row r="3540" spans="14:18" customFormat="1" x14ac:dyDescent="0.25">
      <c r="N3540" s="46"/>
      <c r="O3540" t="s">
        <v>1649</v>
      </c>
      <c r="P3540" t="s">
        <v>5766</v>
      </c>
      <c r="Q3540">
        <v>80</v>
      </c>
      <c r="R3540" s="4"/>
    </row>
    <row r="3541" spans="14:18" customFormat="1" x14ac:dyDescent="0.25">
      <c r="N3541" s="46"/>
      <c r="O3541" t="s">
        <v>1672</v>
      </c>
      <c r="P3541" t="s">
        <v>5766</v>
      </c>
      <c r="Q3541">
        <v>80</v>
      </c>
      <c r="R3541" s="4"/>
    </row>
    <row r="3542" spans="14:18" customFormat="1" x14ac:dyDescent="0.25">
      <c r="N3542" s="46"/>
      <c r="O3542" t="s">
        <v>490</v>
      </c>
      <c r="P3542" t="s">
        <v>5766</v>
      </c>
      <c r="Q3542">
        <v>80</v>
      </c>
      <c r="R3542" s="4"/>
    </row>
    <row r="3543" spans="14:18" customFormat="1" x14ac:dyDescent="0.25">
      <c r="N3543" s="46"/>
      <c r="O3543" t="s">
        <v>505</v>
      </c>
      <c r="P3543" t="s">
        <v>5766</v>
      </c>
      <c r="Q3543">
        <v>120</v>
      </c>
      <c r="R3543" s="4"/>
    </row>
    <row r="3544" spans="14:18" customFormat="1" x14ac:dyDescent="0.25">
      <c r="N3544" s="46"/>
      <c r="O3544" t="s">
        <v>624</v>
      </c>
      <c r="P3544" t="s">
        <v>5766</v>
      </c>
      <c r="Q3544">
        <v>80</v>
      </c>
      <c r="R3544" s="4"/>
    </row>
    <row r="3545" spans="14:18" customFormat="1" x14ac:dyDescent="0.25">
      <c r="N3545" s="46"/>
      <c r="O3545" t="s">
        <v>634</v>
      </c>
      <c r="P3545" t="s">
        <v>5766</v>
      </c>
      <c r="Q3545">
        <v>120</v>
      </c>
      <c r="R3545" s="4"/>
    </row>
    <row r="3546" spans="14:18" customFormat="1" x14ac:dyDescent="0.25">
      <c r="N3546" s="46"/>
      <c r="O3546" t="s">
        <v>362</v>
      </c>
      <c r="P3546" t="s">
        <v>5766</v>
      </c>
      <c r="Q3546">
        <v>40</v>
      </c>
      <c r="R3546" s="4"/>
    </row>
    <row r="3547" spans="14:18" customFormat="1" x14ac:dyDescent="0.25">
      <c r="N3547" s="46"/>
      <c r="O3547" t="s">
        <v>1662</v>
      </c>
      <c r="P3547" t="s">
        <v>5766</v>
      </c>
      <c r="Q3547">
        <v>80</v>
      </c>
      <c r="R3547" s="4"/>
    </row>
    <row r="3548" spans="14:18" customFormat="1" x14ac:dyDescent="0.25">
      <c r="N3548" s="46"/>
      <c r="O3548" t="s">
        <v>781</v>
      </c>
      <c r="P3548" t="s">
        <v>5766</v>
      </c>
      <c r="Q3548">
        <v>80</v>
      </c>
      <c r="R3548" s="4"/>
    </row>
    <row r="3549" spans="14:18" customFormat="1" x14ac:dyDescent="0.25">
      <c r="N3549" s="46"/>
      <c r="O3549" t="s">
        <v>798</v>
      </c>
      <c r="P3549" t="s">
        <v>5766</v>
      </c>
      <c r="Q3549">
        <v>80</v>
      </c>
      <c r="R3549" s="4"/>
    </row>
    <row r="3550" spans="14:18" customFormat="1" x14ac:dyDescent="0.25">
      <c r="N3550" s="46"/>
      <c r="O3550" t="s">
        <v>2621</v>
      </c>
      <c r="P3550" t="s">
        <v>5766</v>
      </c>
      <c r="Q3550">
        <v>80</v>
      </c>
      <c r="R3550" s="4"/>
    </row>
    <row r="3551" spans="14:18" customFormat="1" x14ac:dyDescent="0.25">
      <c r="N3551" s="46"/>
      <c r="O3551" t="s">
        <v>937</v>
      </c>
      <c r="P3551" t="s">
        <v>5766</v>
      </c>
      <c r="Q3551">
        <v>120</v>
      </c>
      <c r="R3551" s="4"/>
    </row>
    <row r="3552" spans="14:18" customFormat="1" x14ac:dyDescent="0.25">
      <c r="N3552" s="46"/>
      <c r="O3552" t="s">
        <v>942</v>
      </c>
      <c r="P3552" t="s">
        <v>5766</v>
      </c>
      <c r="Q3552">
        <v>80</v>
      </c>
      <c r="R3552" s="4"/>
    </row>
    <row r="3553" spans="14:18" customFormat="1" x14ac:dyDescent="0.25">
      <c r="N3553" s="46"/>
      <c r="O3553" t="s">
        <v>947</v>
      </c>
      <c r="P3553" t="s">
        <v>5766</v>
      </c>
      <c r="Q3553">
        <v>120</v>
      </c>
      <c r="R3553" s="4"/>
    </row>
    <row r="3554" spans="14:18" customFormat="1" x14ac:dyDescent="0.25">
      <c r="N3554" s="46"/>
      <c r="O3554" t="s">
        <v>367</v>
      </c>
      <c r="P3554" t="s">
        <v>5766</v>
      </c>
      <c r="Q3554">
        <v>40</v>
      </c>
      <c r="R3554" s="4"/>
    </row>
    <row r="3555" spans="14:18" customFormat="1" x14ac:dyDescent="0.25">
      <c r="N3555" s="46"/>
      <c r="O3555" t="s">
        <v>640</v>
      </c>
      <c r="P3555" t="s">
        <v>5766</v>
      </c>
      <c r="Q3555">
        <v>80</v>
      </c>
      <c r="R3555" s="4"/>
    </row>
    <row r="3556" spans="14:18" customFormat="1" x14ac:dyDescent="0.25">
      <c r="N3556" s="46"/>
      <c r="O3556" t="s">
        <v>647</v>
      </c>
      <c r="P3556" t="s">
        <v>5766</v>
      </c>
      <c r="Q3556">
        <v>80</v>
      </c>
      <c r="R3556" s="4"/>
    </row>
    <row r="3557" spans="14:18" customFormat="1" x14ac:dyDescent="0.25">
      <c r="N3557" s="46"/>
      <c r="O3557" t="s">
        <v>1052</v>
      </c>
      <c r="P3557" t="s">
        <v>5766</v>
      </c>
      <c r="Q3557">
        <v>120</v>
      </c>
      <c r="R3557" s="4"/>
    </row>
    <row r="3558" spans="14:18" customFormat="1" x14ac:dyDescent="0.25">
      <c r="N3558" s="46"/>
      <c r="O3558" t="s">
        <v>1399</v>
      </c>
      <c r="P3558" t="s">
        <v>5766</v>
      </c>
      <c r="Q3558">
        <v>40</v>
      </c>
      <c r="R3558" s="4"/>
    </row>
    <row r="3559" spans="14:18" customFormat="1" x14ac:dyDescent="0.25">
      <c r="N3559" s="46"/>
      <c r="O3559" t="s">
        <v>409</v>
      </c>
      <c r="P3559" t="s">
        <v>5766</v>
      </c>
      <c r="Q3559">
        <v>80</v>
      </c>
      <c r="R3559" s="4"/>
    </row>
    <row r="3560" spans="14:18" customFormat="1" x14ac:dyDescent="0.25">
      <c r="N3560" s="46"/>
      <c r="O3560" t="s">
        <v>510</v>
      </c>
      <c r="P3560" t="s">
        <v>5766</v>
      </c>
      <c r="Q3560">
        <v>80</v>
      </c>
      <c r="R3560" s="4"/>
    </row>
    <row r="3561" spans="14:18" customFormat="1" x14ac:dyDescent="0.25">
      <c r="N3561" s="46"/>
      <c r="O3561" t="s">
        <v>226</v>
      </c>
      <c r="P3561" t="s">
        <v>5766</v>
      </c>
      <c r="Q3561">
        <v>120</v>
      </c>
      <c r="R3561" s="4"/>
    </row>
    <row r="3562" spans="14:18" customFormat="1" x14ac:dyDescent="0.25">
      <c r="N3562" s="46"/>
      <c r="O3562" t="s">
        <v>3050</v>
      </c>
      <c r="P3562" t="s">
        <v>5766</v>
      </c>
      <c r="Q3562">
        <v>80</v>
      </c>
      <c r="R3562" s="4"/>
    </row>
    <row r="3563" spans="14:18" customFormat="1" x14ac:dyDescent="0.25">
      <c r="N3563" s="46"/>
      <c r="O3563" t="s">
        <v>469</v>
      </c>
      <c r="P3563" t="s">
        <v>5766</v>
      </c>
      <c r="Q3563">
        <v>80</v>
      </c>
      <c r="R3563" s="4"/>
    </row>
    <row r="3564" spans="14:18" customFormat="1" x14ac:dyDescent="0.25">
      <c r="N3564" s="46"/>
      <c r="O3564" t="s">
        <v>3065</v>
      </c>
      <c r="P3564" t="s">
        <v>5766</v>
      </c>
      <c r="Q3564">
        <v>80</v>
      </c>
      <c r="R3564" s="4"/>
    </row>
    <row r="3565" spans="14:18" customFormat="1" x14ac:dyDescent="0.25">
      <c r="N3565" s="46"/>
      <c r="O3565" t="s">
        <v>424</v>
      </c>
      <c r="P3565" t="s">
        <v>5766</v>
      </c>
      <c r="Q3565">
        <v>80</v>
      </c>
      <c r="R3565" s="4"/>
    </row>
    <row r="3566" spans="14:18" customFormat="1" x14ac:dyDescent="0.25">
      <c r="N3566" s="46"/>
      <c r="O3566" t="s">
        <v>2669</v>
      </c>
      <c r="P3566" t="s">
        <v>5766</v>
      </c>
      <c r="Q3566">
        <v>80</v>
      </c>
      <c r="R3566" s="4"/>
    </row>
    <row r="3567" spans="14:18" customFormat="1" x14ac:dyDescent="0.25">
      <c r="N3567" s="46"/>
      <c r="O3567" t="s">
        <v>3077</v>
      </c>
      <c r="P3567" t="s">
        <v>5766</v>
      </c>
      <c r="Q3567">
        <v>80</v>
      </c>
      <c r="R3567" s="4"/>
    </row>
    <row r="3568" spans="14:18" customFormat="1" x14ac:dyDescent="0.25">
      <c r="N3568" s="46"/>
      <c r="O3568" t="s">
        <v>1183</v>
      </c>
      <c r="P3568" t="s">
        <v>5766</v>
      </c>
      <c r="Q3568">
        <v>80</v>
      </c>
      <c r="R3568" s="4"/>
    </row>
    <row r="3569" spans="14:18" customFormat="1" x14ac:dyDescent="0.25">
      <c r="N3569" s="46"/>
      <c r="O3569" t="s">
        <v>1145</v>
      </c>
      <c r="P3569" t="s">
        <v>5766</v>
      </c>
      <c r="Q3569">
        <v>80</v>
      </c>
      <c r="R3569" s="4"/>
    </row>
    <row r="3570" spans="14:18" customFormat="1" x14ac:dyDescent="0.25">
      <c r="N3570" s="46"/>
      <c r="O3570" t="s">
        <v>1191</v>
      </c>
      <c r="P3570" t="s">
        <v>5766</v>
      </c>
      <c r="Q3570">
        <v>80</v>
      </c>
      <c r="R3570" s="4"/>
    </row>
    <row r="3571" spans="14:18" customFormat="1" x14ac:dyDescent="0.25">
      <c r="N3571" s="46"/>
      <c r="O3571" t="s">
        <v>1211</v>
      </c>
      <c r="P3571" t="s">
        <v>5766</v>
      </c>
      <c r="Q3571">
        <v>80</v>
      </c>
      <c r="R3571" s="4"/>
    </row>
    <row r="3572" spans="14:18" customFormat="1" x14ac:dyDescent="0.25">
      <c r="N3572" s="46"/>
      <c r="O3572" t="s">
        <v>1216</v>
      </c>
      <c r="P3572" t="s">
        <v>5766</v>
      </c>
      <c r="Q3572">
        <v>80</v>
      </c>
      <c r="R3572" s="4"/>
    </row>
    <row r="3573" spans="14:18" customFormat="1" x14ac:dyDescent="0.25">
      <c r="N3573" s="46"/>
      <c r="O3573" t="s">
        <v>1163</v>
      </c>
      <c r="P3573" t="s">
        <v>5766</v>
      </c>
      <c r="Q3573">
        <v>80</v>
      </c>
      <c r="R3573" s="4"/>
    </row>
    <row r="3574" spans="14:18" customFormat="1" x14ac:dyDescent="0.25">
      <c r="N3574" s="46"/>
      <c r="O3574" t="s">
        <v>1171</v>
      </c>
      <c r="P3574" t="s">
        <v>5766</v>
      </c>
      <c r="Q3574">
        <v>80</v>
      </c>
      <c r="R3574" s="4"/>
    </row>
    <row r="3575" spans="14:18" customFormat="1" x14ac:dyDescent="0.25">
      <c r="N3575" s="46"/>
      <c r="O3575" t="s">
        <v>1218</v>
      </c>
      <c r="P3575" t="s">
        <v>5766</v>
      </c>
      <c r="Q3575">
        <v>40</v>
      </c>
      <c r="R3575" s="4"/>
    </row>
    <row r="3576" spans="14:18" customFormat="1" x14ac:dyDescent="0.25">
      <c r="N3576" s="46"/>
      <c r="O3576" t="s">
        <v>2516</v>
      </c>
      <c r="P3576" t="s">
        <v>5766</v>
      </c>
      <c r="Q3576">
        <v>40</v>
      </c>
      <c r="R3576" s="4"/>
    </row>
    <row r="3577" spans="14:18" customFormat="1" x14ac:dyDescent="0.25">
      <c r="N3577" s="46"/>
      <c r="O3577" t="s">
        <v>2525</v>
      </c>
      <c r="P3577" t="s">
        <v>5766</v>
      </c>
      <c r="Q3577">
        <v>40</v>
      </c>
      <c r="R3577" s="4"/>
    </row>
    <row r="3578" spans="14:18" customFormat="1" x14ac:dyDescent="0.25">
      <c r="N3578" s="46"/>
      <c r="O3578" t="s">
        <v>2535</v>
      </c>
      <c r="P3578" t="s">
        <v>5766</v>
      </c>
      <c r="Q3578">
        <v>80</v>
      </c>
      <c r="R3578" s="4"/>
    </row>
    <row r="3579" spans="14:18" customFormat="1" x14ac:dyDescent="0.25">
      <c r="N3579" s="46"/>
      <c r="O3579" t="s">
        <v>2547</v>
      </c>
      <c r="P3579" t="s">
        <v>5766</v>
      </c>
      <c r="Q3579">
        <v>80</v>
      </c>
      <c r="R3579" s="4"/>
    </row>
    <row r="3580" spans="14:18" customFormat="1" x14ac:dyDescent="0.25">
      <c r="N3580" s="46"/>
      <c r="O3580" t="s">
        <v>2559</v>
      </c>
      <c r="P3580" t="s">
        <v>5766</v>
      </c>
      <c r="Q3580">
        <v>80</v>
      </c>
      <c r="R3580" s="4"/>
    </row>
    <row r="3581" spans="14:18" customFormat="1" x14ac:dyDescent="0.25">
      <c r="N3581" s="46"/>
      <c r="O3581" t="s">
        <v>2710</v>
      </c>
      <c r="P3581" t="s">
        <v>5766</v>
      </c>
      <c r="Q3581">
        <v>120</v>
      </c>
      <c r="R3581" s="4"/>
    </row>
    <row r="3582" spans="14:18" customFormat="1" x14ac:dyDescent="0.25">
      <c r="N3582" s="46"/>
      <c r="O3582" t="s">
        <v>1543</v>
      </c>
      <c r="P3582" t="s">
        <v>5766</v>
      </c>
      <c r="Q3582">
        <v>40</v>
      </c>
      <c r="R3582" s="4"/>
    </row>
    <row r="3583" spans="14:18" customFormat="1" x14ac:dyDescent="0.25">
      <c r="N3583" s="46"/>
      <c r="O3583" t="s">
        <v>2698</v>
      </c>
      <c r="P3583" t="s">
        <v>5766</v>
      </c>
      <c r="Q3583">
        <v>120</v>
      </c>
      <c r="R3583" s="4"/>
    </row>
    <row r="3584" spans="14:18" customFormat="1" x14ac:dyDescent="0.25">
      <c r="N3584" s="46"/>
      <c r="O3584" t="s">
        <v>846</v>
      </c>
      <c r="P3584" t="s">
        <v>5766</v>
      </c>
      <c r="Q3584">
        <v>80</v>
      </c>
      <c r="R3584" s="4"/>
    </row>
    <row r="3585" spans="14:18" customFormat="1" x14ac:dyDescent="0.25">
      <c r="N3585" s="46"/>
      <c r="O3585" t="s">
        <v>2986</v>
      </c>
      <c r="P3585" t="s">
        <v>5766</v>
      </c>
      <c r="Q3585">
        <v>40</v>
      </c>
      <c r="R3585" s="4"/>
    </row>
    <row r="3586" spans="14:18" customFormat="1" x14ac:dyDescent="0.25">
      <c r="N3586" s="46"/>
      <c r="O3586" t="s">
        <v>2590</v>
      </c>
      <c r="P3586" t="s">
        <v>5766</v>
      </c>
      <c r="Q3586">
        <v>80</v>
      </c>
      <c r="R3586" s="4"/>
    </row>
    <row r="3587" spans="14:18" customFormat="1" x14ac:dyDescent="0.25">
      <c r="N3587" s="46"/>
      <c r="O3587" t="s">
        <v>823</v>
      </c>
      <c r="P3587" t="s">
        <v>5766</v>
      </c>
      <c r="Q3587">
        <v>80</v>
      </c>
      <c r="R3587" s="4"/>
    </row>
    <row r="3588" spans="14:18" customFormat="1" x14ac:dyDescent="0.25">
      <c r="N3588" s="46"/>
      <c r="O3588" t="s">
        <v>2609</v>
      </c>
      <c r="P3588" t="s">
        <v>5766</v>
      </c>
      <c r="Q3588">
        <v>80</v>
      </c>
      <c r="R3588" s="4"/>
    </row>
    <row r="3589" spans="14:18" customFormat="1" x14ac:dyDescent="0.25">
      <c r="N3589" s="46"/>
      <c r="O3589" t="s">
        <v>1652</v>
      </c>
      <c r="P3589" t="s">
        <v>5766</v>
      </c>
      <c r="Q3589">
        <v>80</v>
      </c>
      <c r="R3589" s="4"/>
    </row>
    <row r="3590" spans="14:18" customFormat="1" x14ac:dyDescent="0.25">
      <c r="N3590" s="46"/>
      <c r="O3590" t="s">
        <v>452</v>
      </c>
      <c r="P3590" t="s">
        <v>5766</v>
      </c>
      <c r="Q3590">
        <v>40</v>
      </c>
      <c r="R3590" s="4"/>
    </row>
    <row r="3591" spans="14:18" customFormat="1" x14ac:dyDescent="0.25">
      <c r="N3591" s="46"/>
      <c r="O3591" t="s">
        <v>2676</v>
      </c>
      <c r="P3591" t="s">
        <v>5766</v>
      </c>
      <c r="Q3591">
        <v>80</v>
      </c>
      <c r="R3591" s="4"/>
    </row>
    <row r="3592" spans="14:18" customFormat="1" x14ac:dyDescent="0.25">
      <c r="N3592" s="46"/>
      <c r="O3592" t="s">
        <v>1530</v>
      </c>
      <c r="P3592" t="s">
        <v>5766</v>
      </c>
      <c r="Q3592">
        <v>40</v>
      </c>
      <c r="R3592" s="4"/>
    </row>
    <row r="3593" spans="14:18" customFormat="1" x14ac:dyDescent="0.25">
      <c r="N3593" s="46"/>
      <c r="O3593" t="s">
        <v>2723</v>
      </c>
      <c r="P3593" t="s">
        <v>5766</v>
      </c>
      <c r="Q3593">
        <v>80</v>
      </c>
      <c r="R3593" s="4"/>
    </row>
    <row r="3594" spans="14:18" customFormat="1" x14ac:dyDescent="0.25">
      <c r="N3594" s="46"/>
      <c r="O3594" t="s">
        <v>2732</v>
      </c>
      <c r="P3594" t="s">
        <v>5766</v>
      </c>
      <c r="Q3594">
        <v>80</v>
      </c>
      <c r="R3594" s="4"/>
    </row>
    <row r="3595" spans="14:18" customFormat="1" x14ac:dyDescent="0.25">
      <c r="N3595" s="46"/>
      <c r="O3595" t="s">
        <v>3055</v>
      </c>
      <c r="P3595" t="s">
        <v>5766</v>
      </c>
      <c r="Q3595">
        <v>80</v>
      </c>
      <c r="R3595" s="4"/>
    </row>
    <row r="3596" spans="14:18" customFormat="1" x14ac:dyDescent="0.25">
      <c r="N3596" s="46"/>
      <c r="O3596" t="s">
        <v>2737</v>
      </c>
      <c r="P3596" t="s">
        <v>5766</v>
      </c>
      <c r="Q3596">
        <v>40</v>
      </c>
      <c r="R3596" s="4"/>
    </row>
    <row r="3597" spans="14:18" customFormat="1" x14ac:dyDescent="0.25">
      <c r="N3597" s="46"/>
      <c r="O3597" t="s">
        <v>2744</v>
      </c>
      <c r="P3597" t="s">
        <v>5766</v>
      </c>
      <c r="Q3597">
        <v>80</v>
      </c>
      <c r="R3597" s="4"/>
    </row>
    <row r="3598" spans="14:18" customFormat="1" x14ac:dyDescent="0.25">
      <c r="N3598" s="46"/>
      <c r="O3598" t="s">
        <v>742</v>
      </c>
      <c r="P3598" t="s">
        <v>5766</v>
      </c>
      <c r="Q3598">
        <v>120</v>
      </c>
      <c r="R3598" s="4"/>
    </row>
    <row r="3599" spans="14:18" customFormat="1" x14ac:dyDescent="0.25">
      <c r="N3599" s="46"/>
      <c r="O3599" t="s">
        <v>669</v>
      </c>
      <c r="P3599" t="s">
        <v>5766</v>
      </c>
      <c r="Q3599">
        <v>120</v>
      </c>
      <c r="R3599" s="4"/>
    </row>
    <row r="3600" spans="14:18" customFormat="1" x14ac:dyDescent="0.25">
      <c r="N3600" s="46"/>
      <c r="O3600" t="s">
        <v>3153</v>
      </c>
      <c r="P3600" t="s">
        <v>5766</v>
      </c>
      <c r="Q3600">
        <v>80</v>
      </c>
      <c r="R3600" s="4"/>
    </row>
    <row r="3601" spans="14:18" customFormat="1" x14ac:dyDescent="0.25">
      <c r="N3601" s="46"/>
      <c r="O3601" t="s">
        <v>3071</v>
      </c>
      <c r="P3601" t="s">
        <v>5766</v>
      </c>
      <c r="Q3601">
        <v>80</v>
      </c>
      <c r="R3601" s="4"/>
    </row>
    <row r="3602" spans="14:18" customFormat="1" x14ac:dyDescent="0.25">
      <c r="N3602" s="46"/>
      <c r="O3602" t="s">
        <v>686</v>
      </c>
      <c r="P3602" t="s">
        <v>5766</v>
      </c>
      <c r="Q3602">
        <v>120</v>
      </c>
      <c r="R3602" s="4"/>
    </row>
    <row r="3603" spans="14:18" customFormat="1" x14ac:dyDescent="0.25">
      <c r="N3603" s="46"/>
      <c r="O3603" t="s">
        <v>322</v>
      </c>
      <c r="P3603" t="s">
        <v>5766</v>
      </c>
      <c r="Q3603">
        <v>80</v>
      </c>
      <c r="R3603" s="4"/>
    </row>
    <row r="3604" spans="14:18" customFormat="1" x14ac:dyDescent="0.25">
      <c r="N3604" s="46"/>
      <c r="O3604" t="s">
        <v>346</v>
      </c>
      <c r="P3604" t="s">
        <v>5766</v>
      </c>
      <c r="Q3604">
        <v>120</v>
      </c>
      <c r="R3604" s="4"/>
    </row>
    <row r="3605" spans="14:18" customFormat="1" x14ac:dyDescent="0.25">
      <c r="N3605" s="46"/>
      <c r="O3605" t="s">
        <v>172</v>
      </c>
      <c r="P3605" t="s">
        <v>5766</v>
      </c>
      <c r="Q3605">
        <v>160</v>
      </c>
      <c r="R3605" s="4"/>
    </row>
    <row r="3606" spans="14:18" customFormat="1" x14ac:dyDescent="0.25">
      <c r="N3606" s="46"/>
      <c r="O3606" t="s">
        <v>357</v>
      </c>
      <c r="P3606" t="s">
        <v>5766</v>
      </c>
      <c r="Q3606">
        <v>80</v>
      </c>
      <c r="R3606" s="4"/>
    </row>
    <row r="3607" spans="14:18" customFormat="1" x14ac:dyDescent="0.25">
      <c r="N3607" s="46"/>
      <c r="O3607" t="s">
        <v>3158</v>
      </c>
      <c r="P3607" t="s">
        <v>5766</v>
      </c>
      <c r="Q3607">
        <v>80</v>
      </c>
      <c r="R3607" s="4"/>
    </row>
    <row r="3608" spans="14:18" customFormat="1" x14ac:dyDescent="0.25">
      <c r="N3608" s="46"/>
      <c r="O3608" t="s">
        <v>199</v>
      </c>
      <c r="P3608" t="s">
        <v>5766</v>
      </c>
      <c r="Q3608">
        <v>160</v>
      </c>
      <c r="R3608" s="4"/>
    </row>
    <row r="3609" spans="14:18" customFormat="1" x14ac:dyDescent="0.25">
      <c r="N3609" s="46"/>
      <c r="O3609" t="s">
        <v>2377</v>
      </c>
      <c r="P3609" t="s">
        <v>5766</v>
      </c>
      <c r="Q3609">
        <v>120</v>
      </c>
      <c r="R3609" s="4"/>
    </row>
    <row r="3610" spans="14:18" customFormat="1" x14ac:dyDescent="0.25">
      <c r="N3610" s="46"/>
      <c r="O3610" t="s">
        <v>765</v>
      </c>
      <c r="P3610" t="s">
        <v>5766</v>
      </c>
      <c r="Q3610">
        <v>80</v>
      </c>
      <c r="R3610" s="4"/>
    </row>
    <row r="3611" spans="14:18" customFormat="1" x14ac:dyDescent="0.25">
      <c r="N3611" s="46"/>
      <c r="O3611" t="s">
        <v>760</v>
      </c>
      <c r="P3611" t="s">
        <v>5766</v>
      </c>
      <c r="Q3611">
        <v>120</v>
      </c>
      <c r="R3611" s="4"/>
    </row>
    <row r="3612" spans="14:18" customFormat="1" x14ac:dyDescent="0.25">
      <c r="N3612" s="46"/>
      <c r="O3612" t="s">
        <v>2457</v>
      </c>
      <c r="P3612" t="s">
        <v>5766</v>
      </c>
      <c r="Q3612">
        <v>120</v>
      </c>
      <c r="R3612" s="4"/>
    </row>
    <row r="3613" spans="14:18" customFormat="1" x14ac:dyDescent="0.25">
      <c r="N3613" s="46"/>
      <c r="O3613" t="s">
        <v>3084</v>
      </c>
      <c r="P3613" t="s">
        <v>5766</v>
      </c>
      <c r="Q3613">
        <v>40</v>
      </c>
      <c r="R3613" s="4"/>
    </row>
    <row r="3614" spans="14:18" customFormat="1" x14ac:dyDescent="0.25">
      <c r="N3614" s="46"/>
      <c r="O3614" t="s">
        <v>693</v>
      </c>
      <c r="P3614" t="s">
        <v>5766</v>
      </c>
      <c r="Q3614">
        <v>80</v>
      </c>
      <c r="R3614" s="4"/>
    </row>
    <row r="3615" spans="14:18" customFormat="1" x14ac:dyDescent="0.25">
      <c r="N3615" s="46"/>
      <c r="O3615" t="s">
        <v>681</v>
      </c>
      <c r="P3615" t="s">
        <v>5766</v>
      </c>
      <c r="Q3615">
        <v>120</v>
      </c>
      <c r="R3615" s="4"/>
    </row>
    <row r="3616" spans="14:18" customFormat="1" x14ac:dyDescent="0.25">
      <c r="N3616" s="46"/>
      <c r="O3616" t="s">
        <v>3163</v>
      </c>
      <c r="P3616" t="s">
        <v>5766</v>
      </c>
      <c r="Q3616">
        <v>80</v>
      </c>
      <c r="R3616" s="4"/>
    </row>
    <row r="3617" spans="14:18" customFormat="1" x14ac:dyDescent="0.25">
      <c r="N3617" s="46"/>
      <c r="O3617" t="s">
        <v>2242</v>
      </c>
      <c r="P3617" t="s">
        <v>5766</v>
      </c>
      <c r="Q3617">
        <v>40</v>
      </c>
      <c r="R3617" s="4"/>
    </row>
    <row r="3618" spans="14:18" customFormat="1" x14ac:dyDescent="0.25">
      <c r="N3618" s="46"/>
      <c r="O3618" t="s">
        <v>2259</v>
      </c>
      <c r="P3618" t="s">
        <v>5766</v>
      </c>
      <c r="Q3618">
        <v>40</v>
      </c>
      <c r="R3618" s="4"/>
    </row>
    <row r="3619" spans="14:18" customFormat="1" x14ac:dyDescent="0.25">
      <c r="N3619" s="46"/>
      <c r="O3619" t="s">
        <v>2267</v>
      </c>
      <c r="P3619" t="s">
        <v>5766</v>
      </c>
      <c r="Q3619">
        <v>80</v>
      </c>
      <c r="R3619" s="4"/>
    </row>
    <row r="3620" spans="14:18" customFormat="1" x14ac:dyDescent="0.25">
      <c r="N3620" s="46"/>
      <c r="O3620" t="s">
        <v>2278</v>
      </c>
      <c r="P3620" t="s">
        <v>5766</v>
      </c>
      <c r="Q3620">
        <v>40</v>
      </c>
      <c r="R3620" s="4"/>
    </row>
    <row r="3621" spans="14:18" customFormat="1" x14ac:dyDescent="0.25">
      <c r="N3621" s="46"/>
      <c r="O3621" t="s">
        <v>3169</v>
      </c>
      <c r="P3621" t="s">
        <v>5766</v>
      </c>
      <c r="Q3621">
        <v>80</v>
      </c>
      <c r="R3621" s="4"/>
    </row>
    <row r="3622" spans="14:18" customFormat="1" x14ac:dyDescent="0.25">
      <c r="N3622" s="46"/>
      <c r="O3622" t="s">
        <v>3032</v>
      </c>
      <c r="P3622" t="s">
        <v>5766</v>
      </c>
      <c r="Q3622">
        <v>120</v>
      </c>
      <c r="R3622" s="4"/>
    </row>
    <row r="3623" spans="14:18" customFormat="1" x14ac:dyDescent="0.25">
      <c r="N3623" s="46"/>
      <c r="O3623" t="s">
        <v>2294</v>
      </c>
      <c r="P3623" t="s">
        <v>5766</v>
      </c>
      <c r="Q3623">
        <v>80</v>
      </c>
      <c r="R3623" s="4"/>
    </row>
    <row r="3624" spans="14:18" customFormat="1" x14ac:dyDescent="0.25">
      <c r="N3624" s="46"/>
      <c r="O3624" t="s">
        <v>2863</v>
      </c>
      <c r="P3624" t="s">
        <v>5766</v>
      </c>
      <c r="Q3624">
        <v>80</v>
      </c>
      <c r="R3624" s="4"/>
    </row>
    <row r="3625" spans="14:18" customFormat="1" x14ac:dyDescent="0.25">
      <c r="N3625" s="46"/>
      <c r="O3625" t="s">
        <v>2867</v>
      </c>
      <c r="P3625" t="s">
        <v>5766</v>
      </c>
      <c r="Q3625">
        <v>80</v>
      </c>
      <c r="R3625" s="4"/>
    </row>
    <row r="3626" spans="14:18" customFormat="1" x14ac:dyDescent="0.25">
      <c r="N3626" s="46"/>
      <c r="O3626" t="s">
        <v>2879</v>
      </c>
      <c r="P3626" t="s">
        <v>5766</v>
      </c>
      <c r="Q3626">
        <v>40</v>
      </c>
      <c r="R3626" s="4"/>
    </row>
    <row r="3627" spans="14:18" customFormat="1" x14ac:dyDescent="0.25">
      <c r="N3627" s="46"/>
      <c r="O3627" t="s">
        <v>2904</v>
      </c>
      <c r="P3627" t="s">
        <v>5766</v>
      </c>
      <c r="Q3627">
        <v>80</v>
      </c>
      <c r="R3627" s="4"/>
    </row>
    <row r="3628" spans="14:18" customFormat="1" x14ac:dyDescent="0.25">
      <c r="N3628" s="46"/>
      <c r="O3628" t="s">
        <v>1237</v>
      </c>
      <c r="P3628" t="s">
        <v>5766</v>
      </c>
      <c r="Q3628">
        <v>120</v>
      </c>
      <c r="R3628" s="4"/>
    </row>
    <row r="3629" spans="14:18" customFormat="1" x14ac:dyDescent="0.25">
      <c r="N3629" s="46"/>
      <c r="O3629" t="s">
        <v>1247</v>
      </c>
      <c r="P3629" t="s">
        <v>5766</v>
      </c>
      <c r="Q3629">
        <v>120</v>
      </c>
      <c r="R3629" s="4"/>
    </row>
    <row r="3630" spans="14:18" customFormat="1" x14ac:dyDescent="0.25">
      <c r="N3630" s="46"/>
      <c r="O3630" t="s">
        <v>2908</v>
      </c>
      <c r="P3630" t="s">
        <v>5766</v>
      </c>
      <c r="Q3630">
        <v>80</v>
      </c>
      <c r="R3630" s="4"/>
    </row>
    <row r="3631" spans="14:18" customFormat="1" x14ac:dyDescent="0.25">
      <c r="N3631" s="46"/>
      <c r="O3631" t="s">
        <v>700</v>
      </c>
      <c r="P3631" t="s">
        <v>5766</v>
      </c>
      <c r="Q3631">
        <v>80</v>
      </c>
      <c r="R3631" s="4"/>
    </row>
    <row r="3632" spans="14:18" customFormat="1" x14ac:dyDescent="0.25">
      <c r="N3632" s="46"/>
      <c r="O3632" t="s">
        <v>2873</v>
      </c>
      <c r="P3632" t="s">
        <v>5766</v>
      </c>
      <c r="Q3632">
        <v>40</v>
      </c>
      <c r="R3632" s="4"/>
    </row>
    <row r="3633" spans="14:18" customFormat="1" x14ac:dyDescent="0.25">
      <c r="N3633" s="46"/>
      <c r="O3633" t="s">
        <v>2799</v>
      </c>
      <c r="P3633" t="s">
        <v>5766</v>
      </c>
      <c r="Q3633">
        <v>120</v>
      </c>
      <c r="R3633" s="4"/>
    </row>
    <row r="3634" spans="14:18" customFormat="1" x14ac:dyDescent="0.25">
      <c r="N3634" s="46"/>
      <c r="O3634" t="s">
        <v>2810</v>
      </c>
      <c r="P3634" t="s">
        <v>5766</v>
      </c>
      <c r="Q3634">
        <v>80</v>
      </c>
      <c r="R3634" s="4"/>
    </row>
    <row r="3635" spans="14:18" customFormat="1" x14ac:dyDescent="0.25">
      <c r="N3635" s="46"/>
      <c r="O3635" t="s">
        <v>2820</v>
      </c>
      <c r="P3635" t="s">
        <v>5766</v>
      </c>
      <c r="Q3635">
        <v>80</v>
      </c>
      <c r="R3635" s="4"/>
    </row>
    <row r="3636" spans="14:18" customFormat="1" x14ac:dyDescent="0.25">
      <c r="N3636" s="46"/>
      <c r="O3636" t="s">
        <v>2773</v>
      </c>
      <c r="P3636" t="s">
        <v>5766</v>
      </c>
      <c r="Q3636">
        <v>120</v>
      </c>
      <c r="R3636" s="4"/>
    </row>
    <row r="3637" spans="14:18" customFormat="1" x14ac:dyDescent="0.25">
      <c r="N3637" s="46"/>
      <c r="O3637" t="s">
        <v>705</v>
      </c>
      <c r="P3637" t="s">
        <v>5766</v>
      </c>
      <c r="Q3637">
        <v>80</v>
      </c>
      <c r="R3637" s="4"/>
    </row>
    <row r="3638" spans="14:18" customFormat="1" x14ac:dyDescent="0.25">
      <c r="N3638" s="46"/>
      <c r="O3638" t="s">
        <v>659</v>
      </c>
      <c r="P3638" t="s">
        <v>5766</v>
      </c>
      <c r="Q3638">
        <v>80</v>
      </c>
      <c r="R3638" s="4"/>
    </row>
    <row r="3639" spans="14:18" customFormat="1" x14ac:dyDescent="0.25">
      <c r="N3639" s="46"/>
      <c r="O3639" t="s">
        <v>2914</v>
      </c>
      <c r="P3639" t="s">
        <v>5766</v>
      </c>
      <c r="Q3639">
        <v>80</v>
      </c>
      <c r="R3639" s="4"/>
    </row>
    <row r="3640" spans="14:18" customFormat="1" x14ac:dyDescent="0.25">
      <c r="N3640" s="46"/>
      <c r="O3640" t="s">
        <v>2284</v>
      </c>
      <c r="P3640" t="s">
        <v>5766</v>
      </c>
      <c r="Q3640">
        <v>80</v>
      </c>
      <c r="R3640" s="4"/>
    </row>
    <row r="3641" spans="14:18" customFormat="1" x14ac:dyDescent="0.25">
      <c r="N3641" s="46"/>
      <c r="O3641" t="s">
        <v>2920</v>
      </c>
      <c r="P3641" t="s">
        <v>5766</v>
      </c>
      <c r="Q3641">
        <v>40</v>
      </c>
      <c r="R3641" s="4"/>
    </row>
    <row r="3642" spans="14:18" customFormat="1" x14ac:dyDescent="0.25">
      <c r="N3642" s="46"/>
      <c r="O3642" t="s">
        <v>2305</v>
      </c>
      <c r="P3642" t="s">
        <v>5766</v>
      </c>
      <c r="Q3642">
        <v>80</v>
      </c>
      <c r="R3642" s="4"/>
    </row>
    <row r="3643" spans="14:18" customFormat="1" x14ac:dyDescent="0.25">
      <c r="N3643" s="46"/>
      <c r="O3643" t="s">
        <v>3088</v>
      </c>
      <c r="P3643" t="s">
        <v>5766</v>
      </c>
      <c r="Q3643">
        <v>40</v>
      </c>
      <c r="R3643" s="4"/>
    </row>
    <row r="3644" spans="14:18" customFormat="1" x14ac:dyDescent="0.25">
      <c r="N3644" s="46"/>
      <c r="O3644" t="s">
        <v>2520</v>
      </c>
      <c r="P3644" t="s">
        <v>5766</v>
      </c>
      <c r="Q3644">
        <v>40</v>
      </c>
      <c r="R3644" s="4"/>
    </row>
    <row r="3645" spans="14:18" customFormat="1" x14ac:dyDescent="0.25">
      <c r="N3645" s="46"/>
      <c r="O3645" t="s">
        <v>2528</v>
      </c>
      <c r="P3645" t="s">
        <v>5766</v>
      </c>
      <c r="Q3645">
        <v>40</v>
      </c>
      <c r="R3645" s="4"/>
    </row>
    <row r="3646" spans="14:18" customFormat="1" x14ac:dyDescent="0.25">
      <c r="N3646" s="46"/>
      <c r="O3646" t="s">
        <v>2885</v>
      </c>
      <c r="P3646" t="s">
        <v>5766</v>
      </c>
      <c r="Q3646">
        <v>80</v>
      </c>
      <c r="R3646" s="4"/>
    </row>
    <row r="3647" spans="14:18" customFormat="1" x14ac:dyDescent="0.25">
      <c r="N3647" s="46"/>
      <c r="O3647" t="s">
        <v>2683</v>
      </c>
      <c r="P3647" t="s">
        <v>5766</v>
      </c>
      <c r="Q3647">
        <v>120</v>
      </c>
      <c r="R3647" s="4"/>
    </row>
    <row r="3648" spans="14:18" customFormat="1" x14ac:dyDescent="0.25">
      <c r="N3648" s="46"/>
      <c r="O3648" t="s">
        <v>2890</v>
      </c>
      <c r="P3648" t="s">
        <v>5766</v>
      </c>
      <c r="Q3648">
        <v>80</v>
      </c>
      <c r="R3648" s="4"/>
    </row>
    <row r="3649" spans="14:18" customFormat="1" x14ac:dyDescent="0.25">
      <c r="N3649" s="46"/>
      <c r="O3649" t="s">
        <v>3039</v>
      </c>
      <c r="P3649" t="s">
        <v>5766</v>
      </c>
      <c r="Q3649">
        <v>120</v>
      </c>
      <c r="R3649" s="4"/>
    </row>
    <row r="3650" spans="14:18" customFormat="1" x14ac:dyDescent="0.25">
      <c r="N3650" s="46"/>
      <c r="O3650" t="s">
        <v>2542</v>
      </c>
      <c r="P3650" t="s">
        <v>5766</v>
      </c>
      <c r="Q3650">
        <v>120</v>
      </c>
      <c r="R3650" s="4"/>
    </row>
    <row r="3651" spans="14:18" customFormat="1" x14ac:dyDescent="0.25">
      <c r="N3651" s="46"/>
      <c r="O3651" t="s">
        <v>2462</v>
      </c>
      <c r="P3651" t="s">
        <v>5766</v>
      </c>
      <c r="Q3651">
        <v>120</v>
      </c>
      <c r="R3651" s="4"/>
    </row>
    <row r="3652" spans="14:18" customFormat="1" x14ac:dyDescent="0.25">
      <c r="N3652" s="46"/>
      <c r="O3652" t="s">
        <v>2216</v>
      </c>
      <c r="P3652" t="s">
        <v>5766</v>
      </c>
      <c r="Q3652">
        <v>80</v>
      </c>
      <c r="R3652" s="4"/>
    </row>
    <row r="3653" spans="14:18" customFormat="1" x14ac:dyDescent="0.25">
      <c r="N3653" s="46"/>
      <c r="O3653" t="s">
        <v>2328</v>
      </c>
      <c r="P3653" t="s">
        <v>5766</v>
      </c>
      <c r="Q3653">
        <v>120</v>
      </c>
      <c r="R3653" s="4"/>
    </row>
    <row r="3654" spans="14:18" customFormat="1" x14ac:dyDescent="0.25">
      <c r="N3654" s="46"/>
      <c r="O3654" t="s">
        <v>2553</v>
      </c>
      <c r="P3654" t="s">
        <v>5766</v>
      </c>
      <c r="Q3654">
        <v>40</v>
      </c>
      <c r="R3654" s="4"/>
    </row>
    <row r="3655" spans="14:18" customFormat="1" x14ac:dyDescent="0.25">
      <c r="N3655" s="46"/>
      <c r="O3655" t="s">
        <v>2564</v>
      </c>
      <c r="P3655" t="s">
        <v>5766</v>
      </c>
      <c r="Q3655">
        <v>40</v>
      </c>
      <c r="R3655" s="4"/>
    </row>
    <row r="3656" spans="14:18" customFormat="1" x14ac:dyDescent="0.25">
      <c r="N3656" s="46"/>
      <c r="O3656" t="s">
        <v>543</v>
      </c>
      <c r="P3656" t="s">
        <v>5766</v>
      </c>
      <c r="Q3656">
        <v>80</v>
      </c>
      <c r="R3656" s="4"/>
    </row>
    <row r="3657" spans="14:18" customFormat="1" x14ac:dyDescent="0.25">
      <c r="N3657" s="46"/>
      <c r="O3657" t="s">
        <v>550</v>
      </c>
      <c r="P3657" t="s">
        <v>5766</v>
      </c>
      <c r="Q3657">
        <v>80</v>
      </c>
      <c r="R3657" s="4"/>
    </row>
    <row r="3658" spans="14:18" customFormat="1" x14ac:dyDescent="0.25">
      <c r="N3658" s="46"/>
      <c r="O3658" t="s">
        <v>498</v>
      </c>
      <c r="P3658" t="s">
        <v>5766</v>
      </c>
      <c r="Q3658">
        <v>80</v>
      </c>
      <c r="R3658" s="4"/>
    </row>
    <row r="3659" spans="14:18" customFormat="1" x14ac:dyDescent="0.25">
      <c r="N3659" s="46"/>
      <c r="O3659" t="s">
        <v>2846</v>
      </c>
      <c r="P3659" t="s">
        <v>5766</v>
      </c>
      <c r="Q3659">
        <v>80</v>
      </c>
      <c r="R3659" s="4"/>
    </row>
    <row r="3660" spans="14:18" customFormat="1" x14ac:dyDescent="0.25">
      <c r="N3660" s="46"/>
      <c r="O3660" t="s">
        <v>1035</v>
      </c>
      <c r="P3660" t="s">
        <v>5766</v>
      </c>
      <c r="Q3660">
        <v>80</v>
      </c>
      <c r="R3660" s="4"/>
    </row>
    <row r="3661" spans="14:18" customFormat="1" x14ac:dyDescent="0.25">
      <c r="N3661" s="46"/>
      <c r="O3661" t="s">
        <v>527</v>
      </c>
      <c r="P3661" t="s">
        <v>5766</v>
      </c>
      <c r="Q3661">
        <v>80</v>
      </c>
      <c r="R3661" s="4"/>
    </row>
    <row r="3662" spans="14:18" customFormat="1" x14ac:dyDescent="0.25">
      <c r="N3662" s="46"/>
      <c r="O3662" t="s">
        <v>565</v>
      </c>
      <c r="P3662" t="s">
        <v>5766</v>
      </c>
      <c r="Q3662">
        <v>80</v>
      </c>
      <c r="R3662" s="4"/>
    </row>
    <row r="3663" spans="14:18" customFormat="1" x14ac:dyDescent="0.25">
      <c r="N3663" s="46"/>
      <c r="O3663" t="s">
        <v>609</v>
      </c>
      <c r="P3663" t="s">
        <v>5766</v>
      </c>
      <c r="Q3663">
        <v>80</v>
      </c>
      <c r="R3663" s="4"/>
    </row>
    <row r="3664" spans="14:18" customFormat="1" x14ac:dyDescent="0.25">
      <c r="N3664" s="46"/>
      <c r="O3664" t="s">
        <v>629</v>
      </c>
      <c r="P3664" t="s">
        <v>5766</v>
      </c>
      <c r="Q3664">
        <v>80</v>
      </c>
      <c r="R3664" s="4"/>
    </row>
    <row r="3665" spans="2:19" x14ac:dyDescent="0.25">
      <c r="B3665"/>
      <c r="C3665"/>
      <c r="D3665"/>
      <c r="E3665"/>
      <c r="F3665"/>
      <c r="G3665"/>
      <c r="H3665"/>
      <c r="I3665"/>
      <c r="J3665"/>
      <c r="K3665"/>
      <c r="O3665" t="s">
        <v>2899</v>
      </c>
      <c r="P3665" t="s">
        <v>5766</v>
      </c>
      <c r="Q3665">
        <v>40</v>
      </c>
      <c r="S3665"/>
    </row>
    <row r="3666" spans="2:19" x14ac:dyDescent="0.25">
      <c r="B3666"/>
      <c r="C3666"/>
      <c r="D3666"/>
      <c r="E3666"/>
      <c r="F3666"/>
      <c r="G3666"/>
      <c r="H3666"/>
      <c r="I3666"/>
      <c r="J3666"/>
      <c r="K3666"/>
      <c r="O3666" t="s">
        <v>3093</v>
      </c>
      <c r="P3666" t="s">
        <v>5766</v>
      </c>
      <c r="Q3666">
        <v>40</v>
      </c>
      <c r="S3666"/>
    </row>
    <row r="3667" spans="2:19" x14ac:dyDescent="0.25">
      <c r="B3667"/>
      <c r="C3667"/>
      <c r="D3667"/>
      <c r="E3667"/>
      <c r="F3667"/>
      <c r="G3667"/>
      <c r="H3667"/>
      <c r="I3667"/>
      <c r="J3667"/>
      <c r="K3667"/>
      <c r="O3667" t="s">
        <v>2924</v>
      </c>
      <c r="P3667" t="s">
        <v>5766</v>
      </c>
      <c r="Q3667">
        <v>40</v>
      </c>
      <c r="S3667"/>
    </row>
    <row r="3668" spans="2:19" x14ac:dyDescent="0.25">
      <c r="O3668" t="s">
        <v>2929</v>
      </c>
      <c r="P3668" t="s">
        <v>5766</v>
      </c>
      <c r="Q3668">
        <v>40</v>
      </c>
      <c r="S3668"/>
    </row>
    <row r="3669" spans="2:19" x14ac:dyDescent="0.25">
      <c r="O3669" t="s">
        <v>2936</v>
      </c>
      <c r="P3669" t="s">
        <v>5766</v>
      </c>
      <c r="Q3669">
        <v>80</v>
      </c>
      <c r="S3669"/>
    </row>
    <row r="3670" spans="2:19" x14ac:dyDescent="0.25">
      <c r="O3670" t="s">
        <v>2826</v>
      </c>
      <c r="P3670" t="s">
        <v>5766</v>
      </c>
      <c r="Q3670">
        <v>120</v>
      </c>
      <c r="S3670"/>
    </row>
    <row r="3671" spans="2:19" x14ac:dyDescent="0.25">
      <c r="O3671" t="s">
        <v>2779</v>
      </c>
      <c r="P3671" t="s">
        <v>5766</v>
      </c>
      <c r="Q3671">
        <v>120</v>
      </c>
      <c r="S3671"/>
    </row>
    <row r="3672" spans="2:19" x14ac:dyDescent="0.25">
      <c r="O3672" t="s">
        <v>2831</v>
      </c>
      <c r="P3672" t="s">
        <v>5766</v>
      </c>
      <c r="Q3672">
        <v>40</v>
      </c>
      <c r="S3672"/>
    </row>
    <row r="3673" spans="2:19" x14ac:dyDescent="0.25">
      <c r="O3673" t="s">
        <v>2835</v>
      </c>
      <c r="P3673" t="s">
        <v>5766</v>
      </c>
      <c r="Q3673">
        <v>40</v>
      </c>
      <c r="S3673"/>
    </row>
    <row r="3674" spans="2:19" x14ac:dyDescent="0.25">
      <c r="O3674" t="s">
        <v>2840</v>
      </c>
      <c r="P3674" t="s">
        <v>5766</v>
      </c>
      <c r="Q3674">
        <v>120</v>
      </c>
      <c r="S3674"/>
    </row>
    <row r="3675" spans="2:19" x14ac:dyDescent="0.25">
      <c r="O3675" t="s">
        <v>2853</v>
      </c>
      <c r="P3675" t="s">
        <v>5766</v>
      </c>
      <c r="Q3675">
        <v>120</v>
      </c>
      <c r="S3675"/>
    </row>
  </sheetData>
  <autoFilter ref="A1:S3667" xr:uid="{BD881093-B291-4290-938B-9D4AF41B46AD}"/>
  <sortState xmlns:xlrd2="http://schemas.microsoft.com/office/spreadsheetml/2017/richdata2" ref="O755:S3675">
    <sortCondition ref="O755:O3675"/>
  </sortState>
  <conditionalFormatting sqref="A1:A1048576">
    <cfRule type="duplicateValues" dxfId="35" priority="9"/>
  </conditionalFormatting>
  <conditionalFormatting sqref="O1:O1048576">
    <cfRule type="duplicateValues" dxfId="34" priority="2"/>
    <cfRule type="duplicateValues" dxfId="33" priority="3"/>
  </conditionalFormatting>
  <conditionalFormatting sqref="O164">
    <cfRule type="duplicateValues" dxfId="32" priority="7"/>
  </conditionalFormatting>
  <conditionalFormatting sqref="O166">
    <cfRule type="duplicateValues" dxfId="31" priority="4"/>
  </conditionalFormatting>
  <conditionalFormatting sqref="O601:O625">
    <cfRule type="duplicateValues" dxfId="30" priority="71"/>
    <cfRule type="duplicateValues" dxfId="29" priority="69"/>
    <cfRule type="duplicateValues" dxfId="28" priority="70"/>
  </conditionalFormatting>
  <conditionalFormatting sqref="O626:O667">
    <cfRule type="duplicateValues" dxfId="27" priority="106"/>
    <cfRule type="duplicateValues" dxfId="26" priority="107"/>
    <cfRule type="duplicateValues" dxfId="25" priority="108"/>
  </conditionalFormatting>
  <conditionalFormatting sqref="O668:O753">
    <cfRule type="duplicateValues" dxfId="24" priority="41"/>
    <cfRule type="duplicateValues" dxfId="23" priority="42"/>
    <cfRule type="duplicateValues" dxfId="22" priority="43"/>
  </conditionalFormatting>
  <conditionalFormatting sqref="O754">
    <cfRule type="duplicateValues" dxfId="21" priority="28"/>
    <cfRule type="duplicateValues" dxfId="20" priority="29"/>
    <cfRule type="duplicateValues" dxfId="19" priority="30"/>
    <cfRule type="duplicateValues" dxfId="18" priority="31"/>
  </conditionalFormatting>
  <conditionalFormatting sqref="O770:O814">
    <cfRule type="duplicateValues" dxfId="17" priority="331"/>
    <cfRule type="duplicateValues" dxfId="16" priority="332"/>
    <cfRule type="duplicateValues" dxfId="15" priority="333"/>
  </conditionalFormatting>
  <conditionalFormatting sqref="O815:O923">
    <cfRule type="duplicateValues" dxfId="14" priority="225"/>
    <cfRule type="duplicateValues" dxfId="13" priority="226"/>
    <cfRule type="duplicateValues" dxfId="12" priority="227"/>
  </conditionalFormatting>
  <conditionalFormatting sqref="O924:O1151">
    <cfRule type="duplicateValues" dxfId="11" priority="407"/>
    <cfRule type="duplicateValues" dxfId="10" priority="408"/>
    <cfRule type="duplicateValues" dxfId="9" priority="409"/>
  </conditionalFormatting>
  <conditionalFormatting sqref="O1157:O3082">
    <cfRule type="duplicateValues" dxfId="8" priority="733"/>
    <cfRule type="duplicateValues" dxfId="7" priority="734"/>
    <cfRule type="duplicateValues" dxfId="6" priority="735"/>
  </conditionalFormatting>
  <conditionalFormatting sqref="O3676:O1048576 O1:O162 O165 O167:O3667">
    <cfRule type="duplicateValues" dxfId="5" priority="10"/>
  </conditionalFormatting>
  <conditionalFormatting sqref="O3676:O1048576 O1:O163 O165 O167:O3667">
    <cfRule type="duplicateValues" dxfId="4" priority="8"/>
  </conditionalFormatting>
  <conditionalFormatting sqref="O3676:O1048576 O1:O165 O167:O3667">
    <cfRule type="duplicateValues" dxfId="3" priority="5"/>
  </conditionalFormatting>
  <conditionalFormatting sqref="O3676:O1048576 O3083:O3667 O1:O161 O755:O769 O1152:O1156 O165 O167:O600">
    <cfRule type="duplicateValues" dxfId="2" priority="52"/>
    <cfRule type="duplicateValues" dxfId="1" priority="53"/>
    <cfRule type="duplicateValues" dxfId="0" priority="5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6E76-1ABC-4B11-8370-BAA72C35EC1E}">
  <sheetPr codeName="Hoja4"/>
  <dimension ref="A2:V54"/>
  <sheetViews>
    <sheetView zoomScale="90" zoomScaleNormal="90" workbookViewId="0">
      <selection activeCell="B19" sqref="B19"/>
    </sheetView>
  </sheetViews>
  <sheetFormatPr baseColWidth="10" defaultColWidth="11.42578125" defaultRowHeight="15" x14ac:dyDescent="0.25"/>
  <cols>
    <col min="8" max="8" width="17" customWidth="1"/>
    <col min="10" max="10" width="15.42578125" customWidth="1"/>
    <col min="11" max="11" width="15.85546875" customWidth="1"/>
    <col min="13" max="13" width="24.42578125" customWidth="1"/>
  </cols>
  <sheetData>
    <row r="2" spans="1:22" x14ac:dyDescent="0.25">
      <c r="A2" t="s">
        <v>3171</v>
      </c>
      <c r="B2" t="s">
        <v>3172</v>
      </c>
      <c r="D2" t="s">
        <v>3173</v>
      </c>
      <c r="E2" t="s">
        <v>3174</v>
      </c>
      <c r="F2" t="s">
        <v>3175</v>
      </c>
      <c r="G2" t="s">
        <v>3176</v>
      </c>
      <c r="H2" t="s">
        <v>3177</v>
      </c>
      <c r="I2" t="s">
        <v>3178</v>
      </c>
      <c r="J2" t="s">
        <v>3179</v>
      </c>
      <c r="K2" t="s">
        <v>3180</v>
      </c>
      <c r="L2" t="s">
        <v>3181</v>
      </c>
      <c r="M2" t="s">
        <v>3182</v>
      </c>
      <c r="N2" t="s">
        <v>3183</v>
      </c>
      <c r="O2" t="s">
        <v>3184</v>
      </c>
      <c r="P2" t="s">
        <v>3185</v>
      </c>
      <c r="Q2" t="s">
        <v>3186</v>
      </c>
      <c r="R2" t="s">
        <v>3187</v>
      </c>
      <c r="S2" t="s">
        <v>3188</v>
      </c>
      <c r="T2" t="s">
        <v>3189</v>
      </c>
      <c r="U2" t="s">
        <v>3171</v>
      </c>
      <c r="V2" t="s">
        <v>3190</v>
      </c>
    </row>
    <row r="3" spans="1:22" x14ac:dyDescent="0.25">
      <c r="A3" t="s">
        <v>3184</v>
      </c>
      <c r="B3" t="s">
        <v>3191</v>
      </c>
      <c r="D3" t="s">
        <v>3192</v>
      </c>
      <c r="E3" t="s">
        <v>3174</v>
      </c>
      <c r="F3" t="s">
        <v>3175</v>
      </c>
      <c r="G3" t="s">
        <v>3193</v>
      </c>
      <c r="H3" t="s">
        <v>3194</v>
      </c>
      <c r="I3" t="s">
        <v>3195</v>
      </c>
      <c r="J3" t="s">
        <v>3179</v>
      </c>
      <c r="K3" t="s">
        <v>3180</v>
      </c>
      <c r="L3" t="s">
        <v>3181</v>
      </c>
      <c r="M3" t="s">
        <v>3196</v>
      </c>
      <c r="N3" t="s">
        <v>3197</v>
      </c>
      <c r="O3" t="s">
        <v>3198</v>
      </c>
      <c r="P3" t="s">
        <v>3191</v>
      </c>
      <c r="Q3" t="s">
        <v>3199</v>
      </c>
      <c r="R3" t="s">
        <v>3200</v>
      </c>
      <c r="S3" t="s">
        <v>3201</v>
      </c>
      <c r="T3" t="s">
        <v>3172</v>
      </c>
      <c r="U3" t="s">
        <v>3202</v>
      </c>
      <c r="V3" t="s">
        <v>3203</v>
      </c>
    </row>
    <row r="4" spans="1:22" x14ac:dyDescent="0.25">
      <c r="A4" t="s">
        <v>3173</v>
      </c>
      <c r="B4" t="s">
        <v>3202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3204</v>
      </c>
      <c r="N4" t="s">
        <v>3205</v>
      </c>
      <c r="O4" t="s">
        <v>3206</v>
      </c>
      <c r="P4" t="s">
        <v>3207</v>
      </c>
      <c r="Q4" t="s">
        <v>3208</v>
      </c>
      <c r="R4" t="s">
        <v>3209</v>
      </c>
      <c r="S4" t="s">
        <v>3210</v>
      </c>
      <c r="T4" t="s">
        <v>3211</v>
      </c>
      <c r="U4" t="s">
        <v>3212</v>
      </c>
      <c r="V4" t="s">
        <v>3213</v>
      </c>
    </row>
    <row r="5" spans="1:22" x14ac:dyDescent="0.25">
      <c r="A5" t="s">
        <v>3174</v>
      </c>
      <c r="B5" t="s">
        <v>3199</v>
      </c>
      <c r="M5" t="s">
        <v>6</v>
      </c>
      <c r="N5" t="s">
        <v>6</v>
      </c>
      <c r="O5" t="s">
        <v>3214</v>
      </c>
      <c r="P5" t="s">
        <v>3215</v>
      </c>
      <c r="Q5" t="s">
        <v>3216</v>
      </c>
      <c r="R5" t="s">
        <v>3217</v>
      </c>
      <c r="S5" t="s">
        <v>3218</v>
      </c>
      <c r="T5" t="s">
        <v>3219</v>
      </c>
      <c r="U5" t="s">
        <v>3220</v>
      </c>
      <c r="V5" t="s">
        <v>3221</v>
      </c>
    </row>
    <row r="6" spans="1:22" x14ac:dyDescent="0.25">
      <c r="A6" t="s">
        <v>3182</v>
      </c>
      <c r="B6" t="s">
        <v>3192</v>
      </c>
      <c r="O6" t="s">
        <v>6</v>
      </c>
      <c r="P6" t="s">
        <v>6</v>
      </c>
      <c r="Q6" t="s">
        <v>6</v>
      </c>
      <c r="R6" t="s">
        <v>3222</v>
      </c>
      <c r="S6" t="s">
        <v>3223</v>
      </c>
      <c r="T6" t="s">
        <v>3224</v>
      </c>
      <c r="U6" t="s">
        <v>3225</v>
      </c>
      <c r="V6" t="s">
        <v>3226</v>
      </c>
    </row>
    <row r="7" spans="1:22" x14ac:dyDescent="0.25">
      <c r="A7" t="s">
        <v>3175</v>
      </c>
      <c r="B7" t="s">
        <v>3203</v>
      </c>
      <c r="R7" t="s">
        <v>6</v>
      </c>
      <c r="S7" t="s">
        <v>6</v>
      </c>
      <c r="T7" t="s">
        <v>3227</v>
      </c>
      <c r="U7" t="s">
        <v>3228</v>
      </c>
      <c r="V7" t="s">
        <v>3229</v>
      </c>
    </row>
    <row r="8" spans="1:22" x14ac:dyDescent="0.25">
      <c r="A8" t="s">
        <v>3190</v>
      </c>
      <c r="B8" t="s">
        <v>3197</v>
      </c>
      <c r="T8" t="s">
        <v>6</v>
      </c>
      <c r="U8" t="s">
        <v>3230</v>
      </c>
      <c r="V8" t="s">
        <v>3231</v>
      </c>
    </row>
    <row r="9" spans="1:22" x14ac:dyDescent="0.25">
      <c r="A9" t="s">
        <v>3189</v>
      </c>
      <c r="B9" t="s">
        <v>3174</v>
      </c>
      <c r="U9" t="s">
        <v>3232</v>
      </c>
      <c r="V9" t="s">
        <v>3233</v>
      </c>
    </row>
    <row r="10" spans="1:22" x14ac:dyDescent="0.25">
      <c r="A10" t="s">
        <v>3187</v>
      </c>
      <c r="B10" t="s">
        <v>3200</v>
      </c>
      <c r="U10" t="s">
        <v>3234</v>
      </c>
      <c r="V10" t="s">
        <v>3235</v>
      </c>
    </row>
    <row r="11" spans="1:22" x14ac:dyDescent="0.25">
      <c r="A11" t="s">
        <v>3185</v>
      </c>
      <c r="B11" t="s">
        <v>3208</v>
      </c>
      <c r="U11" t="s">
        <v>6</v>
      </c>
      <c r="V11" t="s">
        <v>3236</v>
      </c>
    </row>
    <row r="12" spans="1:22" x14ac:dyDescent="0.25">
      <c r="A12" t="s">
        <v>3183</v>
      </c>
      <c r="B12" t="s">
        <v>3213</v>
      </c>
      <c r="V12" t="s">
        <v>6</v>
      </c>
    </row>
    <row r="13" spans="1:22" x14ac:dyDescent="0.25">
      <c r="A13" t="s">
        <v>3188</v>
      </c>
      <c r="B13" t="s">
        <v>3205</v>
      </c>
    </row>
    <row r="14" spans="1:22" x14ac:dyDescent="0.25">
      <c r="A14" t="s">
        <v>3176</v>
      </c>
      <c r="B14" t="s">
        <v>3212</v>
      </c>
    </row>
    <row r="15" spans="1:22" x14ac:dyDescent="0.25">
      <c r="A15" t="s">
        <v>3177</v>
      </c>
      <c r="B15" t="s">
        <v>3175</v>
      </c>
    </row>
    <row r="16" spans="1:22" x14ac:dyDescent="0.25">
      <c r="A16" t="s">
        <v>3178</v>
      </c>
      <c r="B16" t="s">
        <v>3207</v>
      </c>
    </row>
    <row r="17" spans="1:2" x14ac:dyDescent="0.25">
      <c r="A17" t="s">
        <v>3186</v>
      </c>
      <c r="B17" t="s">
        <v>3211</v>
      </c>
    </row>
    <row r="18" spans="1:2" x14ac:dyDescent="0.25">
      <c r="A18" t="s">
        <v>3179</v>
      </c>
      <c r="B18" t="s">
        <v>3220</v>
      </c>
    </row>
    <row r="19" spans="1:2" x14ac:dyDescent="0.25">
      <c r="A19" t="s">
        <v>3180</v>
      </c>
      <c r="B19" t="s">
        <v>3201</v>
      </c>
    </row>
    <row r="20" spans="1:2" x14ac:dyDescent="0.25">
      <c r="A20" t="s">
        <v>3181</v>
      </c>
      <c r="B20" t="s">
        <v>3219</v>
      </c>
    </row>
    <row r="21" spans="1:2" x14ac:dyDescent="0.25">
      <c r="B21" t="s">
        <v>3216</v>
      </c>
    </row>
    <row r="22" spans="1:2" x14ac:dyDescent="0.25">
      <c r="B22" t="s">
        <v>3209</v>
      </c>
    </row>
    <row r="23" spans="1:2" x14ac:dyDescent="0.25">
      <c r="B23" t="s">
        <v>3225</v>
      </c>
    </row>
    <row r="24" spans="1:2" x14ac:dyDescent="0.25">
      <c r="B24" t="s">
        <v>3224</v>
      </c>
    </row>
    <row r="25" spans="1:2" x14ac:dyDescent="0.25">
      <c r="B25" t="s">
        <v>3228</v>
      </c>
    </row>
    <row r="26" spans="1:2" x14ac:dyDescent="0.25">
      <c r="B26" t="s">
        <v>3198</v>
      </c>
    </row>
    <row r="27" spans="1:2" x14ac:dyDescent="0.25">
      <c r="B27" t="s">
        <v>3230</v>
      </c>
    </row>
    <row r="28" spans="1:2" x14ac:dyDescent="0.25">
      <c r="B28" t="s">
        <v>3221</v>
      </c>
    </row>
    <row r="29" spans="1:2" x14ac:dyDescent="0.25">
      <c r="B29" t="s">
        <v>3217</v>
      </c>
    </row>
    <row r="30" spans="1:2" x14ac:dyDescent="0.25">
      <c r="B30" t="s">
        <v>3210</v>
      </c>
    </row>
    <row r="31" spans="1:2" x14ac:dyDescent="0.25">
      <c r="B31" t="s">
        <v>3193</v>
      </c>
    </row>
    <row r="32" spans="1:2" x14ac:dyDescent="0.25">
      <c r="B32" t="s">
        <v>3232</v>
      </c>
    </row>
    <row r="33" spans="2:2" x14ac:dyDescent="0.25">
      <c r="B33" t="s">
        <v>3194</v>
      </c>
    </row>
    <row r="34" spans="2:2" x14ac:dyDescent="0.25">
      <c r="B34" t="s">
        <v>3195</v>
      </c>
    </row>
    <row r="35" spans="2:2" x14ac:dyDescent="0.25">
      <c r="B35" t="s">
        <v>3218</v>
      </c>
    </row>
    <row r="36" spans="2:2" x14ac:dyDescent="0.25">
      <c r="B36" t="s">
        <v>3226</v>
      </c>
    </row>
    <row r="37" spans="2:2" x14ac:dyDescent="0.25">
      <c r="B37" t="s">
        <v>3196</v>
      </c>
    </row>
    <row r="38" spans="2:2" x14ac:dyDescent="0.25">
      <c r="B38" t="s">
        <v>3223</v>
      </c>
    </row>
    <row r="39" spans="2:2" x14ac:dyDescent="0.25">
      <c r="B39" t="s">
        <v>3179</v>
      </c>
    </row>
    <row r="40" spans="2:2" x14ac:dyDescent="0.25">
      <c r="B40" t="s">
        <v>3229</v>
      </c>
    </row>
    <row r="41" spans="2:2" x14ac:dyDescent="0.25">
      <c r="B41" t="s">
        <v>3204</v>
      </c>
    </row>
    <row r="42" spans="2:2" x14ac:dyDescent="0.25">
      <c r="B42" t="s">
        <v>3231</v>
      </c>
    </row>
    <row r="43" spans="2:2" x14ac:dyDescent="0.25">
      <c r="B43" t="s">
        <v>3234</v>
      </c>
    </row>
    <row r="44" spans="2:2" x14ac:dyDescent="0.25">
      <c r="B44" t="s">
        <v>3233</v>
      </c>
    </row>
    <row r="45" spans="2:2" x14ac:dyDescent="0.25">
      <c r="B45" t="s">
        <v>3222</v>
      </c>
    </row>
    <row r="46" spans="2:2" x14ac:dyDescent="0.25">
      <c r="B46" t="s">
        <v>3214</v>
      </c>
    </row>
    <row r="47" spans="2:2" x14ac:dyDescent="0.25">
      <c r="B47" t="s">
        <v>3227</v>
      </c>
    </row>
    <row r="48" spans="2:2" x14ac:dyDescent="0.25">
      <c r="B48" t="s">
        <v>3215</v>
      </c>
    </row>
    <row r="49" spans="2:2" x14ac:dyDescent="0.25">
      <c r="B49" t="s">
        <v>3235</v>
      </c>
    </row>
    <row r="50" spans="2:2" x14ac:dyDescent="0.25">
      <c r="B50" t="s">
        <v>3236</v>
      </c>
    </row>
    <row r="51" spans="2:2" x14ac:dyDescent="0.25">
      <c r="B51" t="s">
        <v>3206</v>
      </c>
    </row>
    <row r="52" spans="2:2" x14ac:dyDescent="0.25">
      <c r="B52" t="s">
        <v>3180</v>
      </c>
    </row>
    <row r="53" spans="2:2" x14ac:dyDescent="0.25">
      <c r="B53" t="s">
        <v>3181</v>
      </c>
    </row>
    <row r="54" spans="2:2" x14ac:dyDescent="0.25">
      <c r="B54" t="s">
        <v>6</v>
      </c>
    </row>
  </sheetData>
  <sheetProtection algorithmName="SHA-512" hashValue="hbimIHUUMtgP7XLr6NmOUfuCosCtzlXSK0MJQU5IHfgAAfsMKD/1OatKLeP/k2uqXrgNzDJGzjsilQcdrU9dhA==" saltValue="S9ETGwuS+fkdW7Ks55eJA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ACTA GRADO C</vt:lpstr>
      <vt:lpstr>Auxiliar</vt:lpstr>
      <vt:lpstr>CCAA-Provincias-INE</vt:lpstr>
      <vt:lpstr>Andalucía</vt:lpstr>
      <vt:lpstr>Aragón</vt:lpstr>
      <vt:lpstr>'ACTA GRADO C'!Área_de_impresión</vt:lpstr>
      <vt:lpstr>Asturias__Principado_de</vt:lpstr>
      <vt:lpstr>Balears__Illes</vt:lpstr>
      <vt:lpstr>Canarias</vt:lpstr>
      <vt:lpstr>Cantabria</vt:lpstr>
      <vt:lpstr>Castilla___La_Mancha</vt:lpstr>
      <vt:lpstr>Castilla_y_León</vt:lpstr>
      <vt:lpstr>Cataluña</vt:lpstr>
      <vt:lpstr>Ceuta</vt:lpstr>
      <vt:lpstr>Comunitat_Valenciana</vt:lpstr>
      <vt:lpstr>Extremadura</vt:lpstr>
      <vt:lpstr>Galicia</vt:lpstr>
      <vt:lpstr>Madrid__Comunidad_de</vt:lpstr>
      <vt:lpstr>Melilla</vt:lpstr>
      <vt:lpstr>Murcia__Región_de</vt:lpstr>
      <vt:lpstr>Navarra__Comunidad_Foral_de</vt:lpstr>
      <vt:lpstr>País_Vasco</vt:lpstr>
      <vt:lpstr>Rioja__La</vt:lpstr>
    </vt:vector>
  </TitlesOfParts>
  <Manager/>
  <Company>MEYFP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Álvarez Eduardo</dc:creator>
  <cp:keywords/>
  <dc:description/>
  <cp:lastModifiedBy>Murillo García Raquel</cp:lastModifiedBy>
  <cp:revision/>
  <cp:lastPrinted>2026-07-06T05:42:18Z</cp:lastPrinted>
  <dcterms:created xsi:type="dcterms:W3CDTF">2024-02-27T12:07:13Z</dcterms:created>
  <dcterms:modified xsi:type="dcterms:W3CDTF">2026-08-14T09:36:15Z</dcterms:modified>
  <cp:category/>
  <cp:contentStatus/>
</cp:coreProperties>
</file>