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Magnolia\"/>
    </mc:Choice>
  </mc:AlternateContent>
  <xr:revisionPtr revIDLastSave="0" documentId="13_ncr:1_{72B1F34B-2A48-4B7A-ADDF-043E57FF12DF}" xr6:coauthVersionLast="47" xr6:coauthVersionMax="47" xr10:uidLastSave="{00000000-0000-0000-0000-000000000000}"/>
  <bookViews>
    <workbookView xWindow="-120" yWindow="-120" windowWidth="20730" windowHeight="11160" tabRatio="856" firstSheet="2" activeTab="2" xr2:uid="{2401D637-3FBA-4686-A270-296F68C233CA}"/>
  </bookViews>
  <sheets>
    <sheet name="ACTA GRADO C" sheetId="2" state="hidden" r:id="rId1"/>
    <sheet name="Auxiliar" sheetId="3" state="hidden" r:id="rId2"/>
    <sheet name="CERT_C" sheetId="4" r:id="rId3"/>
    <sheet name="CCAA-Provincias-INE" sheetId="6" state="hidden" r:id="rId4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4" l="1"/>
  <c r="V18" i="4"/>
  <c r="U18" i="4"/>
  <c r="T18" i="4"/>
  <c r="S18" i="4"/>
  <c r="R18" i="4"/>
  <c r="Q18" i="4"/>
  <c r="P18" i="4"/>
  <c r="O18" i="4"/>
  <c r="N18" i="4"/>
  <c r="M18" i="4"/>
  <c r="AD18" i="4" l="1"/>
  <c r="AR18" i="4" s="1"/>
  <c r="AA18" i="4"/>
  <c r="AO18" i="4" s="1"/>
  <c r="AC18" i="4"/>
  <c r="AQ18" i="4" s="1"/>
  <c r="X18" i="4"/>
  <c r="AL18" i="4" s="1"/>
  <c r="AF18" i="4"/>
  <c r="AT18" i="4" s="1"/>
  <c r="AE18" i="4"/>
  <c r="AS18" i="4" s="1"/>
  <c r="Y18" i="4"/>
  <c r="AM18" i="4" s="1"/>
  <c r="W18" i="4"/>
  <c r="Z18" i="4"/>
  <c r="AN18" i="4" s="1"/>
  <c r="AB18" i="4"/>
  <c r="AP18" i="4" s="1"/>
  <c r="A34" i="4"/>
  <c r="A32" i="4"/>
  <c r="A31" i="4"/>
  <c r="A30" i="4"/>
  <c r="A29" i="4"/>
  <c r="A28" i="4"/>
  <c r="A27" i="4"/>
  <c r="A26" i="4"/>
  <c r="A25" i="4"/>
  <c r="A24" i="4"/>
  <c r="A23" i="4"/>
  <c r="B19" i="4"/>
  <c r="B7" i="4" s="1"/>
  <c r="C8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AI18" i="4" l="1"/>
  <c r="AK18" i="4"/>
  <c r="AG18" i="4"/>
  <c r="AH18" i="4" s="1"/>
  <c r="AJ18" i="4" s="1"/>
  <c r="B11" i="4"/>
  <c r="I36" i="4" l="1"/>
  <c r="B12" i="4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H10" i="4"/>
  <c r="A10" i="4" l="1"/>
  <c r="E9" i="2" l="1"/>
  <c r="O18" i="2" l="1"/>
  <c r="N18" i="2"/>
  <c r="M18" i="2"/>
  <c r="L18" i="2"/>
  <c r="K18" i="2"/>
  <c r="J18" i="2"/>
  <c r="I18" i="2"/>
  <c r="H18" i="2"/>
  <c r="G18" i="2"/>
  <c r="G19" i="4" l="1"/>
  <c r="I19" i="4"/>
  <c r="G25" i="4"/>
  <c r="G31" i="4" l="1"/>
  <c r="B31" i="4"/>
  <c r="G27" i="4"/>
  <c r="B27" i="4"/>
  <c r="G34" i="4"/>
  <c r="B34" i="4"/>
  <c r="B25" i="4"/>
  <c r="G30" i="4"/>
  <c r="B30" i="4"/>
  <c r="G24" i="4"/>
  <c r="B24" i="4"/>
  <c r="G26" i="4"/>
  <c r="B26" i="4"/>
  <c r="G29" i="4"/>
  <c r="B29" i="4"/>
  <c r="G28" i="4"/>
  <c r="B28" i="4"/>
  <c r="G32" i="4"/>
  <c r="B32" i="4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  <c r="G23" i="4"/>
  <c r="B23" i="4" l="1"/>
</calcChain>
</file>

<file path=xl/sharedStrings.xml><?xml version="1.0" encoding="utf-8"?>
<sst xmlns="http://schemas.openxmlformats.org/spreadsheetml/2006/main" count="10099" uniqueCount="5783">
  <si>
    <t>ACTA DE EVALUACIÓN FINAL GRADO C</t>
  </si>
  <si>
    <r>
      <t xml:space="preserve">FECHA DE INICIO DE LA ACCIÓN FORMATIVA: 
</t>
    </r>
    <r>
      <rPr>
        <sz val="6"/>
        <rFont val="Arial"/>
        <family val="2"/>
      </rPr>
      <t>(DD/MM/AAAA)</t>
    </r>
  </si>
  <si>
    <r>
      <t xml:space="preserve">FECHA DE 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</si>
  <si>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</si>
  <si>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</si>
  <si>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</si>
  <si>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</si>
  <si>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</si>
  <si>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</si>
  <si>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</si>
  <si>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</si>
  <si>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</si>
  <si>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</si>
  <si>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</si>
  <si>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</si>
  <si>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</si>
  <si>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</si>
  <si>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</si>
  <si>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</si>
  <si>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</si>
  <si>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</si>
  <si>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</si>
  <si>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</si>
  <si>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</si>
  <si>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PRÁCTICAS
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</si>
  <si>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</si>
  <si>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</si>
  <si>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</si>
  <si>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</si>
  <si>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</si>
  <si>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</si>
  <si>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</si>
  <si>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</si>
  <si>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</si>
  <si>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</si>
  <si>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</si>
  <si>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>Convalidado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</si>
  <si>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</si>
  <si>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</si>
  <si>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</si>
  <si>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</si>
  <si>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</si>
  <si>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</si>
  <si>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</si>
  <si>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</si>
  <si>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</si>
  <si>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</si>
  <si>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</si>
  <si>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</si>
  <si>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</si>
  <si>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</si>
  <si>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</si>
  <si>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</si>
  <si>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</si>
  <si>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</si>
  <si>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</si>
  <si>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</si>
  <si>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</si>
  <si>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</si>
  <si>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</si>
  <si>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</si>
  <si>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</si>
  <si>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</si>
  <si>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</si>
  <si>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</si>
  <si>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</si>
  <si>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</si>
  <si>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</si>
  <si>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</si>
  <si>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</si>
  <si>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</si>
  <si>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</si>
  <si>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</si>
  <si>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</si>
  <si>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</si>
  <si>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</si>
  <si>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</si>
  <si>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</si>
  <si>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</si>
  <si>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</si>
  <si>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</si>
  <si>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</si>
  <si>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</si>
  <si>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</si>
  <si>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</si>
  <si>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</si>
  <si>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</si>
  <si>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</si>
  <si>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</si>
  <si>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</si>
  <si>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</si>
  <si>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</si>
  <si>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</si>
  <si>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</si>
  <si>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</si>
  <si>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</si>
  <si>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</si>
  <si>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</si>
  <si>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</si>
  <si>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</si>
  <si>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</si>
  <si>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</si>
  <si>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</si>
  <si>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</si>
  <si>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</si>
  <si>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</si>
  <si>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</si>
  <si>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</si>
  <si>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</si>
  <si>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</si>
  <si>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</si>
  <si>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</si>
  <si>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</si>
  <si>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</si>
  <si>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</si>
  <si>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</si>
  <si>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</si>
  <si>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</si>
  <si>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</si>
  <si>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</si>
  <si>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</si>
  <si>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</si>
  <si>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</si>
  <si>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</si>
  <si>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</si>
  <si>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</si>
  <si>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</si>
  <si>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</si>
  <si>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</si>
  <si>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</si>
  <si>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</si>
  <si>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</si>
  <si>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</si>
  <si>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</si>
  <si>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</si>
  <si>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</si>
  <si>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</si>
  <si>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</si>
  <si>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</si>
  <si>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</si>
  <si>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</si>
  <si>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</si>
  <si>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</si>
  <si>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</si>
  <si>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</si>
  <si>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</si>
  <si>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</si>
  <si>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</si>
  <si>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</si>
  <si>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</si>
  <si>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</si>
  <si>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</si>
  <si>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</si>
  <si>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</si>
  <si>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</si>
  <si>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</si>
  <si>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</si>
  <si>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</si>
  <si>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</si>
  <si>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</si>
  <si>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</si>
  <si>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</si>
  <si>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</si>
  <si>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</si>
  <si>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</si>
  <si>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</si>
  <si>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</si>
  <si>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</si>
  <si>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</si>
  <si>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</si>
  <si>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</si>
  <si>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</si>
  <si>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</si>
  <si>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</si>
  <si>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</si>
  <si>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</si>
  <si>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</si>
  <si>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</si>
  <si>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</si>
  <si>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</si>
  <si>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</si>
  <si>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</si>
  <si>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</si>
  <si>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</si>
  <si>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</si>
  <si>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</si>
  <si>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</si>
  <si>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</si>
  <si>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</si>
  <si>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</si>
  <si>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</si>
  <si>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</si>
  <si>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</si>
  <si>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</si>
  <si>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</si>
  <si>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</si>
  <si>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</si>
  <si>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</si>
  <si>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</si>
  <si>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</si>
  <si>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</si>
  <si>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</si>
  <si>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</si>
  <si>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</si>
  <si>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</si>
  <si>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</si>
  <si>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</si>
  <si>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</si>
  <si>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</si>
  <si>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</si>
  <si>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</si>
  <si>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</si>
  <si>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</si>
  <si>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</si>
  <si>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</si>
  <si>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</si>
  <si>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</si>
  <si>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</si>
  <si>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</si>
  <si>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</si>
  <si>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</si>
  <si>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</si>
  <si>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</si>
  <si>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</si>
  <si>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</si>
  <si>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</si>
  <si>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</si>
  <si>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</si>
  <si>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</si>
  <si>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</si>
  <si>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</si>
  <si>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</si>
  <si>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</si>
  <si>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</si>
  <si>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</si>
  <si>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</si>
  <si>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</si>
  <si>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</si>
  <si>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</si>
  <si>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</si>
  <si>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</si>
  <si>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</si>
  <si>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</si>
  <si>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</si>
  <si>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</si>
  <si>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</si>
  <si>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</si>
  <si>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</si>
  <si>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</si>
  <si>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</si>
  <si>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</si>
  <si>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</si>
  <si>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</si>
  <si>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</si>
  <si>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</si>
  <si>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</si>
  <si>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</si>
  <si>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</si>
  <si>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</si>
  <si>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</si>
  <si>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</si>
  <si>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</si>
  <si>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</si>
  <si>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</si>
  <si>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</si>
  <si>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</si>
  <si>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</si>
  <si>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</si>
  <si>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</si>
  <si>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</si>
  <si>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</si>
  <si>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</si>
  <si>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</si>
  <si>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</si>
  <si>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</si>
  <si>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</si>
  <si>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</si>
  <si>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</si>
  <si>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</si>
  <si>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</si>
  <si>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</si>
  <si>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</si>
  <si>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</si>
  <si>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</si>
  <si>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</si>
  <si>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</si>
  <si>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</si>
  <si>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</si>
  <si>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</si>
  <si>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</si>
  <si>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</si>
  <si>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</si>
  <si>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</si>
  <si>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</si>
  <si>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</si>
  <si>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</si>
  <si>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</si>
  <si>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</si>
  <si>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</si>
  <si>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</si>
  <si>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</si>
  <si>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</si>
  <si>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</si>
  <si>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</si>
  <si>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</si>
  <si>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</si>
  <si>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</si>
  <si>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</si>
  <si>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</si>
  <si>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</si>
  <si>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</si>
  <si>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</si>
  <si>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</si>
  <si>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</si>
  <si>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</si>
  <si>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</si>
  <si>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</si>
  <si>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</si>
  <si>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</si>
  <si>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</si>
  <si>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</si>
  <si>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</si>
  <si>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</si>
  <si>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</si>
  <si>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</si>
  <si>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</si>
  <si>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</si>
  <si>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</si>
  <si>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</si>
  <si>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</si>
  <si>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</si>
  <si>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</si>
  <si>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</si>
  <si>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</si>
  <si>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</si>
  <si>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</si>
  <si>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</si>
  <si>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</si>
  <si>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</si>
  <si>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</si>
  <si>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</si>
  <si>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</si>
  <si>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</si>
  <si>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</si>
  <si>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</si>
  <si>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</si>
  <si>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</si>
  <si>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</si>
  <si>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</si>
  <si>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</si>
  <si>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</si>
  <si>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</si>
  <si>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</si>
  <si>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</si>
  <si>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</si>
  <si>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</si>
  <si>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</si>
  <si>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</si>
  <si>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</si>
  <si>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</si>
  <si>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</si>
  <si>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</si>
  <si>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</si>
  <si>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</si>
  <si>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</si>
  <si>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</si>
  <si>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</si>
  <si>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</si>
  <si>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</si>
  <si>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</si>
  <si>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</si>
  <si>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</si>
  <si>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</si>
  <si>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</si>
  <si>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</si>
  <si>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</si>
  <si>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</si>
  <si>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</si>
  <si>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</si>
  <si>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</si>
  <si>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</si>
  <si>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</si>
  <si>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</si>
  <si>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</si>
  <si>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</si>
  <si>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</si>
  <si>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</si>
  <si>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</si>
  <si>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</si>
  <si>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</si>
  <si>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</si>
  <si>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</si>
  <si>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</si>
  <si>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</si>
  <si>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</si>
  <si>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</si>
  <si>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</si>
  <si>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</si>
  <si>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</si>
  <si>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</si>
  <si>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</si>
  <si>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</si>
  <si>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</si>
  <si>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</si>
  <si>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</si>
  <si>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</si>
  <si>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</si>
  <si>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</si>
  <si>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</si>
  <si>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</si>
  <si>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</si>
  <si>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</si>
  <si>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</si>
  <si>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</si>
  <si>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</si>
  <si>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</si>
  <si>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</si>
  <si>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</si>
  <si>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</si>
  <si>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</si>
  <si>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</si>
  <si>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</si>
  <si>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</si>
  <si>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</si>
  <si>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</si>
  <si>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</si>
  <si>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</si>
  <si>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</si>
  <si>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</si>
  <si>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</si>
  <si>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</si>
  <si>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</si>
  <si>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</si>
  <si>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</si>
  <si>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</si>
  <si>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</si>
  <si>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</si>
  <si>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</si>
  <si>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</si>
  <si>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</si>
  <si>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</si>
  <si>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</si>
  <si>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</si>
  <si>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</si>
  <si>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</si>
  <si>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</si>
  <si>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</si>
  <si>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</si>
  <si>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</si>
  <si>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</si>
  <si>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</si>
  <si>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</si>
  <si>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</si>
  <si>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</si>
  <si>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</si>
  <si>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</si>
  <si>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</si>
  <si>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</si>
  <si>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</si>
  <si>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</si>
  <si>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</si>
  <si>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</si>
  <si>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</si>
  <si>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</si>
  <si>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</si>
  <si>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</si>
  <si>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</si>
  <si>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</si>
  <si>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</si>
  <si>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</si>
  <si>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</si>
  <si>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</si>
  <si>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</si>
  <si>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</si>
  <si>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</si>
  <si>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</si>
  <si>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</si>
  <si>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</si>
  <si>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</si>
  <si>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</si>
  <si>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</si>
  <si>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</si>
  <si>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</si>
  <si>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</si>
  <si>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</si>
  <si>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</si>
  <si>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</si>
  <si>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</si>
  <si>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</si>
  <si>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</si>
  <si>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</si>
  <si>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</si>
  <si>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</si>
  <si>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</si>
  <si>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</si>
  <si>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</si>
  <si>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</si>
  <si>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</si>
  <si>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</si>
  <si>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</si>
  <si>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</si>
  <si>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</si>
  <si>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</si>
  <si>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</si>
  <si>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</si>
  <si>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</si>
  <si>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</si>
  <si>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</si>
  <si>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</si>
  <si>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</si>
  <si>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</si>
  <si>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</si>
  <si>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</si>
  <si>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</si>
  <si>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</si>
  <si>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</si>
  <si>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</si>
  <si>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</si>
  <si>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</si>
  <si>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</si>
  <si>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</si>
  <si>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</si>
  <si>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</si>
  <si>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</si>
  <si>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</si>
  <si>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</si>
  <si>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</si>
  <si>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</si>
  <si>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</si>
  <si>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</si>
  <si>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</si>
  <si>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</si>
  <si>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</si>
  <si>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</si>
  <si>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</si>
  <si>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</si>
  <si>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</si>
  <si>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</si>
  <si>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</si>
  <si>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</si>
  <si>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</si>
  <si>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</si>
  <si>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</si>
  <si>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</si>
  <si>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</si>
  <si>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</si>
  <si>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</si>
  <si>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</si>
  <si>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</si>
  <si>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</si>
  <si>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</si>
  <si>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</si>
  <si>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</si>
  <si>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</si>
  <si>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</si>
  <si>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</si>
  <si>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</si>
  <si>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</si>
  <si>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</si>
  <si>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</si>
  <si>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</si>
  <si>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</si>
  <si>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</si>
  <si>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</si>
  <si>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</si>
  <si>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</si>
  <si>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</si>
  <si>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</si>
  <si>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</si>
  <si>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</si>
  <si>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</si>
  <si>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</si>
  <si>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</si>
  <si>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</si>
  <si>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</si>
  <si>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</si>
  <si>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</si>
  <si>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</si>
  <si>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</si>
  <si>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</si>
  <si>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</si>
  <si>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</si>
  <si>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</si>
  <si>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</si>
  <si>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</si>
  <si>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</si>
  <si>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</si>
  <si>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</si>
  <si>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</si>
  <si>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</si>
  <si>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</si>
  <si>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</si>
  <si>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</si>
  <si>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</si>
  <si>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</si>
  <si>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</si>
  <si>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</si>
  <si>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</si>
  <si>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</si>
  <si>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</si>
  <si>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</si>
  <si>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</si>
  <si>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</si>
  <si>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</si>
  <si>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</si>
  <si>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</si>
  <si>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</si>
  <si>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</si>
  <si>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</si>
  <si>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</si>
  <si>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</si>
  <si>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</si>
  <si>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</si>
  <si>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</si>
  <si>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</si>
  <si>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</si>
  <si>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</si>
  <si>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</si>
  <si>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</si>
  <si>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</si>
  <si>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</si>
  <si>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</si>
  <si>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</si>
  <si>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</si>
  <si>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</si>
  <si>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</si>
  <si>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</si>
  <si>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</si>
  <si>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</si>
  <si>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</si>
  <si>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</si>
  <si>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</si>
  <si>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</si>
  <si>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</si>
  <si>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</si>
  <si>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</si>
  <si>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</si>
  <si>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</si>
  <si>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</si>
  <si>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</si>
  <si>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</si>
  <si>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</si>
  <si>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</si>
  <si>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</si>
  <si>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</si>
  <si>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</si>
  <si>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</si>
  <si>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</si>
  <si>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</si>
  <si>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</si>
  <si>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</si>
  <si>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</si>
  <si>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</si>
  <si>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</si>
  <si>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</si>
  <si>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</si>
  <si>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</si>
  <si>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</si>
  <si>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</si>
  <si>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</si>
  <si>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</si>
  <si>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</si>
  <si>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</si>
  <si>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</si>
  <si>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</si>
  <si>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</si>
  <si>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</si>
  <si>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</si>
  <si>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</si>
  <si>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</si>
  <si>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</si>
  <si>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</si>
  <si>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</si>
  <si>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</si>
  <si>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</si>
  <si>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</si>
  <si>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</si>
  <si>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</si>
  <si>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</si>
  <si>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</si>
  <si>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</si>
  <si>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</si>
  <si>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</si>
  <si>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</si>
  <si>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</si>
  <si>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</si>
  <si>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</si>
  <si>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</si>
  <si>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</si>
  <si>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</si>
  <si>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</si>
  <si>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</si>
  <si>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</si>
  <si>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</si>
  <si>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</si>
  <si>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</si>
  <si>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</si>
  <si>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</si>
  <si>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</si>
  <si>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</si>
  <si>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</si>
  <si>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</si>
  <si>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</si>
  <si>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</si>
  <si>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</si>
  <si>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</si>
  <si>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</si>
  <si>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</si>
  <si>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</si>
  <si>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</si>
  <si>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</si>
  <si>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</si>
  <si>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</si>
  <si>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</si>
  <si>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</si>
  <si>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</si>
  <si>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</si>
  <si>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</si>
  <si>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</si>
  <si>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</si>
  <si>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</si>
  <si>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</si>
  <si>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</si>
  <si>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</si>
  <si>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</si>
  <si>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</si>
  <si>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</si>
  <si>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</si>
  <si>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</si>
  <si>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</si>
  <si>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</si>
  <si>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</si>
  <si>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</si>
  <si>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</si>
  <si>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</si>
  <si>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</si>
  <si>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</si>
  <si>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</si>
  <si>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</si>
  <si>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</si>
  <si>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</si>
  <si>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</si>
  <si>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</si>
  <si>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</si>
  <si>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</si>
  <si>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</si>
  <si>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</si>
  <si>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</si>
  <si>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</si>
  <si>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</si>
  <si>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</si>
  <si>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</si>
  <si>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</si>
  <si>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</si>
  <si>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</si>
  <si>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</si>
  <si>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</si>
  <si>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</si>
  <si>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</si>
  <si>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</si>
  <si>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</si>
  <si>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</si>
  <si>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</si>
  <si>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</si>
  <si>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</si>
  <si>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</si>
  <si>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</si>
  <si>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</si>
  <si>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</si>
  <si>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</si>
  <si>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</si>
  <si>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</si>
  <si>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</si>
  <si>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</si>
  <si>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</si>
  <si>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</si>
  <si>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</si>
  <si>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</si>
  <si>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</si>
  <si>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</si>
  <si>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</si>
  <si>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</si>
  <si>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</si>
  <si>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</si>
  <si>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</si>
  <si>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</si>
  <si>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</si>
  <si>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</si>
  <si>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</si>
  <si>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</si>
  <si>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</si>
  <si>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</si>
  <si>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</si>
  <si>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</si>
  <si>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</si>
  <si>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</si>
  <si>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</si>
  <si>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</si>
  <si>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</si>
  <si>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</si>
  <si>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</si>
  <si>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</si>
  <si>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</si>
  <si>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</si>
  <si>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</si>
  <si>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</si>
  <si>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</si>
  <si>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</si>
  <si>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</si>
  <si>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</si>
  <si>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</si>
  <si>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</si>
  <si>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</si>
  <si>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</si>
  <si>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</si>
  <si>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</si>
  <si>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</si>
  <si>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</si>
  <si>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</si>
  <si>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</si>
  <si>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</si>
  <si>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</si>
  <si>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</si>
  <si>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</si>
  <si>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</si>
  <si>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</si>
  <si>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</si>
  <si>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</si>
  <si>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</si>
  <si>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</si>
  <si>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</si>
  <si>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</si>
  <si>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</si>
  <si>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</si>
  <si>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</si>
  <si>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</si>
  <si>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</si>
  <si>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</si>
  <si>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</si>
  <si>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</si>
  <si>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</si>
  <si>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</si>
  <si>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</si>
  <si>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</si>
  <si>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</si>
  <si>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</si>
  <si>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</si>
  <si>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</si>
  <si>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</si>
  <si>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</si>
  <si>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</si>
  <si>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</si>
  <si>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</si>
  <si>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</si>
  <si>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</si>
  <si>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</si>
  <si>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</si>
  <si>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</si>
  <si>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</si>
  <si>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</si>
  <si>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</si>
  <si>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</si>
  <si>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</si>
  <si>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</si>
  <si>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</si>
  <si>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</si>
  <si>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</si>
  <si>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</si>
  <si>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</si>
  <si>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</si>
  <si>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</si>
  <si>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</si>
  <si>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</si>
  <si>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</si>
  <si>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</si>
  <si>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</si>
  <si>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</si>
  <si>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</si>
  <si>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</si>
  <si>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</si>
  <si>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</si>
  <si>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</si>
  <si>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</si>
  <si>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</si>
  <si>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</si>
  <si>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</si>
  <si>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</si>
  <si>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</si>
  <si>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</si>
  <si>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</si>
  <si>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</si>
  <si>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</si>
  <si>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</si>
  <si>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</si>
  <si>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</si>
  <si>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</si>
  <si>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</si>
  <si>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</si>
  <si>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</si>
  <si>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</si>
  <si>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</si>
  <si>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</si>
  <si>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</si>
  <si>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</si>
  <si>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</si>
  <si>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</si>
  <si>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</si>
  <si>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</si>
  <si>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</si>
  <si>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</si>
  <si>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</si>
  <si>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</si>
  <si>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</si>
  <si>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</si>
  <si>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</si>
  <si>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</si>
  <si>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</si>
  <si>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</si>
  <si>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</si>
  <si>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</si>
  <si>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</si>
  <si>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</si>
  <si>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</si>
  <si>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</si>
  <si>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</si>
  <si>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</si>
  <si>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</si>
  <si>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</si>
  <si>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</si>
  <si>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</si>
  <si>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</si>
  <si>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</si>
  <si>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</si>
  <si>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</si>
  <si>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</si>
  <si>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</si>
  <si>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</si>
  <si>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</si>
  <si>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</si>
  <si>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</si>
  <si>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</si>
  <si>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</si>
  <si>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</si>
  <si>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</si>
  <si>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</si>
  <si>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</si>
  <si>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</si>
  <si>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</si>
  <si>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</si>
  <si>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</si>
  <si>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</si>
  <si>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</si>
  <si>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</si>
  <si>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</si>
  <si>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</si>
  <si>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</si>
  <si>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</si>
  <si>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</si>
  <si>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</si>
  <si>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</si>
  <si>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</si>
  <si>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</si>
  <si>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</si>
  <si>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</si>
  <si>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</si>
  <si>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</si>
  <si>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</si>
  <si>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</si>
  <si>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</si>
  <si>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</si>
  <si>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</si>
  <si>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</si>
  <si>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</si>
  <si>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</si>
  <si>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</si>
  <si>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</si>
  <si>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</si>
  <si>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</si>
  <si>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</si>
  <si>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</si>
  <si>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</si>
  <si>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</si>
  <si>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</si>
  <si>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</si>
  <si>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</si>
  <si>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</si>
  <si>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</si>
  <si>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</si>
  <si>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</si>
  <si>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</si>
  <si>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</si>
  <si>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</si>
  <si>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</si>
  <si>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</si>
  <si>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</si>
  <si>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</si>
  <si>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</si>
  <si>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</si>
  <si>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</si>
  <si>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</si>
  <si>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</si>
  <si>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</si>
  <si>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</si>
  <si>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</si>
  <si>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</si>
  <si>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</si>
  <si>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</si>
  <si>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</si>
  <si>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</si>
  <si>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</si>
  <si>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</si>
  <si>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</si>
  <si>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</si>
  <si>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</si>
  <si>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</si>
  <si>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</si>
  <si>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</si>
  <si>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</si>
  <si>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</si>
  <si>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</si>
  <si>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</si>
  <si>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</si>
  <si>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</si>
  <si>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</si>
  <si>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</si>
  <si>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</si>
  <si>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</si>
  <si>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</si>
  <si>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</si>
  <si>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</si>
  <si>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</si>
  <si>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</si>
  <si>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</si>
  <si>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</si>
  <si>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</si>
  <si>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</si>
  <si>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</si>
  <si>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</si>
  <si>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</si>
  <si>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</si>
  <si>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</si>
  <si>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</si>
  <si>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</si>
  <si>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</si>
  <si>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</si>
  <si>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</si>
  <si>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</si>
  <si>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</si>
  <si>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</si>
  <si>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</si>
  <si>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</si>
  <si>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</si>
  <si>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</si>
  <si>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</si>
  <si>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</si>
  <si>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</si>
  <si>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</si>
  <si>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</si>
  <si>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</si>
  <si>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</si>
  <si>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</si>
  <si>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</si>
  <si>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</si>
  <si>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</si>
  <si>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</si>
  <si>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</si>
  <si>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</si>
  <si>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</si>
  <si>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</si>
  <si>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</si>
  <si>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</si>
  <si>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</si>
  <si>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</si>
  <si>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</si>
  <si>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</si>
  <si>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</si>
  <si>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</si>
  <si>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</si>
  <si>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</si>
  <si>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</si>
  <si>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</si>
  <si>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</si>
  <si>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</si>
  <si>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</si>
  <si>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</si>
  <si>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</si>
  <si>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</si>
  <si>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</si>
  <si>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</si>
  <si>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</si>
  <si>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</si>
  <si>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</si>
  <si>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</si>
  <si>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</si>
  <si>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</si>
  <si>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</si>
  <si>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</si>
  <si>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</si>
  <si>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</si>
  <si>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</si>
  <si>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</si>
  <si>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</si>
  <si>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</si>
  <si>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</si>
  <si>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</si>
  <si>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</si>
  <si>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</si>
  <si>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</si>
  <si>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</si>
  <si>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</si>
  <si>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</si>
  <si>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</si>
  <si>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</si>
  <si>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</si>
  <si>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</si>
  <si>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</si>
  <si>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</si>
  <si>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</si>
  <si>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</si>
  <si>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</si>
  <si>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</si>
  <si>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</si>
  <si>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</si>
  <si>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</si>
  <si>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</si>
  <si>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</si>
  <si>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</si>
  <si>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</si>
  <si>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</si>
  <si>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</si>
  <si>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</si>
  <si>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</si>
  <si>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</si>
  <si>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</si>
  <si>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</si>
  <si>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</si>
  <si>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</si>
  <si>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</si>
  <si>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</si>
  <si>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</si>
  <si>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</si>
  <si>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</si>
  <si>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</si>
  <si>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</si>
  <si>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</si>
  <si>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</si>
  <si>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</si>
  <si>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</si>
  <si>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</si>
  <si>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</si>
  <si>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</si>
  <si>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</si>
  <si>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</si>
  <si>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</si>
  <si>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</si>
  <si>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</si>
  <si>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</si>
  <si>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</si>
  <si>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</si>
  <si>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</si>
  <si>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</si>
  <si>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</si>
  <si>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</si>
  <si>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</si>
  <si>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</si>
  <si>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</si>
  <si>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</si>
  <si>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</si>
  <si>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</si>
  <si>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</si>
  <si>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</si>
  <si>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</si>
  <si>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</si>
  <si>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</si>
  <si>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</si>
  <si>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</si>
  <si>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</si>
  <si>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</si>
  <si>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</si>
  <si>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</si>
  <si>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</si>
  <si>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</si>
  <si>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</si>
  <si>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</si>
  <si>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</si>
  <si>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</si>
  <si>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</si>
  <si>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</si>
  <si>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</si>
  <si>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</si>
  <si>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</si>
  <si>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</si>
  <si>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</si>
  <si>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</si>
  <si>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</si>
  <si>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</si>
  <si>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</si>
  <si>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</si>
  <si>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</si>
  <si>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</si>
  <si>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</si>
  <si>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</si>
  <si>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</si>
  <si>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</si>
  <si>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</si>
  <si>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</si>
  <si>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</si>
  <si>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</si>
  <si>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</si>
  <si>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</si>
  <si>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</si>
  <si>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</si>
  <si>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</si>
  <si>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</si>
  <si>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</si>
  <si>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</si>
  <si>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</si>
  <si>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</si>
  <si>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</si>
  <si>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</si>
  <si>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</si>
  <si>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</si>
  <si>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</si>
  <si>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</si>
  <si>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</si>
  <si>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</si>
  <si>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</si>
  <si>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</si>
  <si>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</si>
  <si>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</si>
  <si>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</si>
  <si>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</si>
  <si>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</si>
  <si>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</si>
  <si>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</si>
  <si>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</si>
  <si>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</si>
  <si>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</si>
  <si>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</si>
  <si>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</si>
  <si>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</si>
  <si>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</si>
  <si>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</si>
  <si>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</si>
  <si>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</si>
  <si>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</si>
  <si>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</si>
  <si>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</si>
  <si>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</si>
  <si>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</si>
  <si>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</si>
  <si>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</si>
  <si>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</si>
  <si>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</si>
  <si>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</si>
  <si>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</si>
  <si>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</si>
  <si>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</si>
  <si>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</si>
  <si>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</si>
  <si>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</si>
  <si>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</si>
  <si>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</si>
  <si>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</si>
  <si>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</si>
  <si>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</si>
  <si>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</si>
  <si>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</si>
  <si>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</si>
  <si>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</si>
  <si>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</si>
  <si>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</si>
  <si>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</si>
  <si>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</si>
  <si>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</si>
  <si>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</si>
  <si>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</si>
  <si>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</si>
  <si>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</si>
  <si>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</si>
  <si>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</si>
  <si>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</si>
  <si>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</si>
  <si>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</si>
  <si>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</si>
  <si>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</si>
  <si>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</si>
  <si>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</si>
  <si>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</si>
  <si>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</si>
  <si>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</si>
  <si>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</si>
  <si>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</si>
  <si>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</si>
  <si>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</si>
  <si>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</si>
  <si>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</si>
  <si>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</si>
  <si>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</si>
  <si>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</si>
  <si>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</si>
  <si>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</si>
  <si>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</si>
  <si>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</si>
  <si>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</si>
  <si>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</si>
  <si>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</si>
  <si>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</si>
  <si>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</si>
  <si>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</si>
  <si>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</si>
  <si>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</si>
  <si>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</si>
  <si>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</si>
  <si>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</si>
  <si>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</si>
  <si>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</si>
  <si>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</si>
  <si>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</si>
  <si>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</si>
  <si>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</si>
  <si>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</si>
  <si>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</si>
  <si>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</si>
  <si>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</si>
  <si>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</si>
  <si>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</si>
  <si>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</si>
  <si>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</si>
  <si>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</si>
  <si>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</si>
  <si>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</si>
  <si>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</si>
  <si>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</si>
  <si>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</si>
  <si>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</si>
  <si>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</si>
  <si>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</si>
  <si>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</si>
  <si>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</si>
  <si>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</si>
  <si>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</si>
  <si>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</si>
  <si>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</si>
  <si>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</si>
  <si>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</si>
  <si>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</si>
  <si>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</si>
  <si>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</si>
  <si>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</si>
  <si>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</si>
  <si>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</si>
  <si>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</si>
  <si>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</si>
  <si>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</si>
  <si>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</si>
  <si>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</si>
  <si>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</si>
  <si>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</si>
  <si>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</si>
  <si>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</si>
  <si>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</si>
  <si>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</si>
  <si>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</si>
  <si>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</si>
  <si>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</si>
  <si>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</si>
  <si>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</si>
  <si>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</si>
  <si>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</si>
  <si>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</si>
  <si>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</si>
  <si>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</si>
  <si>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</si>
  <si>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</si>
  <si>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</si>
  <si>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</si>
  <si>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</si>
  <si>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</si>
  <si>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</si>
  <si>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</si>
  <si>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</si>
  <si>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</si>
  <si>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</si>
  <si>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</si>
  <si>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</si>
  <si>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</si>
  <si>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</si>
  <si>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</si>
  <si>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</si>
  <si>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</si>
  <si>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</si>
  <si>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</si>
  <si>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</si>
  <si>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</si>
  <si>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</si>
  <si>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</si>
  <si>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</si>
  <si>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</si>
  <si>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</si>
  <si>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</si>
  <si>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</si>
  <si>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</si>
  <si>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</si>
  <si>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</si>
  <si>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</si>
  <si>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</si>
  <si>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</si>
  <si>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</si>
  <si>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</si>
  <si>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</si>
  <si>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</si>
  <si>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</si>
  <si>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</si>
  <si>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</si>
  <si>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</si>
  <si>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</si>
  <si>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</si>
  <si>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</si>
  <si>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</si>
  <si>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</si>
  <si>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</si>
  <si>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</si>
  <si>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</si>
  <si>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</si>
  <si>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</si>
  <si>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</si>
  <si>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</si>
  <si>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</si>
  <si>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</si>
  <si>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</si>
  <si>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</si>
  <si>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</si>
  <si>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</si>
  <si>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</si>
  <si>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</si>
  <si>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</si>
  <si>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</si>
  <si>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</si>
  <si>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</si>
  <si>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</si>
  <si>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</si>
  <si>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</si>
  <si>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</si>
  <si>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</si>
  <si>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</si>
  <si>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</si>
  <si>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</si>
  <si>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</si>
  <si>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</si>
  <si>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</si>
  <si>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</si>
  <si>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</si>
  <si>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</si>
  <si>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</si>
  <si>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</si>
  <si>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</si>
  <si>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</si>
  <si>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</si>
  <si>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</si>
  <si>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</si>
  <si>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</si>
  <si>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</si>
  <si>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</si>
  <si>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</si>
  <si>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</si>
  <si>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</si>
  <si>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</si>
  <si>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</si>
  <si>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</si>
  <si>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</si>
  <si>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</si>
  <si>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</si>
  <si>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</si>
  <si>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</si>
  <si>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</si>
  <si>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</si>
  <si>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</si>
  <si>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</si>
  <si>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</si>
  <si>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</si>
  <si>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</si>
  <si>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</si>
  <si>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</si>
  <si>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</si>
  <si>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</si>
  <si>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</si>
  <si>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</si>
  <si>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</si>
  <si>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</si>
  <si>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</si>
  <si>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</si>
  <si>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</si>
  <si>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</si>
  <si>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</si>
  <si>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</si>
  <si>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</si>
  <si>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</si>
  <si>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</si>
  <si>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</si>
  <si>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</si>
  <si>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</si>
  <si>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</si>
  <si>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</si>
  <si>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</si>
  <si>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</si>
  <si>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</si>
  <si>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</si>
  <si>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</si>
  <si>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</si>
  <si>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</si>
  <si>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</si>
  <si>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</si>
  <si>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</si>
  <si>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</si>
  <si>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</si>
  <si>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</si>
  <si>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</si>
  <si>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</si>
  <si>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</si>
  <si>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</si>
  <si>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</si>
  <si>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</si>
  <si>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</si>
  <si>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</si>
  <si>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</si>
  <si>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</si>
  <si>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</si>
  <si>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</si>
  <si>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</si>
  <si>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</si>
  <si>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</si>
  <si>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</si>
  <si>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</si>
  <si>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</si>
  <si>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</si>
  <si>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</si>
  <si>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</si>
  <si>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</si>
  <si>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</si>
  <si>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</si>
  <si>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</si>
  <si>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</si>
  <si>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</si>
  <si>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</si>
  <si>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</si>
  <si>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</si>
  <si>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</si>
  <si>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</si>
  <si>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</si>
  <si>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</si>
  <si>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</si>
  <si>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</si>
  <si>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</si>
  <si>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</si>
  <si>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</si>
  <si>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</si>
  <si>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</si>
  <si>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</si>
  <si>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</si>
  <si>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</si>
  <si>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</si>
  <si>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</si>
  <si>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</si>
  <si>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</si>
  <si>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</si>
  <si>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</si>
  <si>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</si>
  <si>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</si>
  <si>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</si>
  <si>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</si>
  <si>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</si>
  <si>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</si>
  <si>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</si>
  <si>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</si>
  <si>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</si>
  <si>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</si>
  <si>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</si>
  <si>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</si>
  <si>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</si>
  <si>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</si>
  <si>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</si>
  <si>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</si>
  <si>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</si>
  <si>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</si>
  <si>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</si>
  <si>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</si>
  <si>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</si>
  <si>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</si>
  <si>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</si>
  <si>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</si>
  <si>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</si>
  <si>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</si>
  <si>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</si>
  <si>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</si>
  <si>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</si>
  <si>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</si>
  <si>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</si>
  <si>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</si>
  <si>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</si>
  <si>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</si>
  <si>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</si>
  <si>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</si>
  <si>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</si>
  <si>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</si>
  <si>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</si>
  <si>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</si>
  <si>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</si>
  <si>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</si>
  <si>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</si>
  <si>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</si>
  <si>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</si>
  <si>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</si>
  <si>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</si>
  <si>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</si>
  <si>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</si>
  <si>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</si>
  <si>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</si>
  <si>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</si>
  <si>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</si>
  <si>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</si>
  <si>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</si>
  <si>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</si>
  <si>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</si>
  <si>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</si>
  <si>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</si>
  <si>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</si>
  <si>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</si>
  <si>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</si>
  <si>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</si>
  <si>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</si>
  <si>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</si>
  <si>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</si>
  <si>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</si>
  <si>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</si>
  <si>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</si>
  <si>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</si>
  <si>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</si>
  <si>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</si>
  <si>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</si>
  <si>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</si>
  <si>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</si>
  <si>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</si>
  <si>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</si>
  <si>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</si>
  <si>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</si>
  <si>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</si>
  <si>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</si>
  <si>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</si>
  <si>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</si>
  <si>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</si>
  <si>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</si>
  <si>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</si>
  <si>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</si>
  <si>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</si>
  <si>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</si>
  <si>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</si>
  <si>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</si>
  <si>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</si>
  <si>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</si>
  <si>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</si>
  <si>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</si>
  <si>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</si>
  <si>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</si>
  <si>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</si>
  <si>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</si>
  <si>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</si>
  <si>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</si>
  <si>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</si>
  <si>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</si>
  <si>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</si>
  <si>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</si>
  <si>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</si>
  <si>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</si>
  <si>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</si>
  <si>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</si>
  <si>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</si>
  <si>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</si>
  <si>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</si>
  <si>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</si>
  <si>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</si>
  <si>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</si>
  <si>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</si>
  <si>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</si>
  <si>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</si>
  <si>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</si>
  <si>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</si>
  <si>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</si>
  <si>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</si>
  <si>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</si>
  <si>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</si>
  <si>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</si>
  <si>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</si>
  <si>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</si>
  <si>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</si>
  <si>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</si>
  <si>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</si>
  <si>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</si>
  <si>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</si>
  <si>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</si>
  <si>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</si>
  <si>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</si>
  <si>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</si>
  <si>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</si>
  <si>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</si>
  <si>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</si>
  <si>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</si>
  <si>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</si>
  <si>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</si>
  <si>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</si>
  <si>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</si>
  <si>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</si>
  <si>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</si>
  <si>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</si>
  <si>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</si>
  <si>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</si>
  <si>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</si>
  <si>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</si>
  <si>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</si>
  <si>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</si>
  <si>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</si>
  <si>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</si>
  <si>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</si>
  <si>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</si>
  <si>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</si>
  <si>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</si>
  <si>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</si>
  <si>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</si>
  <si>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</si>
  <si>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</si>
  <si>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</si>
  <si>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</si>
  <si>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</si>
  <si>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</si>
  <si>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</si>
  <si>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</si>
  <si>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</si>
  <si>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</si>
  <si>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</si>
  <si>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</si>
  <si>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</si>
  <si>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</si>
  <si>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</si>
  <si>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</si>
  <si>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</si>
  <si>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</si>
  <si>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</si>
  <si>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</si>
  <si>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</si>
  <si>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</si>
  <si>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</si>
  <si>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</si>
  <si>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</si>
  <si>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</si>
  <si>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</si>
  <si>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</si>
  <si>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</si>
  <si>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</si>
  <si>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</si>
  <si>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</si>
  <si>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</si>
  <si>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</si>
  <si>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</si>
  <si>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</si>
  <si>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</si>
  <si>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</si>
  <si>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</si>
  <si>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</si>
  <si>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</si>
  <si>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</si>
  <si>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</si>
  <si>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</si>
  <si>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</si>
  <si>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</si>
  <si>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</si>
  <si>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</si>
  <si>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</si>
  <si>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</si>
  <si>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</si>
  <si>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</si>
  <si>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</si>
  <si>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</si>
  <si>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</si>
  <si>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</si>
  <si>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</si>
  <si>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</si>
  <si>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</si>
  <si>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</si>
  <si>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</si>
  <si>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</si>
  <si>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</si>
  <si>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</si>
  <si>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</si>
  <si>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</si>
  <si>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</si>
  <si>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</si>
  <si>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</si>
  <si>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</si>
  <si>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</si>
  <si>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</si>
  <si>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</si>
  <si>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</si>
  <si>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</si>
  <si>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</si>
  <si>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</si>
  <si>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</si>
  <si>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</si>
  <si>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</si>
  <si>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</si>
  <si>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</si>
  <si>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</si>
  <si>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</si>
  <si>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</si>
  <si>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</si>
  <si>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</si>
  <si>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</si>
  <si>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</si>
  <si>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</si>
  <si>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</si>
  <si>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</si>
  <si>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</si>
  <si>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</si>
  <si>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</si>
  <si>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</si>
  <si>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</si>
  <si>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</si>
  <si>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</si>
  <si>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</si>
  <si>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</si>
  <si>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</si>
  <si>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</si>
  <si>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</si>
  <si>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</si>
  <si>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</si>
  <si>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</si>
  <si>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</si>
  <si>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</si>
  <si>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</si>
  <si>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</si>
  <si>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</si>
  <si>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</si>
  <si>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</si>
  <si>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</si>
  <si>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</si>
  <si>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</si>
  <si>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</si>
  <si>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</si>
  <si>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</si>
  <si>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</si>
  <si>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</si>
  <si>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</si>
  <si>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</si>
  <si>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</si>
  <si>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</si>
  <si>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</si>
  <si>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</si>
  <si>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</si>
  <si>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</si>
  <si>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</si>
  <si>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</si>
  <si>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</si>
  <si>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</si>
  <si>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</si>
  <si>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</si>
  <si>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</si>
  <si>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</si>
  <si>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</si>
  <si>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</si>
  <si>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</si>
  <si>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</si>
  <si>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</si>
  <si>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</si>
  <si>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</si>
  <si>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</si>
  <si>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</si>
  <si>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</si>
  <si>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</si>
  <si>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</si>
  <si>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</si>
  <si>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</si>
  <si>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</si>
  <si>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</si>
  <si>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</si>
  <si>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</si>
  <si>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</si>
  <si>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</si>
  <si>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</si>
  <si>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</si>
  <si>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</si>
  <si>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</si>
  <si>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</si>
  <si>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</si>
  <si>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</si>
  <si>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</si>
  <si>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</si>
  <si>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</si>
  <si>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</si>
  <si>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</si>
  <si>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</si>
  <si>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</si>
  <si>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</si>
  <si>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</si>
  <si>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</si>
  <si>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</si>
  <si>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</si>
  <si>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</si>
  <si>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</si>
  <si>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</si>
  <si>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</si>
  <si>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</si>
  <si>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</si>
  <si>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</si>
  <si>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</si>
  <si>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</si>
  <si>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</si>
  <si>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</si>
  <si>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</si>
  <si>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</si>
  <si>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</si>
  <si>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</si>
  <si>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</si>
  <si>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</si>
  <si>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</si>
  <si>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</si>
  <si>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</si>
  <si>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</si>
  <si>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</si>
  <si>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</si>
  <si>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</si>
  <si>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</si>
  <si>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</si>
  <si>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</si>
  <si>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</si>
  <si>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</si>
  <si>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</si>
  <si>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</si>
  <si>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</si>
  <si>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</si>
  <si>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</si>
  <si>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</si>
  <si>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</si>
  <si>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</si>
  <si>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</si>
  <si>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</si>
  <si>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</si>
  <si>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</si>
  <si>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</si>
  <si>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</si>
  <si>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</si>
  <si>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</si>
  <si>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</si>
  <si>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</si>
  <si>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</si>
  <si>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</si>
  <si>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</si>
  <si>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</si>
  <si>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</si>
  <si>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</si>
  <si>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</si>
  <si>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</si>
  <si>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</si>
  <si>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</si>
  <si>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</si>
  <si>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</si>
  <si>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</si>
  <si>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</si>
  <si>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</si>
  <si>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</si>
  <si>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</si>
  <si>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</si>
  <si>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</si>
  <si>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</si>
  <si>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</si>
  <si>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</si>
  <si>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</si>
  <si>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</si>
  <si>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</si>
  <si>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</si>
  <si>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</si>
  <si>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</si>
  <si>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</si>
  <si>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</si>
  <si>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</si>
  <si>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</si>
  <si>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</si>
  <si>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</si>
  <si>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</si>
  <si>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</si>
  <si>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</si>
  <si>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</si>
  <si>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</si>
  <si>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</si>
  <si>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</si>
  <si>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</si>
  <si>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</si>
  <si>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</si>
  <si>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</si>
  <si>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</si>
  <si>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</si>
  <si>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</si>
  <si>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</si>
  <si>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</si>
  <si>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</si>
  <si>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</si>
  <si>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</si>
  <si>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</si>
  <si>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</si>
  <si>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</si>
  <si>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</si>
  <si>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</si>
  <si>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</si>
  <si>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</si>
  <si>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</si>
  <si>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</si>
  <si>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</si>
  <si>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</si>
  <si>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</si>
  <si>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</si>
  <si>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</si>
  <si>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</si>
  <si>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</si>
  <si>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</si>
  <si>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</si>
  <si>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</si>
  <si>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</si>
  <si>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</si>
  <si>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</si>
  <si>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</si>
  <si>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</si>
  <si>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</si>
  <si>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</si>
  <si>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</si>
  <si>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</si>
  <si>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</si>
  <si>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</si>
  <si>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</si>
  <si>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</si>
  <si>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</si>
  <si>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</si>
  <si>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</si>
  <si>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</si>
  <si>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</si>
  <si>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</si>
  <si>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</si>
  <si>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</si>
  <si>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</si>
  <si>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</si>
  <si>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</si>
  <si>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</si>
  <si>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</si>
  <si>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</si>
  <si>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</si>
  <si>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</si>
  <si>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</si>
  <si>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</si>
  <si>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</si>
  <si>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</si>
  <si>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</si>
  <si>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</si>
  <si>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</si>
  <si>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</si>
  <si>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</si>
  <si>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</si>
  <si>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</si>
  <si>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</si>
  <si>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</si>
  <si>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</si>
  <si>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</si>
  <si>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</si>
  <si>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</si>
  <si>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</si>
  <si>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</si>
  <si>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</si>
  <si>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</si>
  <si>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</si>
  <si>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</si>
  <si>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</si>
  <si>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</si>
  <si>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</si>
  <si>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</si>
  <si>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</si>
  <si>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</si>
  <si>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</si>
  <si>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</si>
  <si>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</si>
  <si>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</si>
  <si>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</si>
  <si>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</si>
  <si>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</si>
  <si>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</si>
  <si>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</si>
  <si>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</si>
  <si>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</si>
  <si>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</si>
  <si>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</si>
  <si>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</si>
  <si>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</si>
  <si>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</si>
  <si>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</si>
  <si>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</si>
  <si>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</si>
  <si>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</si>
  <si>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</si>
  <si>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</si>
  <si>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</si>
  <si>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</si>
  <si>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</si>
  <si>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</si>
  <si>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</si>
  <si>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</si>
  <si>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</si>
  <si>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</si>
  <si>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</si>
  <si>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</si>
  <si>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</si>
  <si>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</si>
  <si>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</si>
  <si>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</si>
  <si>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</si>
  <si>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</si>
  <si>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</si>
  <si>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</si>
  <si>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</si>
  <si>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</si>
  <si>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</si>
  <si>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</si>
  <si>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</si>
  <si>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</si>
  <si>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</si>
  <si>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</si>
  <si>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</si>
  <si>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</si>
  <si>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</si>
  <si>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</si>
  <si>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</si>
  <si>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</si>
  <si>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</si>
  <si>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</si>
  <si>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</si>
  <si>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</si>
  <si>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</si>
  <si>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</si>
  <si>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</si>
  <si>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</si>
  <si>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</si>
  <si>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</si>
  <si>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</si>
  <si>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</si>
  <si>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</si>
  <si>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</si>
  <si>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</si>
  <si>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</si>
  <si>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</si>
  <si>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</si>
  <si>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</si>
  <si>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</si>
  <si>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</si>
  <si>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</si>
  <si>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</si>
  <si>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</si>
  <si>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</si>
  <si>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</si>
  <si>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</si>
  <si>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</si>
  <si>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</si>
  <si>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</si>
  <si>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</si>
  <si>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</si>
  <si>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</si>
  <si>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</si>
  <si>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</si>
  <si>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</si>
  <si>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</si>
  <si>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</si>
  <si>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</si>
  <si>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</si>
  <si>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</si>
  <si>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</si>
  <si>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</si>
  <si>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</si>
  <si>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</si>
  <si>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</si>
  <si>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</si>
  <si>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</si>
  <si>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</si>
  <si>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</si>
  <si>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</si>
  <si>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</si>
  <si>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</si>
  <si>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</si>
  <si>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</si>
  <si>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</si>
  <si>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</si>
  <si>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</si>
  <si>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</si>
  <si>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</si>
  <si>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</si>
  <si>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</si>
  <si>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</si>
  <si>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</si>
  <si>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</si>
  <si>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</si>
  <si>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</si>
  <si>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</si>
  <si>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</si>
  <si>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</si>
  <si>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</si>
  <si>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</si>
  <si>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</si>
  <si>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</si>
  <si>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</si>
  <si>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</si>
  <si>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</si>
  <si>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</si>
  <si>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</si>
  <si>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</si>
  <si>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</si>
  <si>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</si>
  <si>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</si>
  <si>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</si>
  <si>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</si>
  <si>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</si>
  <si>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</si>
  <si>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</si>
  <si>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</si>
  <si>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</si>
  <si>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</si>
  <si>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</si>
  <si>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</si>
  <si>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</si>
  <si>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</si>
  <si>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</si>
  <si>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</si>
  <si>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</si>
  <si>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</si>
  <si>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</si>
  <si>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</si>
  <si>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</si>
  <si>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</si>
  <si>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</si>
  <si>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</si>
  <si>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</si>
  <si>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</si>
  <si>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</si>
  <si>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</si>
  <si>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</si>
  <si>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</si>
  <si>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</si>
  <si>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</si>
  <si>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</si>
  <si>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</si>
  <si>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</si>
  <si>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</si>
  <si>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</si>
  <si>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</si>
  <si>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</si>
  <si>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</si>
  <si>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</si>
  <si>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</si>
  <si>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</si>
  <si>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</si>
  <si>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</si>
  <si>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</si>
  <si>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</si>
  <si>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</si>
  <si>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</si>
  <si>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</si>
  <si>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</si>
  <si>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</si>
  <si>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</si>
  <si>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</si>
  <si>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</si>
  <si>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</si>
  <si>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</si>
  <si>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</si>
  <si>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</si>
  <si>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</si>
  <si>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</si>
  <si>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</si>
  <si>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</si>
  <si>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</si>
  <si>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</si>
  <si>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</si>
  <si>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</si>
  <si>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</si>
  <si>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</si>
  <si>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</si>
  <si>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</si>
  <si>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</si>
  <si>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</si>
  <si>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</si>
  <si>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</si>
  <si>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</si>
  <si>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</si>
  <si>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</si>
  <si>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</si>
  <si>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</si>
  <si>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</si>
  <si>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</si>
  <si>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</si>
  <si>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</si>
  <si>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</si>
  <si>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</si>
  <si>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</si>
  <si>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</si>
  <si>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</si>
  <si>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</si>
  <si>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</si>
  <si>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</si>
  <si>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</si>
  <si>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</si>
  <si>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</si>
  <si>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</si>
  <si>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</si>
  <si>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</si>
  <si>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</si>
  <si>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</si>
  <si>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</si>
  <si>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</si>
  <si>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</si>
  <si>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</si>
  <si>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</si>
  <si>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</si>
  <si>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</si>
  <si>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</si>
  <si>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</si>
  <si>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</si>
  <si>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</si>
  <si>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</si>
  <si>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</si>
  <si>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</si>
  <si>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</si>
  <si>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</si>
  <si>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</si>
  <si>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</si>
  <si>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</si>
  <si>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</si>
  <si>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</si>
  <si>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</si>
  <si>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</si>
  <si>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</si>
  <si>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</si>
  <si>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</si>
  <si>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</si>
  <si>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</si>
  <si>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</si>
  <si>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</si>
  <si>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</si>
  <si>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</si>
  <si>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</si>
  <si>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</si>
  <si>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</si>
  <si>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</si>
  <si>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</si>
  <si>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</si>
  <si>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</si>
  <si>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</si>
  <si>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</si>
  <si>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</si>
  <si>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</si>
  <si>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</si>
  <si>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</si>
  <si>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</si>
  <si>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</si>
  <si>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</si>
  <si>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</si>
  <si>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</si>
  <si>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</si>
  <si>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</si>
  <si>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</si>
  <si>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</si>
  <si>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</si>
  <si>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</si>
  <si>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</si>
  <si>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</si>
  <si>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</si>
  <si>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</si>
  <si>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</si>
  <si>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</si>
  <si>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</si>
  <si>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</si>
  <si>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</si>
  <si>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</si>
  <si>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</si>
  <si>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</si>
  <si>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</si>
  <si>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</si>
  <si>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</si>
  <si>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</si>
  <si>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</si>
  <si>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</si>
  <si>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</si>
  <si>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</si>
  <si>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</si>
  <si>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</si>
  <si>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</si>
  <si>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</si>
  <si>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</si>
  <si>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</si>
  <si>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</si>
  <si>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</si>
  <si>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</si>
  <si>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</si>
  <si>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</si>
  <si>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</si>
  <si>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</si>
  <si>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</si>
  <si>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</si>
  <si>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</si>
  <si>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</si>
  <si>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</si>
  <si>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</si>
  <si>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</si>
  <si>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</si>
  <si>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</si>
  <si>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</si>
  <si>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</si>
  <si>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</si>
  <si>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</si>
  <si>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</si>
  <si>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</si>
  <si>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</si>
  <si>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</si>
  <si>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</si>
  <si>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</si>
  <si>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</si>
  <si>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</si>
  <si>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</si>
  <si>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</si>
  <si>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</si>
  <si>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</si>
  <si>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</si>
  <si>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</si>
  <si>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</si>
  <si>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</si>
  <si>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</si>
  <si>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</si>
  <si>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</si>
  <si>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</si>
  <si>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</si>
  <si>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</si>
  <si>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</si>
  <si>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</si>
  <si>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</si>
  <si>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</si>
  <si>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</si>
  <si>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</si>
  <si>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</si>
  <si>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</si>
  <si>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</si>
  <si>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</si>
  <si>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</si>
  <si>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</si>
  <si>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</si>
  <si>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</si>
  <si>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</si>
  <si>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</si>
  <si>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</si>
  <si>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</si>
  <si>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</si>
  <si>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</si>
  <si>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</si>
  <si>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</si>
  <si>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</si>
  <si>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</si>
  <si>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</si>
  <si>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</si>
  <si>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</si>
  <si>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</si>
  <si>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</si>
  <si>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</si>
  <si>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</si>
  <si>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</si>
  <si>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</si>
  <si>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</si>
  <si>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</si>
  <si>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</si>
  <si>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</si>
  <si>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</si>
  <si>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</si>
  <si>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</si>
  <si>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</si>
  <si>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</si>
  <si>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</si>
  <si>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</si>
  <si>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</si>
  <si>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</si>
  <si>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</si>
  <si>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</si>
  <si>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</si>
  <si>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</si>
  <si>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</si>
  <si>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</si>
  <si>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</si>
  <si>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</si>
  <si>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</si>
  <si>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</si>
  <si>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</si>
  <si>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</si>
  <si>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</si>
  <si>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</si>
  <si>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</si>
  <si>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</si>
  <si>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</si>
  <si>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</si>
  <si>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</si>
  <si>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</si>
  <si>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</si>
  <si>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</si>
  <si>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</si>
  <si>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</si>
  <si>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</si>
  <si>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</si>
  <si>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</si>
  <si>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</si>
  <si>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</si>
  <si>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</si>
  <si>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</si>
  <si>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</si>
  <si>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</si>
  <si>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</si>
  <si>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</si>
  <si>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</si>
  <si>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</si>
  <si>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</si>
  <si>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</si>
  <si>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</si>
  <si>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</si>
  <si>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</si>
  <si>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</si>
  <si>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</si>
  <si>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</si>
  <si>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</si>
  <si>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</si>
  <si>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</si>
  <si>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</si>
  <si>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</si>
  <si>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</si>
  <si>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</si>
  <si>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</si>
  <si>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</si>
  <si>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</si>
  <si>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</si>
  <si>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</si>
  <si>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</si>
  <si>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</si>
  <si>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</si>
  <si>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</si>
  <si>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</si>
  <si>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</si>
  <si>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</si>
  <si>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</si>
  <si>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</si>
  <si>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</si>
  <si>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</si>
  <si>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</si>
  <si>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</si>
  <si>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</si>
  <si>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</si>
  <si>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</si>
  <si>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</si>
  <si>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</si>
  <si>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</si>
  <si>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</si>
  <si>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</si>
  <si>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</si>
  <si>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</si>
  <si>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</si>
  <si>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</si>
  <si>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</si>
  <si>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</si>
  <si>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</si>
  <si>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</si>
  <si>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</si>
  <si>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</si>
  <si>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</si>
  <si>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</si>
  <si>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</si>
  <si>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</si>
  <si>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</si>
  <si>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</si>
  <si>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</si>
  <si>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</si>
  <si>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</si>
  <si>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</si>
  <si>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</si>
  <si>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</si>
  <si>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</si>
  <si>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</si>
  <si>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</si>
  <si>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</si>
  <si>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</si>
  <si>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</si>
  <si>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</si>
  <si>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</si>
  <si>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</si>
  <si>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</si>
  <si>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</si>
  <si>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</si>
  <si>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</si>
  <si>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</si>
  <si>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</si>
  <si>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</si>
  <si>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</si>
  <si>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</si>
  <si>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</si>
  <si>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</si>
  <si>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</si>
  <si>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</si>
  <si>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</si>
  <si>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</si>
  <si>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</si>
  <si>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</si>
  <si>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</si>
  <si>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</si>
  <si>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</si>
  <si>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</si>
  <si>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</si>
  <si>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</si>
  <si>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</si>
  <si>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</si>
  <si>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</si>
  <si>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</si>
  <si>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</si>
  <si>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</si>
  <si>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</si>
  <si>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</si>
  <si>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</si>
  <si>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</si>
  <si>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</si>
  <si>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</si>
  <si>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</si>
  <si>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</si>
  <si>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</si>
  <si>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</si>
  <si>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</si>
  <si>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</si>
  <si>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</si>
  <si>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</si>
  <si>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</si>
  <si>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</si>
  <si>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</si>
  <si>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</si>
  <si>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</si>
  <si>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</si>
  <si>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</si>
  <si>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</si>
  <si>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</si>
  <si>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</si>
  <si>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</si>
  <si>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</si>
  <si>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</si>
  <si>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</si>
  <si>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</si>
  <si>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</si>
  <si>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</si>
  <si>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</si>
  <si>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</si>
  <si>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</si>
  <si>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</si>
  <si>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</si>
  <si>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</si>
  <si>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</si>
  <si>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</si>
  <si>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</si>
  <si>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</si>
  <si>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</si>
  <si>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</si>
  <si>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</si>
  <si>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</si>
  <si>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</si>
  <si>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</si>
  <si>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</si>
  <si>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</si>
  <si>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</si>
  <si>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</si>
  <si>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</si>
  <si>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</si>
  <si>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</si>
  <si>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</si>
  <si>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</si>
  <si>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</si>
  <si>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</si>
  <si>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</si>
  <si>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</si>
  <si>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</si>
  <si>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</si>
  <si>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</si>
  <si>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</si>
  <si>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</si>
  <si>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</si>
  <si>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</si>
  <si>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</si>
  <si>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</si>
  <si>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</si>
  <si>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</si>
  <si>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</si>
  <si>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</si>
  <si>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</si>
  <si>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</si>
  <si>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</si>
  <si>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</si>
  <si>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</si>
  <si>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</si>
  <si>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</si>
  <si>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</si>
  <si>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</si>
  <si>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</si>
  <si>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</si>
  <si>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</si>
  <si>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</si>
  <si>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</si>
  <si>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</si>
  <si>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</si>
  <si>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</si>
  <si>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</si>
  <si>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</si>
  <si>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</si>
  <si>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</si>
  <si>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</si>
  <si>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</si>
  <si>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</si>
  <si>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</si>
  <si>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</si>
  <si>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</si>
  <si>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</si>
  <si>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</si>
  <si>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</si>
  <si>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</si>
  <si>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</si>
  <si>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</si>
  <si>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</si>
  <si>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</si>
  <si>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</si>
  <si>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</si>
  <si>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</si>
  <si>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</si>
  <si>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</si>
  <si>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</si>
  <si>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</si>
  <si>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</si>
  <si>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</si>
  <si>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</si>
  <si>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</si>
  <si>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</si>
  <si>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</si>
  <si>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</si>
  <si>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</si>
  <si>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</si>
  <si>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</si>
  <si>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</si>
  <si>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</si>
  <si>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</si>
  <si>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</si>
  <si>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</si>
  <si>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</si>
  <si>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</si>
  <si>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</si>
  <si>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</si>
  <si>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</si>
  <si>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</si>
  <si>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</si>
  <si>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</si>
  <si>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</si>
  <si>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</si>
  <si>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</si>
  <si>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</si>
  <si>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</si>
  <si>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</si>
  <si>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</si>
  <si>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</si>
  <si>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</si>
  <si>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</si>
  <si>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</si>
  <si>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</si>
  <si>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</si>
  <si>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</si>
  <si>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</si>
  <si>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</si>
  <si>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</si>
  <si>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</si>
  <si>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</si>
  <si>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</si>
  <si>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</si>
  <si>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</si>
  <si>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</si>
  <si>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</si>
  <si>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</si>
  <si>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</si>
  <si>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</si>
  <si>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</si>
  <si>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</si>
  <si>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</si>
  <si>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</si>
  <si>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</si>
  <si>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</si>
  <si>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</si>
  <si>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</si>
  <si>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</si>
  <si>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</si>
  <si>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</si>
  <si>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</si>
  <si>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</si>
  <si>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</si>
  <si>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</si>
  <si>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</si>
  <si>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</si>
  <si>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</si>
  <si>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</si>
  <si>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</si>
  <si>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</si>
  <si>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</si>
  <si>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</si>
  <si>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</si>
  <si>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</si>
  <si>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</si>
  <si>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</si>
  <si>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</si>
  <si>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</si>
  <si>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</si>
  <si>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</si>
  <si>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</si>
  <si>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</si>
  <si>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</si>
  <si>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</si>
  <si>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</si>
  <si>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</si>
  <si>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</si>
  <si>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</si>
  <si>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</si>
  <si>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</si>
  <si>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</si>
  <si>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</si>
  <si>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</si>
  <si>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</si>
  <si>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</si>
  <si>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</si>
  <si>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</si>
  <si>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</si>
  <si>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</si>
  <si>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</si>
  <si>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</si>
  <si>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</si>
  <si>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</si>
  <si>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</si>
  <si>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</si>
  <si>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</si>
  <si>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</si>
  <si>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</si>
  <si>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</si>
  <si>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</si>
  <si>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</si>
  <si>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</si>
  <si>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</si>
  <si>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</si>
  <si>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</si>
  <si>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</si>
  <si>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</si>
  <si>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</si>
  <si>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</si>
  <si>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</si>
  <si>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</si>
  <si>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</si>
  <si>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</si>
  <si>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</si>
  <si>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</si>
  <si>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</si>
  <si>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</si>
  <si>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</si>
  <si>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</si>
  <si>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</si>
  <si>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</si>
  <si>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</si>
  <si>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</si>
  <si>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</si>
  <si>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</si>
  <si>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</si>
  <si>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</si>
  <si>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</si>
  <si>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</si>
  <si>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</si>
  <si>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</si>
  <si>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</si>
  <si>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</si>
  <si>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</si>
  <si>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</si>
  <si>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</si>
  <si>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</si>
  <si>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</si>
  <si>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</si>
  <si>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</si>
  <si>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</si>
  <si>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</si>
  <si>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</si>
  <si>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</si>
  <si>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</si>
  <si>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</si>
  <si>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</si>
  <si>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</si>
  <si>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</si>
  <si>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</si>
  <si>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</si>
  <si>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</si>
  <si>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</si>
  <si>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</si>
  <si>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</si>
  <si>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</si>
  <si>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</si>
  <si>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</si>
  <si>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</si>
  <si>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</si>
  <si>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</si>
  <si>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</si>
  <si>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</si>
  <si>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</si>
  <si>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</si>
  <si>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</si>
  <si>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</si>
  <si>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</si>
  <si>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</si>
  <si>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</si>
  <si>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</si>
  <si>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</si>
  <si>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</si>
  <si>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</si>
  <si>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</si>
  <si>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</si>
  <si>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</si>
  <si>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</si>
  <si>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</si>
  <si>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</si>
  <si>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</si>
  <si>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</si>
  <si>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</si>
  <si>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</si>
  <si>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</si>
  <si>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</si>
  <si>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</si>
  <si>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</si>
  <si>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</si>
  <si>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</si>
  <si>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</si>
  <si>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</si>
  <si>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</si>
  <si>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</si>
  <si>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</si>
  <si>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</si>
  <si>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</si>
  <si>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</si>
  <si>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</si>
  <si>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</si>
  <si>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</si>
  <si>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</si>
  <si>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</si>
  <si>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</si>
  <si>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</si>
  <si>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</si>
  <si>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</si>
  <si>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</si>
  <si>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</si>
  <si>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</si>
  <si>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</si>
  <si>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</si>
  <si>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</si>
  <si>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</si>
  <si>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</si>
  <si>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</si>
  <si>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</si>
  <si>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</si>
  <si>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</si>
  <si>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</si>
  <si>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</si>
  <si>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</si>
  <si>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</si>
  <si>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</si>
  <si>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</si>
  <si>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</si>
  <si>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</si>
  <si>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</si>
  <si>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</si>
  <si>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</si>
  <si>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</si>
  <si>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</si>
  <si>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</si>
  <si>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</si>
  <si>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</si>
  <si>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</si>
  <si>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</si>
  <si>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</si>
  <si>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</si>
  <si>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</si>
  <si>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</si>
  <si>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</si>
  <si>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</si>
  <si>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</si>
  <si>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</si>
  <si>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</si>
  <si>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</si>
  <si>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</si>
  <si>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</si>
  <si>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</si>
  <si>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</si>
  <si>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</si>
  <si>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</si>
  <si>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</si>
  <si>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</si>
  <si>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</si>
  <si>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</si>
  <si>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</si>
  <si>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</si>
  <si>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</si>
  <si>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</si>
  <si>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</si>
  <si>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</si>
  <si>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</si>
  <si>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</si>
  <si>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</si>
  <si>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</si>
  <si>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</si>
  <si>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</si>
  <si>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</si>
  <si>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</si>
  <si>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</si>
  <si>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</si>
  <si>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</si>
  <si>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</si>
  <si>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</si>
  <si>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</si>
  <si>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</si>
  <si>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</si>
  <si>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</si>
  <si>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</si>
  <si>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</si>
  <si>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</si>
  <si>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</si>
  <si>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</si>
  <si>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</si>
  <si>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</si>
  <si>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</si>
  <si>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</si>
  <si>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</si>
  <si>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</si>
  <si>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</si>
  <si>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</si>
  <si>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</si>
  <si>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</si>
  <si>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</si>
  <si>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</si>
  <si>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</si>
  <si>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</si>
  <si>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</si>
  <si>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</si>
  <si>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</si>
  <si>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</si>
  <si>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</si>
  <si>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</si>
  <si>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</si>
  <si>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</si>
  <si>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</si>
  <si>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</si>
  <si>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</si>
  <si>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</si>
  <si>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</si>
  <si>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</si>
  <si>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</si>
  <si>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</si>
  <si>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</si>
  <si>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</si>
  <si>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</si>
  <si>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</si>
  <si>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</si>
  <si>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</si>
  <si>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</si>
  <si>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</si>
  <si>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</si>
  <si>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</si>
  <si>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</si>
  <si>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</si>
  <si>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</si>
  <si>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</si>
  <si>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</si>
  <si>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</si>
  <si>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</si>
  <si>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</si>
  <si>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</si>
  <si>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</si>
  <si>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</si>
  <si>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</si>
  <si>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</si>
  <si>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</si>
  <si>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</si>
  <si>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</si>
  <si>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</si>
  <si>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</si>
  <si>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</si>
  <si>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</si>
  <si>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</si>
  <si>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</si>
  <si>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</si>
  <si>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</si>
  <si>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</si>
  <si>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</si>
  <si>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</si>
  <si>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</si>
  <si>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</si>
  <si>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</si>
  <si>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</si>
  <si>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</si>
  <si>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</si>
  <si>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</si>
  <si>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</si>
  <si>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</si>
  <si>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</si>
  <si>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</si>
  <si>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</si>
  <si>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</si>
  <si>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</si>
  <si>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</si>
  <si>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</si>
  <si>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</si>
  <si>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</si>
  <si>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</si>
  <si>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</si>
  <si>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</si>
  <si>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</si>
  <si>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</si>
  <si>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</si>
  <si>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</si>
  <si>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</si>
  <si>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</si>
  <si>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</si>
  <si>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</si>
  <si>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</si>
  <si>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</si>
  <si>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</si>
  <si>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</si>
  <si>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</si>
  <si>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</si>
  <si>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</si>
  <si>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</si>
  <si>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</si>
  <si>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</si>
  <si>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</si>
  <si>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</si>
  <si>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</si>
  <si>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</si>
  <si>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</si>
  <si>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</si>
  <si>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</si>
  <si>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</si>
  <si>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</si>
  <si>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</si>
  <si>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</si>
  <si>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</si>
  <si>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</si>
  <si>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</si>
  <si>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</si>
  <si>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</si>
  <si>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</si>
  <si>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</si>
  <si>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</si>
  <si>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</si>
  <si>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</si>
  <si>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</si>
  <si>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</si>
  <si>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</si>
  <si>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</si>
  <si>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</si>
  <si>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</si>
  <si>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</si>
  <si>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</si>
  <si>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</si>
  <si>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</si>
  <si>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</si>
  <si>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</si>
  <si>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</si>
  <si>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</si>
  <si>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</si>
  <si>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</si>
  <si>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</si>
  <si>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</si>
  <si>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</si>
  <si>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</si>
  <si>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</si>
  <si>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</si>
  <si>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</si>
  <si>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</si>
  <si>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</si>
  <si>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</si>
  <si>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</si>
  <si>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</si>
  <si>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</si>
  <si>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</si>
  <si>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</si>
  <si>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</si>
  <si>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</si>
  <si>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</si>
  <si>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</si>
  <si>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</si>
  <si>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</si>
  <si>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</si>
  <si>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</si>
  <si>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</si>
  <si>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</si>
  <si>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</si>
  <si>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</si>
  <si>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</si>
  <si>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</si>
  <si>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</si>
  <si>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</si>
  <si>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</si>
  <si>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</si>
  <si>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</si>
  <si>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</si>
  <si>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</si>
  <si>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</si>
  <si>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</si>
  <si>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</si>
  <si>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</si>
  <si>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</si>
  <si>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</si>
  <si>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</si>
  <si>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</si>
  <si>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</si>
  <si>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</si>
  <si>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</si>
  <si>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</si>
  <si>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</si>
  <si>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</si>
  <si>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</si>
  <si>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</si>
  <si>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</si>
  <si>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</si>
  <si>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</si>
  <si>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</si>
  <si>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</si>
  <si>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</si>
  <si>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</si>
  <si>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</si>
  <si>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</si>
  <si>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</si>
  <si>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</si>
  <si>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</si>
  <si>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</si>
  <si>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</si>
  <si>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</si>
  <si>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</si>
  <si>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</si>
  <si>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</si>
  <si>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</si>
  <si>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</si>
  <si>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</si>
  <si>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</si>
  <si>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</si>
  <si>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</si>
  <si>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</si>
  <si>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</si>
  <si>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</si>
  <si>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</si>
  <si>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</si>
  <si>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</si>
  <si>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</si>
  <si>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</si>
  <si>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</si>
  <si>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</si>
  <si>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</si>
  <si>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</si>
  <si>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</si>
  <si>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</si>
  <si>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</si>
  <si>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</si>
  <si>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</si>
  <si>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</si>
  <si>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</si>
  <si>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</si>
  <si>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</si>
  <si>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</si>
  <si>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</si>
  <si>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</si>
  <si>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</si>
  <si>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</si>
  <si>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</si>
  <si>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</si>
  <si>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</si>
  <si>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</si>
  <si>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</si>
  <si>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</si>
  <si>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</si>
  <si>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</si>
  <si>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</si>
  <si>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</si>
  <si>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</si>
  <si>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</si>
  <si>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</si>
  <si>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</si>
  <si>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</si>
  <si>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</si>
  <si>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</si>
  <si>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</si>
  <si>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</si>
  <si>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</si>
  <si>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</si>
  <si>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</si>
  <si>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</si>
  <si>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</si>
  <si>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</si>
  <si>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</si>
  <si>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</si>
  <si>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</si>
  <si>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</si>
  <si>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</si>
  <si>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</si>
  <si>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</si>
  <si>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</si>
  <si>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</si>
  <si>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</si>
  <si>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</si>
  <si>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</si>
  <si>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</si>
  <si>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</si>
  <si>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</si>
  <si>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</si>
  <si>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</si>
  <si>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</si>
  <si>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</si>
  <si>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</si>
  <si>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</si>
  <si>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</si>
  <si>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</si>
  <si>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</si>
  <si>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</si>
  <si>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</si>
  <si>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</si>
  <si>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</si>
  <si>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</si>
  <si>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</si>
  <si>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</si>
  <si>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</si>
  <si>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</si>
  <si>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</si>
  <si>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</si>
  <si>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</si>
  <si>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</si>
  <si>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</si>
  <si>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</si>
  <si>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</si>
  <si>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</si>
  <si>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</si>
  <si>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</si>
  <si>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</si>
  <si>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</si>
  <si>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</si>
  <si>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</si>
  <si>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</si>
  <si>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</si>
  <si>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</si>
  <si>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</si>
  <si>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</si>
  <si>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</si>
  <si>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</si>
  <si>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</si>
  <si>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</si>
  <si>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</si>
  <si>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</si>
  <si>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</si>
  <si>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</si>
  <si>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</si>
  <si>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</si>
  <si>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</si>
  <si>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</si>
  <si>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</si>
  <si>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</si>
  <si>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</si>
  <si>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</si>
  <si>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</si>
  <si>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</si>
  <si>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</si>
  <si>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</si>
  <si>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</si>
  <si>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</si>
  <si>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</si>
  <si>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</si>
  <si>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</si>
  <si>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</si>
  <si>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</si>
  <si>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</si>
  <si>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</si>
  <si>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</si>
  <si>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</si>
  <si>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</si>
  <si>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</si>
  <si>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</si>
  <si>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</si>
  <si>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</si>
  <si>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</si>
  <si>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</si>
  <si>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</si>
  <si>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</si>
  <si>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</si>
  <si>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</si>
  <si>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</si>
  <si>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</si>
  <si>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</si>
  <si>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</si>
  <si>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</si>
  <si>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</si>
  <si>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</si>
  <si>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</si>
  <si>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</si>
  <si>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</si>
  <si>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</si>
  <si>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</si>
  <si>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</si>
  <si>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</si>
  <si>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</si>
  <si>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</si>
  <si>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</si>
  <si>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</si>
  <si>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</si>
  <si>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</si>
  <si>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</si>
  <si>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</si>
  <si>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</si>
  <si>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</si>
  <si>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</si>
  <si>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</si>
  <si>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</si>
  <si>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</si>
  <si>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</si>
  <si>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</si>
  <si>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</si>
  <si>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</si>
  <si>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</si>
  <si>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</si>
  <si>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</si>
  <si>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</si>
  <si>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</si>
  <si>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</si>
  <si>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</si>
  <si>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</si>
  <si>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</si>
  <si>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</si>
  <si>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</si>
  <si>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</si>
  <si>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</si>
  <si>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</si>
  <si>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</si>
  <si>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</si>
  <si>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</si>
  <si>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</si>
  <si>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</si>
  <si>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</si>
  <si>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</si>
  <si>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</si>
  <si>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</si>
  <si>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</si>
  <si>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</si>
  <si>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</si>
  <si>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</si>
  <si>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</si>
  <si>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</si>
  <si>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</si>
  <si>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</si>
  <si>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</si>
  <si>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</si>
  <si>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</si>
  <si>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</si>
  <si>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</si>
  <si>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</si>
  <si>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</si>
  <si>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</si>
  <si>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</si>
  <si>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</si>
  <si>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</si>
  <si>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</si>
  <si>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</si>
  <si>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</si>
  <si>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</si>
  <si>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</si>
  <si>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</si>
  <si>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</si>
  <si>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</si>
  <si>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</si>
  <si>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</si>
  <si>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</si>
  <si>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</si>
  <si>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</si>
  <si>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</si>
  <si>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</si>
  <si>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</si>
  <si>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</si>
  <si>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</si>
  <si>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</si>
  <si>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</si>
  <si>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</si>
  <si>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</si>
  <si>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</si>
  <si>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</si>
  <si>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</si>
  <si>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</si>
  <si>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</si>
  <si>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</si>
  <si>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</si>
  <si>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</si>
  <si>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</si>
  <si>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</si>
  <si>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</si>
  <si>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</si>
  <si>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</si>
  <si>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</si>
  <si>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</si>
  <si>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</si>
  <si>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</si>
  <si>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</si>
  <si>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</si>
  <si>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</si>
  <si>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</si>
  <si>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</si>
  <si>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</si>
  <si>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</si>
  <si>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</si>
  <si>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</si>
  <si>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</si>
  <si>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</si>
  <si>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</si>
  <si>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</si>
  <si>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</si>
  <si>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</si>
  <si>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</si>
  <si>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</si>
  <si>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</si>
  <si>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</si>
  <si>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</si>
  <si>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</si>
  <si>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</si>
  <si>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</si>
  <si>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</si>
  <si>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</si>
  <si>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</si>
  <si>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</si>
  <si>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</si>
  <si>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</si>
  <si>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</si>
  <si>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</si>
  <si>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</si>
  <si>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</si>
  <si>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</si>
  <si>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</si>
  <si>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</si>
  <si>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</si>
  <si>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</si>
  <si>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</si>
  <si>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</si>
  <si>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</si>
  <si>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</si>
  <si>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</si>
  <si>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</si>
  <si>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</si>
  <si>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</si>
  <si>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</si>
  <si>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</si>
  <si>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</si>
  <si>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</si>
  <si>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</si>
  <si>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</si>
  <si>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</si>
  <si>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</si>
  <si>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</si>
  <si>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</si>
  <si>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</si>
  <si>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</si>
  <si>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</si>
  <si>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</si>
  <si>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</si>
  <si>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</si>
  <si>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</si>
  <si>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</si>
  <si>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</si>
  <si>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</si>
  <si>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</si>
  <si>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</si>
  <si>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</si>
  <si>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</si>
  <si>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</si>
  <si>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</si>
  <si>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</si>
  <si>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</si>
  <si>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</si>
  <si>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</si>
  <si>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</si>
  <si>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</si>
  <si>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</si>
  <si>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</si>
  <si>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</si>
  <si>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</si>
  <si>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</si>
  <si>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</si>
  <si>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</si>
  <si>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</si>
  <si>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</si>
  <si>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</si>
  <si>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</si>
  <si>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</si>
  <si>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</si>
  <si>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</si>
  <si>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</si>
  <si>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</si>
  <si>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</si>
  <si>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</si>
  <si>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</si>
  <si>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</si>
  <si>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</si>
  <si>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</si>
  <si>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</si>
  <si>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</si>
  <si>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</si>
  <si>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</si>
  <si>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</si>
  <si>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</si>
  <si>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</si>
  <si>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</si>
  <si>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</si>
  <si>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</si>
  <si>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</si>
  <si>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</si>
  <si>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</si>
  <si>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</si>
  <si>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</si>
  <si>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</si>
  <si>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</si>
  <si>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</si>
  <si>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</si>
  <si>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</si>
  <si>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</si>
  <si>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</si>
  <si>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</si>
  <si>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</si>
  <si>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</si>
  <si>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</si>
  <si>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</si>
  <si>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</si>
  <si>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</si>
  <si>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</si>
  <si>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</si>
  <si>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</si>
  <si>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</si>
  <si>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</si>
  <si>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</si>
  <si>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</si>
  <si>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</si>
  <si>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</si>
  <si>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</si>
  <si>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</si>
  <si>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</si>
  <si>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</si>
  <si>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</si>
  <si>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</si>
  <si>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</si>
  <si>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</si>
  <si>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</si>
  <si>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</si>
  <si>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</si>
  <si>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</si>
  <si>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</si>
  <si>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</si>
  <si>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</si>
  <si>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</si>
  <si>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</si>
  <si>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</si>
  <si>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</si>
  <si>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</si>
  <si>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</si>
  <si>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</si>
  <si>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</si>
  <si>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</si>
  <si>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</si>
  <si>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</si>
  <si>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</si>
  <si>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</si>
  <si>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</si>
  <si>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</si>
  <si>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</si>
  <si>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</si>
  <si>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</si>
  <si>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</si>
  <si>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</si>
  <si>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</si>
  <si>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</si>
  <si>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</si>
  <si>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</si>
  <si>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</si>
  <si>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</si>
  <si>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</si>
  <si>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</si>
  <si>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</si>
  <si>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</si>
  <si>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</si>
  <si>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</si>
  <si>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</si>
  <si>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</si>
  <si>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</si>
  <si>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</si>
  <si>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</si>
  <si>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</si>
  <si>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</si>
  <si>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</si>
  <si>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</si>
  <si>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</si>
  <si>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</si>
  <si>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</si>
  <si>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</si>
  <si>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</si>
  <si>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</si>
  <si>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</si>
  <si>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</si>
  <si>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</si>
  <si>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</si>
  <si>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</si>
  <si>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</si>
  <si>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</si>
  <si>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</si>
  <si>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</si>
  <si>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</si>
  <si>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</si>
  <si>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</si>
  <si>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</si>
  <si>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</si>
  <si>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</si>
  <si>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</si>
  <si>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</si>
  <si>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</si>
  <si>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</si>
  <si>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</si>
  <si>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</si>
  <si>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</si>
  <si>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</si>
  <si>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</si>
  <si>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</si>
  <si>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</si>
  <si>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</si>
  <si>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</si>
  <si>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</si>
  <si>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</si>
  <si>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</si>
  <si>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</si>
  <si>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</si>
  <si>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</si>
  <si>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</si>
  <si>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</si>
  <si>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</si>
  <si>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</si>
  <si>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</si>
  <si>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</si>
  <si>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</si>
  <si>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</si>
  <si>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</si>
  <si>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</si>
  <si>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</si>
  <si>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</si>
  <si>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</si>
  <si>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</si>
  <si>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</si>
  <si>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</si>
  <si>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</si>
  <si>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</si>
  <si>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</si>
  <si>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</si>
  <si>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</si>
  <si>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</si>
  <si>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</si>
  <si>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</si>
  <si>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</si>
  <si>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</si>
  <si>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</si>
  <si>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</si>
  <si>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</si>
  <si>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</si>
  <si>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</si>
  <si>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</si>
  <si>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</si>
  <si>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</si>
  <si>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</si>
  <si>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</si>
  <si>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</si>
  <si>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</si>
  <si>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</si>
  <si>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</si>
  <si>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</si>
  <si>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</si>
  <si>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</si>
  <si>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</si>
  <si>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</si>
  <si>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</si>
  <si>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</si>
  <si>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</si>
  <si>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</si>
  <si>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</si>
  <si>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</si>
  <si>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</si>
  <si>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</si>
  <si>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</si>
  <si>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</si>
  <si>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</si>
  <si>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</si>
  <si>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</si>
  <si>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</si>
  <si>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</si>
  <si>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</si>
  <si>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</si>
  <si>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</si>
  <si>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</si>
  <si>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</si>
  <si>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</si>
  <si>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</si>
  <si>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</si>
  <si>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</si>
  <si>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</si>
  <si>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</si>
  <si>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</si>
  <si>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</si>
  <si>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</si>
  <si>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</si>
  <si>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</si>
  <si>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</si>
  <si>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</si>
  <si>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</si>
  <si>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</si>
  <si>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</si>
  <si>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</si>
  <si>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</si>
  <si>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</si>
  <si>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</si>
  <si>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</si>
  <si>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</si>
  <si>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</si>
  <si>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</si>
  <si>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</si>
  <si>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</si>
  <si>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</si>
  <si>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</si>
  <si>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</si>
  <si>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</si>
  <si>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</si>
  <si>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</si>
  <si>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</si>
  <si>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</si>
  <si>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</si>
  <si>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</si>
  <si>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</si>
  <si>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</si>
  <si>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</si>
  <si>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</si>
  <si>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</si>
  <si>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</si>
  <si>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</si>
  <si>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</si>
  <si>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</si>
  <si>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</si>
  <si>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</si>
  <si>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</si>
  <si>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</si>
  <si>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</si>
  <si>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</si>
  <si>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</si>
  <si>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</si>
  <si>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</si>
  <si>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</si>
  <si>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</si>
  <si>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</si>
  <si>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</si>
  <si>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</si>
  <si>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</si>
  <si>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</si>
  <si>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</si>
  <si>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</si>
  <si>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</si>
  <si>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</si>
  <si>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</si>
  <si>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</si>
  <si>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</si>
  <si>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</si>
  <si>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</si>
  <si>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</si>
  <si>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</si>
  <si>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</si>
  <si>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</si>
  <si>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</si>
  <si>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</si>
  <si>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</si>
  <si>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</si>
  <si>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</si>
  <si>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</si>
  <si>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</si>
  <si>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</si>
  <si>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</si>
  <si>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</si>
  <si>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</si>
  <si>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</si>
  <si>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</si>
  <si>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</si>
  <si>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</si>
  <si>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</si>
  <si>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</si>
  <si>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</si>
  <si>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</si>
  <si>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</si>
  <si>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</si>
  <si>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</si>
  <si>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</si>
  <si>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</si>
  <si>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</si>
  <si>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</si>
  <si>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</si>
  <si>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</si>
  <si>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</si>
  <si>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</si>
  <si>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</si>
  <si>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</si>
  <si>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</si>
  <si>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</si>
  <si>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</si>
  <si>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</si>
  <si>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</si>
  <si>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</si>
  <si>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</si>
  <si>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</si>
  <si>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</si>
  <si>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</si>
  <si>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</si>
  <si>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</si>
  <si>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</si>
  <si>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</si>
  <si>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</si>
  <si>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</si>
  <si>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</si>
  <si>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</si>
  <si>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</si>
  <si>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</si>
  <si>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</si>
  <si>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</si>
  <si>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</si>
  <si>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</si>
  <si>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</si>
  <si>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</si>
  <si>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</si>
  <si>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</si>
  <si>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</si>
  <si>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</si>
  <si>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</si>
  <si>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</si>
  <si>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</si>
  <si>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</si>
  <si>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</si>
  <si>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</si>
  <si>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</si>
  <si>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</si>
  <si>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</si>
  <si>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</si>
  <si>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</si>
  <si>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</si>
  <si>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</si>
  <si>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</si>
  <si>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</si>
  <si>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</si>
  <si>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</si>
  <si>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</si>
  <si>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</si>
  <si>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</si>
  <si>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</si>
  <si>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</si>
  <si>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</si>
  <si>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</si>
  <si>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</si>
  <si>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</si>
  <si>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</si>
  <si>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</si>
  <si>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</si>
  <si>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</si>
  <si>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</si>
  <si>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</si>
  <si>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</si>
  <si>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</si>
  <si>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</si>
  <si>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</si>
  <si>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</si>
  <si>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</si>
  <si>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</si>
  <si>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</si>
  <si>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</si>
  <si>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</si>
  <si>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</si>
  <si>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</si>
  <si>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</si>
  <si>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</si>
  <si>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</si>
  <si>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</si>
  <si>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</si>
  <si>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</si>
  <si>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</si>
  <si>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</si>
  <si>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</si>
  <si>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</si>
  <si>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</si>
  <si>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</si>
  <si>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</si>
  <si>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</si>
  <si>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</si>
  <si>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</si>
  <si>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</si>
  <si>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</si>
  <si>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</si>
  <si>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</si>
  <si>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</si>
  <si>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</si>
  <si>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</si>
  <si>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</si>
  <si>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</si>
  <si>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</si>
  <si>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</si>
  <si>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</si>
  <si>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</si>
  <si>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</si>
  <si>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</si>
  <si>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</si>
  <si>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</si>
  <si>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</si>
  <si>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</si>
  <si>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</si>
  <si>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</si>
  <si>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</si>
  <si>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</si>
  <si>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</si>
  <si>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</si>
  <si>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</si>
  <si>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</si>
  <si>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</si>
  <si>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</si>
  <si>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</si>
  <si>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</si>
  <si>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</si>
  <si>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</si>
  <si>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</si>
  <si>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</si>
  <si>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</si>
  <si>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</si>
  <si>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</si>
  <si>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</si>
  <si>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</si>
  <si>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</si>
  <si>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</si>
  <si>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</si>
  <si>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</si>
  <si>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</si>
  <si>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</si>
  <si>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</si>
  <si>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</si>
  <si>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</si>
  <si>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</si>
  <si>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</si>
  <si>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</si>
  <si>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</si>
  <si>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</si>
  <si>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</si>
  <si>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</si>
  <si>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</si>
  <si>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</si>
  <si>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</si>
  <si>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</si>
  <si>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</si>
  <si>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</si>
  <si>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</si>
  <si>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</si>
  <si>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</si>
  <si>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</si>
  <si>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</si>
  <si>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</si>
  <si>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</si>
  <si>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</si>
  <si>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</si>
  <si>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</si>
  <si>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</si>
  <si>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</si>
  <si>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</si>
  <si>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</si>
  <si>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</si>
  <si>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</si>
  <si>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</si>
  <si>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</si>
  <si>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</si>
  <si>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</si>
  <si>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</si>
  <si>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</si>
  <si>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</si>
  <si>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</si>
  <si>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</si>
  <si>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</si>
  <si>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</si>
  <si>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</si>
  <si>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</si>
  <si>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</si>
  <si>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</si>
  <si>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</si>
  <si>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</si>
  <si>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</si>
  <si>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</si>
  <si>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</si>
  <si>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</si>
  <si>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</si>
  <si>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</si>
  <si>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</si>
  <si>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</si>
  <si>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</si>
  <si>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</si>
  <si>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</si>
  <si>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</si>
  <si>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</si>
  <si>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</si>
  <si>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</si>
  <si>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</si>
  <si>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</si>
  <si>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</si>
  <si>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</si>
  <si>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</si>
  <si>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</si>
  <si>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</si>
  <si>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</si>
  <si>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</si>
  <si>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</si>
  <si>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</si>
  <si>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</si>
  <si>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</si>
  <si>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</si>
  <si>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</si>
  <si>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</si>
  <si>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</si>
  <si>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</si>
  <si>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</si>
  <si>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</si>
  <si>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</si>
  <si>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</si>
  <si>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</si>
  <si>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</si>
  <si>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</si>
  <si>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</si>
  <si>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</si>
  <si>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</si>
  <si>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</si>
  <si>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</si>
  <si>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</si>
  <si>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</si>
  <si>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</si>
  <si>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</si>
  <si>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</si>
  <si>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</si>
  <si>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</si>
  <si>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</si>
  <si>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</si>
  <si>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</si>
  <si>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</si>
  <si>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</si>
  <si>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</si>
  <si>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</si>
  <si>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</si>
  <si>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</si>
  <si>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</si>
  <si>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</si>
  <si>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</si>
  <si>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</si>
  <si>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</si>
  <si>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</si>
  <si>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</si>
  <si>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</si>
  <si>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</si>
  <si>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</si>
  <si>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</si>
  <si>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</si>
  <si>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</si>
  <si>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</si>
  <si>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</si>
  <si>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</si>
  <si>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</si>
  <si>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</si>
  <si>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</si>
  <si>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</si>
  <si>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</si>
  <si>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</si>
  <si>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</si>
  <si>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</si>
  <si>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</si>
  <si>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</si>
  <si>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</si>
  <si>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</si>
  <si>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</si>
  <si>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</si>
  <si>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</si>
  <si>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</si>
  <si>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</si>
  <si>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</si>
  <si>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</si>
  <si>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</si>
  <si>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</si>
  <si>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</si>
  <si>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</si>
  <si>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</si>
  <si>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</si>
  <si>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</si>
  <si>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</si>
  <si>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</si>
  <si>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</si>
  <si>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</si>
  <si>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</si>
  <si>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</si>
  <si>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</si>
  <si>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</si>
  <si>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</si>
  <si>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</si>
  <si>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</si>
  <si>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</si>
  <si>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</si>
  <si>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</si>
  <si>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</si>
  <si>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</si>
  <si>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</si>
  <si>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</si>
  <si>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</si>
  <si>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</si>
  <si>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</si>
  <si>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</si>
  <si>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</si>
  <si>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</si>
  <si>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</si>
  <si>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</si>
  <si>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</si>
  <si>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</si>
  <si>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</si>
  <si>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</si>
  <si>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</si>
  <si>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</si>
  <si>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</si>
  <si>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</si>
  <si>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</si>
  <si>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</si>
  <si>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</si>
  <si>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</si>
  <si>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</si>
  <si>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</si>
  <si>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</si>
  <si>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</si>
  <si>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</si>
  <si>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</si>
  <si>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</si>
  <si>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</si>
  <si>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</si>
  <si>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</si>
  <si>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</si>
  <si>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</si>
  <si>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</si>
  <si>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</si>
  <si>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</si>
  <si>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</si>
  <si>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</si>
  <si>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</si>
  <si>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</si>
  <si>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</si>
  <si>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</si>
  <si>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</si>
  <si>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</si>
  <si>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</si>
  <si>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</si>
  <si>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</si>
  <si>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</si>
  <si>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</si>
  <si>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</si>
  <si>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</si>
  <si>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</si>
  <si>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</si>
  <si>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</si>
  <si>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</si>
  <si>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</si>
  <si>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</si>
  <si>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</si>
  <si>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</si>
  <si>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</si>
  <si>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</si>
  <si>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</si>
  <si>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</si>
  <si>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</si>
  <si>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</si>
  <si>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</si>
  <si>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</si>
  <si>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</si>
  <si>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</si>
  <si>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</si>
  <si>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</si>
  <si>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</si>
  <si>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</si>
  <si>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</si>
  <si>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</si>
  <si>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</si>
  <si>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</si>
  <si>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</si>
  <si>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</si>
  <si>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</si>
  <si>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</si>
  <si>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</si>
  <si>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</si>
  <si>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</si>
  <si>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</si>
  <si>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</si>
  <si>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</si>
  <si>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</si>
  <si>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</si>
  <si>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</si>
  <si>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</si>
  <si>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</si>
  <si>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</si>
  <si>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</si>
  <si>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</si>
  <si>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</si>
  <si>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</si>
  <si>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</si>
  <si>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</si>
  <si>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</si>
  <si>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</si>
  <si>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</si>
  <si>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</si>
  <si>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</si>
  <si>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</si>
  <si>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</si>
  <si>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</si>
  <si>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</si>
  <si>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</si>
  <si>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</si>
  <si>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</si>
  <si>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</si>
  <si>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</si>
  <si>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</si>
  <si>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</si>
  <si>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</si>
  <si>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</si>
  <si>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</si>
  <si>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</si>
  <si>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</si>
  <si>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</si>
  <si>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</si>
  <si>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</si>
  <si>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</si>
  <si>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</si>
  <si>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</si>
  <si>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</si>
  <si>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</si>
  <si>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</si>
  <si>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</si>
  <si>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</si>
  <si>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</si>
  <si>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</si>
  <si>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</si>
  <si>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</si>
  <si>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</si>
  <si>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</si>
  <si>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</si>
  <si>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</si>
  <si>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</si>
  <si>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</si>
  <si>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</si>
  <si>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</si>
  <si>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</si>
  <si>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</si>
  <si>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</si>
  <si>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</si>
  <si>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</si>
  <si>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</si>
  <si>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</si>
  <si>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</si>
  <si>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</si>
  <si>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</si>
  <si>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</si>
  <si>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</si>
  <si>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</si>
  <si>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</si>
  <si>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</si>
  <si>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</si>
  <si>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</si>
  <si>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</si>
  <si>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</si>
  <si>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</si>
  <si>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</si>
  <si>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</si>
  <si>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</si>
  <si>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</si>
  <si>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</si>
  <si>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</si>
  <si>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</si>
  <si>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</si>
  <si>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</si>
  <si>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</si>
  <si>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</si>
  <si>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</si>
  <si>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</si>
  <si>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</si>
  <si>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</si>
  <si>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</si>
  <si>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</si>
  <si>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</si>
  <si>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</si>
  <si>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</si>
  <si>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</si>
  <si>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</si>
  <si>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</si>
  <si>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</si>
  <si>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</si>
  <si>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</si>
  <si>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</si>
  <si>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</si>
  <si>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</si>
  <si>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</si>
  <si>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</si>
  <si>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</si>
  <si>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</si>
  <si>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</si>
  <si>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</si>
  <si>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</si>
  <si>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</si>
  <si>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</si>
  <si>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</si>
  <si>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</si>
  <si>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</si>
  <si>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</si>
  <si>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</si>
  <si>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</si>
  <si>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</si>
  <si>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</si>
  <si>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</si>
  <si>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</si>
  <si>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</si>
  <si>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</si>
  <si>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</si>
  <si>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</si>
  <si>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</si>
  <si>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</si>
  <si>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</si>
  <si>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</si>
  <si>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</si>
  <si>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</si>
  <si>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</si>
  <si>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</si>
  <si>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</si>
  <si>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</si>
  <si>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</si>
  <si>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</si>
  <si>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</si>
  <si>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</si>
  <si>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</si>
  <si>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</si>
  <si>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</si>
  <si>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</si>
  <si>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</si>
  <si>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</si>
  <si>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</si>
  <si>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</si>
  <si>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</si>
  <si>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</si>
  <si>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</si>
  <si>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</si>
  <si>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</si>
  <si>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</si>
  <si>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</si>
  <si>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</si>
  <si>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</si>
  <si>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</si>
  <si>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</si>
  <si>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</si>
  <si>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</si>
  <si>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</si>
  <si>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</si>
  <si>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</si>
  <si>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</si>
  <si>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</si>
  <si>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</si>
  <si>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</si>
  <si>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</si>
  <si>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</si>
  <si>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</si>
  <si>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</si>
  <si>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</si>
  <si>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</si>
  <si>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</si>
  <si>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</si>
  <si>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</si>
  <si>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</si>
  <si>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</si>
  <si>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</si>
  <si>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</si>
  <si>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</si>
  <si>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</si>
  <si>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</si>
  <si>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</si>
  <si>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</si>
  <si>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</si>
  <si>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</si>
  <si>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</si>
  <si>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</si>
  <si>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</si>
  <si>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</si>
  <si>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</si>
  <si>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</si>
  <si>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</si>
  <si>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</si>
  <si>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</si>
  <si>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</si>
  <si>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</si>
  <si>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</si>
  <si>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</si>
  <si>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</si>
  <si>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</si>
  <si>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</si>
  <si>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</si>
  <si>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</si>
  <si>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</si>
  <si>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</si>
  <si>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</si>
  <si>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</si>
  <si>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</si>
  <si>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</si>
  <si>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</si>
  <si>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</si>
  <si>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</si>
  <si>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</si>
  <si>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</si>
  <si>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</si>
  <si>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</si>
  <si>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</si>
  <si>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</si>
  <si>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</si>
  <si>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</si>
  <si>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</si>
  <si>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</si>
  <si>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</si>
  <si>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</si>
  <si>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</si>
  <si>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</si>
  <si>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</si>
  <si>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</si>
  <si>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</si>
  <si>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</si>
  <si>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</si>
  <si>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</si>
  <si>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</si>
  <si>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</si>
  <si>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</si>
  <si>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</si>
  <si>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</si>
  <si>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</si>
  <si>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</si>
  <si>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</si>
  <si>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</si>
  <si>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</si>
  <si>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</si>
  <si>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</si>
  <si>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</si>
  <si>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</si>
  <si>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</si>
  <si>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</si>
  <si>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</si>
  <si>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</si>
  <si>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</si>
  <si>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</si>
  <si>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</si>
  <si>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</si>
  <si>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</si>
  <si>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</si>
  <si>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</si>
  <si>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</si>
  <si>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</si>
  <si>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</si>
  <si>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</si>
  <si>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</si>
  <si>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</si>
  <si>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</si>
  <si>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</si>
  <si>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</si>
  <si>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</si>
  <si>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</si>
  <si>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</si>
  <si>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</si>
  <si>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</si>
  <si>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</si>
  <si>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</si>
  <si>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</si>
  <si>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</si>
  <si>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</si>
  <si>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</si>
  <si>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</si>
  <si>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</si>
  <si>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</si>
  <si>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</si>
  <si>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</si>
  <si>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</si>
  <si>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</si>
  <si>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</si>
  <si>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</si>
  <si>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</si>
  <si>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</si>
  <si>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</si>
  <si>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</si>
  <si>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</si>
  <si>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</si>
  <si>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</si>
  <si>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</si>
  <si>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</si>
  <si>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</si>
  <si>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</si>
  <si>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</si>
  <si>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</si>
  <si>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</si>
  <si>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</si>
  <si>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</si>
  <si>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</si>
  <si>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</si>
  <si>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</si>
  <si>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</si>
  <si>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</si>
  <si>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</si>
  <si>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</si>
  <si>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</si>
  <si>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</si>
  <si>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</si>
  <si>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</si>
  <si>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</si>
  <si>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</si>
  <si>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</si>
  <si>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</si>
  <si>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</si>
  <si>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</si>
  <si>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</si>
  <si>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</si>
  <si>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</si>
  <si>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</si>
  <si>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</si>
  <si>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</si>
  <si>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</si>
  <si>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</si>
  <si>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</si>
  <si>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</si>
  <si>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</si>
  <si>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</si>
  <si>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</si>
  <si>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</si>
  <si>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</si>
  <si>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</si>
  <si>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</si>
  <si>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</si>
  <si>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</si>
  <si>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</si>
  <si>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</si>
  <si>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</si>
  <si>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</si>
  <si>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</si>
  <si>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</si>
  <si>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</si>
  <si>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</si>
  <si>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</si>
  <si>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</si>
  <si>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</si>
  <si>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</si>
  <si>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</si>
  <si>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</si>
  <si>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</si>
  <si>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</si>
  <si>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</si>
  <si>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</si>
  <si>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</si>
  <si>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</si>
  <si>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</si>
  <si>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</si>
  <si>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</si>
  <si>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</si>
  <si>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</si>
  <si>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</si>
  <si>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</si>
  <si>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</si>
  <si>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</si>
  <si>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</si>
  <si>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</si>
  <si>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</si>
  <si>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</si>
  <si>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</si>
  <si>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</si>
  <si>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</si>
  <si>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</si>
  <si>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</si>
  <si>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</si>
  <si>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</si>
  <si>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</si>
  <si>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</si>
  <si>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</si>
  <si>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</si>
  <si>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</si>
  <si>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</si>
  <si>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</si>
  <si>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</si>
  <si>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</si>
  <si>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</si>
  <si>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</si>
  <si>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</si>
  <si>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</si>
  <si>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</si>
  <si>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</si>
  <si>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</si>
  <si>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</si>
  <si>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</si>
  <si>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</si>
  <si>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</si>
  <si>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</si>
  <si>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</si>
  <si>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</si>
  <si>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</si>
  <si>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</si>
  <si>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</si>
  <si>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</si>
  <si>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</si>
  <si>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</si>
  <si>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</si>
  <si>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</si>
  <si>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</si>
  <si>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</si>
  <si>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</si>
  <si>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</si>
  <si>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</si>
  <si>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</si>
  <si>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</si>
  <si>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</si>
  <si>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</si>
  <si>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</si>
  <si>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</si>
  <si>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</si>
  <si>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</si>
  <si>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</si>
  <si>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</si>
  <si>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</si>
  <si>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</si>
  <si>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</si>
  <si>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</si>
  <si>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</si>
  <si>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</si>
  <si>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</si>
  <si>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</si>
  <si>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</si>
  <si>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</si>
  <si>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</si>
  <si>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</si>
  <si>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</si>
  <si>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</si>
  <si>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</si>
  <si>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</si>
  <si>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</si>
  <si>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</si>
  <si>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</si>
  <si>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</si>
  <si>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</si>
  <si>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</si>
  <si>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</si>
  <si>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</si>
  <si>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</si>
  <si>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</si>
  <si>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</si>
  <si>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</si>
  <si>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</si>
  <si>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</si>
  <si>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</si>
  <si>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</si>
  <si>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</si>
  <si>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</si>
  <si>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</si>
  <si>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</si>
  <si>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</si>
  <si>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</si>
  <si>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</si>
  <si>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</si>
  <si>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</si>
  <si>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</si>
  <si>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</si>
  <si>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</si>
  <si>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</si>
  <si>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</si>
  <si>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</si>
  <si>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</si>
  <si>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</si>
  <si>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</si>
  <si>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</si>
  <si>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</si>
  <si>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</si>
  <si>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</si>
  <si>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</si>
  <si>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</si>
  <si>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</si>
  <si>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</si>
  <si>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</si>
  <si>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</si>
  <si>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</si>
  <si>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</si>
  <si>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</si>
  <si>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</si>
  <si>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</si>
  <si>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</si>
  <si>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</si>
  <si>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</si>
  <si>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</si>
  <si>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</si>
  <si>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</si>
  <si>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</si>
  <si>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</si>
  <si>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</si>
  <si>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</si>
  <si>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</si>
  <si>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</si>
  <si>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</si>
  <si>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</si>
  <si>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</si>
  <si>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</si>
  <si>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</si>
  <si>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</si>
  <si>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</si>
  <si>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</si>
  <si>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</si>
  <si>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</si>
  <si>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</si>
  <si>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</si>
  <si>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</si>
  <si>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</si>
  <si>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</si>
  <si>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</si>
  <si>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</si>
  <si>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</si>
  <si>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</si>
  <si>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</si>
  <si>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</si>
  <si>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</si>
  <si>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</si>
  <si>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</si>
  <si>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</si>
  <si>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</si>
  <si>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</si>
  <si>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</si>
  <si>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</si>
  <si>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</si>
  <si>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</si>
  <si>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</si>
  <si>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</si>
  <si>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</si>
  <si>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</si>
  <si>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</si>
  <si>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</si>
  <si>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</si>
  <si>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</si>
  <si>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</si>
  <si>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</si>
  <si>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</si>
  <si>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</si>
  <si>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</si>
  <si>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</si>
  <si>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</si>
  <si>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</si>
  <si>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</si>
  <si>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</si>
  <si>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</si>
  <si>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</si>
  <si>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</si>
  <si>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</si>
  <si>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</si>
  <si>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</si>
  <si>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</si>
  <si>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</si>
  <si>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</si>
  <si>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</si>
  <si>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</si>
  <si>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</si>
  <si>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</si>
  <si>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</si>
  <si>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</si>
  <si>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</si>
  <si>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</si>
  <si>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</si>
  <si>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</si>
  <si>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</si>
  <si>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</si>
  <si>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</si>
  <si>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</si>
  <si>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</si>
  <si>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</si>
  <si>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</si>
  <si>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</si>
  <si>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</si>
  <si>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</si>
  <si>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</si>
  <si>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</si>
  <si>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</si>
  <si>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</si>
  <si>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</si>
  <si>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</si>
  <si>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</si>
  <si>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</si>
  <si>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</si>
  <si>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</si>
  <si>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</si>
  <si>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</si>
  <si>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</si>
  <si>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</si>
  <si>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</si>
  <si>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</si>
  <si>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</si>
  <si>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</si>
  <si>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</si>
  <si>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</si>
  <si>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</si>
  <si>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</si>
  <si>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</si>
  <si>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</si>
  <si>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</si>
  <si>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</si>
  <si>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</si>
  <si>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</si>
  <si>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</si>
  <si>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</si>
  <si>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</si>
  <si>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</si>
  <si>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</si>
  <si>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</si>
  <si>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</si>
  <si>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</si>
  <si>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</si>
  <si>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</si>
  <si>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</si>
  <si>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</si>
  <si>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</si>
  <si>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</si>
  <si>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</si>
  <si>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</si>
  <si>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</si>
  <si>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</si>
  <si>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</si>
  <si>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</si>
  <si>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</si>
  <si>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</si>
  <si>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</si>
  <si>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</si>
  <si>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</si>
  <si>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</si>
  <si>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</si>
  <si>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</si>
  <si>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</si>
  <si>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</si>
  <si>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</si>
  <si>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</si>
  <si>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</si>
  <si>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</si>
  <si>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</si>
  <si>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</si>
  <si>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</si>
  <si>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</si>
  <si>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</si>
  <si>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</si>
  <si>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</si>
  <si>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</si>
  <si>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</si>
  <si>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</si>
  <si>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</si>
  <si>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</si>
  <si>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</si>
  <si>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</si>
  <si>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</si>
  <si>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</si>
  <si>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</si>
  <si>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</si>
  <si>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</si>
  <si>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</si>
  <si>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</si>
  <si>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</si>
  <si>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</si>
  <si>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</si>
  <si>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</si>
  <si>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</si>
  <si>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</si>
  <si>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</si>
  <si>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</si>
  <si>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</si>
  <si>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</si>
  <si>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</si>
  <si>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</si>
  <si>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</si>
  <si>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</si>
  <si>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</si>
  <si>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</si>
  <si>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</si>
  <si>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</si>
  <si>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</si>
  <si>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</si>
  <si>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</si>
  <si>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</si>
  <si>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</si>
  <si>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</si>
  <si>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</si>
  <si>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</si>
  <si>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</si>
  <si>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</si>
  <si>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</si>
  <si>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</si>
  <si>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</si>
  <si>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</si>
  <si>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</si>
  <si>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</si>
  <si>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</si>
  <si>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</si>
  <si>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</si>
  <si>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</si>
  <si>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</si>
  <si>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</si>
  <si>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</si>
  <si>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</si>
  <si>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</si>
  <si>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</si>
  <si>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</si>
  <si>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</si>
  <si>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</si>
  <si>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</si>
  <si>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</si>
  <si>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</si>
  <si>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</si>
  <si>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</si>
  <si>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</si>
  <si>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</si>
  <si>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</si>
  <si>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</si>
  <si>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</si>
  <si>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</si>
  <si>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</si>
  <si>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</si>
  <si>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</si>
  <si>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</si>
  <si>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</si>
  <si>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</si>
  <si>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</si>
  <si>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</si>
  <si>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</si>
  <si>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</si>
  <si>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</si>
  <si>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</si>
  <si>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</si>
  <si>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</si>
  <si>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</si>
  <si>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</si>
  <si>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</si>
  <si>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</si>
  <si>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</si>
  <si>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</si>
  <si>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</si>
  <si>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</si>
  <si>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</si>
  <si>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</si>
  <si>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</si>
  <si>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</si>
  <si>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</si>
  <si>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</si>
  <si>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</si>
  <si>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</si>
  <si>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</si>
  <si>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</si>
  <si>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</si>
  <si>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</si>
  <si>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</si>
  <si>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</si>
  <si>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</si>
  <si>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</si>
  <si>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</si>
  <si>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</si>
  <si>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</si>
  <si>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</si>
  <si>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</si>
  <si>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</si>
  <si>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</si>
  <si>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</si>
  <si>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</si>
  <si>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</si>
  <si>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</si>
  <si>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</si>
  <si>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</si>
  <si>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</si>
  <si>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</si>
  <si>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</si>
  <si>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</si>
  <si>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</si>
  <si>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</si>
  <si>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</si>
  <si>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</si>
  <si>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</si>
  <si>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</si>
  <si>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</si>
  <si>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</si>
  <si>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</si>
  <si>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</si>
  <si>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</si>
  <si>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</si>
  <si>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</si>
  <si>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</si>
  <si>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</si>
  <si>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</si>
  <si>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</si>
  <si>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</si>
  <si>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</si>
  <si>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</si>
  <si>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</si>
  <si>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</si>
  <si>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</si>
  <si>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</si>
  <si>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</si>
  <si>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</si>
  <si>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</si>
  <si>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</si>
  <si>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</si>
  <si>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</si>
  <si>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</si>
  <si>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</si>
  <si>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</si>
  <si>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</si>
  <si>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</si>
  <si>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</si>
  <si>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</si>
  <si>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</si>
  <si>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</si>
  <si>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</si>
  <si>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</si>
  <si>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</si>
  <si>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</si>
  <si>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</si>
  <si>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</si>
  <si>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</si>
  <si>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</si>
  <si>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</si>
  <si>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</si>
  <si>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</si>
  <si>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</si>
  <si>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</si>
  <si>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</si>
  <si>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</si>
  <si>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</si>
  <si>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</si>
  <si>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</si>
  <si>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</si>
  <si>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</si>
  <si>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</si>
  <si>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</si>
  <si>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</si>
  <si>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</si>
  <si>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</si>
  <si>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</si>
  <si>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</si>
  <si>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</si>
  <si>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</si>
  <si>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</si>
  <si>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</si>
  <si>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</si>
  <si>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</si>
  <si>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</si>
  <si>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</si>
  <si>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</si>
  <si>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</si>
  <si>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</si>
  <si>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</si>
  <si>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</si>
  <si>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</si>
  <si>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</si>
  <si>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</si>
  <si>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</si>
  <si>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</si>
  <si>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</si>
  <si>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</si>
  <si>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</si>
  <si>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</si>
  <si>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</si>
  <si>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</si>
  <si>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</si>
  <si>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</si>
  <si>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</si>
  <si>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</si>
  <si>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</si>
  <si>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</si>
  <si>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</si>
  <si>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</si>
  <si>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</si>
  <si>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</si>
  <si>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</si>
  <si>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</si>
  <si>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</si>
  <si>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</si>
  <si>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</si>
  <si>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</si>
  <si>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</si>
  <si>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</si>
  <si>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</si>
  <si>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</si>
  <si>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</si>
  <si>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</si>
  <si>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</si>
  <si>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</si>
  <si>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</si>
  <si>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</si>
  <si>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</si>
  <si>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</si>
  <si>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</si>
  <si>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</si>
  <si>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</si>
  <si>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</si>
  <si>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</si>
  <si>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</si>
  <si>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</si>
  <si>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</si>
  <si>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</si>
  <si>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</si>
  <si>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</si>
  <si>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</si>
  <si>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</si>
  <si>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</si>
  <si>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</si>
  <si>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</si>
  <si>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</si>
  <si>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</si>
  <si>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</si>
  <si>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</si>
  <si>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</si>
  <si>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</si>
  <si>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</si>
  <si>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</si>
  <si>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</si>
  <si>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</si>
  <si>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</si>
  <si>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</si>
  <si>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</si>
  <si>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</si>
  <si>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</si>
  <si>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</si>
  <si>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</si>
  <si>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</si>
  <si>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</si>
  <si>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</si>
  <si>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</si>
  <si>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</si>
  <si>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</si>
  <si>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</si>
  <si>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</si>
  <si>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</si>
  <si>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</si>
  <si>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</si>
  <si>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</si>
  <si>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</si>
  <si>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</si>
  <si>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</si>
  <si>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</si>
  <si>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</si>
  <si>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</si>
  <si>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</si>
  <si>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</si>
  <si>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</si>
  <si>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</si>
  <si>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</si>
  <si>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</si>
  <si>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</si>
  <si>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</si>
  <si>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</si>
  <si>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</si>
  <si>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</si>
  <si>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</si>
  <si>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</si>
  <si>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</si>
  <si>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</si>
  <si>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</si>
  <si>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</si>
  <si>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</si>
  <si>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</si>
  <si>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</si>
  <si>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</si>
  <si>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</si>
  <si>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</si>
  <si>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</si>
  <si>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</si>
  <si>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</si>
  <si>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</si>
  <si>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</si>
  <si>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</si>
  <si>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</si>
  <si>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</si>
  <si>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</si>
  <si>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</si>
  <si>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</si>
  <si>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</si>
  <si>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</si>
  <si>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</si>
  <si>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</si>
  <si>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</si>
  <si>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</si>
  <si>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</si>
  <si>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</si>
  <si>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</si>
  <si>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</si>
  <si>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</si>
  <si>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</si>
  <si>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</si>
  <si>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</si>
  <si>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</si>
  <si>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</si>
  <si>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</si>
  <si>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</si>
  <si>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</si>
  <si>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</si>
  <si>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</si>
  <si>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</si>
  <si>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</si>
  <si>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</si>
  <si>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</si>
  <si>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</si>
  <si>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</si>
  <si>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</si>
  <si>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</si>
  <si>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</si>
  <si>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</si>
  <si>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</si>
  <si>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</si>
  <si>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</si>
  <si>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</si>
  <si>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</si>
  <si>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</si>
  <si>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</si>
  <si>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</si>
  <si>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</si>
  <si>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</si>
  <si>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</si>
  <si>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</si>
  <si>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</si>
  <si>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</si>
  <si>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</si>
  <si>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</si>
  <si>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</si>
  <si>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</si>
  <si>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</si>
  <si>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</si>
  <si>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</si>
  <si>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</si>
  <si>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</si>
  <si>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</si>
  <si>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</si>
  <si>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</si>
  <si>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</si>
  <si>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</si>
  <si>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</si>
  <si>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</si>
  <si>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</si>
  <si>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</si>
  <si>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</si>
  <si>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</si>
  <si>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</si>
  <si>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</si>
  <si>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</si>
  <si>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</si>
  <si>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</si>
  <si>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</si>
  <si>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</si>
  <si>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</si>
  <si>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</si>
  <si>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</si>
  <si>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</si>
  <si>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</si>
  <si>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</si>
  <si>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</si>
  <si>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</si>
  <si>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</si>
  <si>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</si>
  <si>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</si>
  <si>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</si>
  <si>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</si>
  <si>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</si>
  <si>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</si>
  <si>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</si>
  <si>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</si>
  <si>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</si>
  <si>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</si>
  <si>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</si>
  <si>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</si>
  <si>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</si>
  <si>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</si>
  <si>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</si>
  <si>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</si>
  <si>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</si>
  <si>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</si>
  <si>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</si>
  <si>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</si>
  <si>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</si>
  <si>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</si>
  <si>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</si>
  <si>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</si>
  <si>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</si>
  <si>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</si>
  <si>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</si>
  <si>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</si>
  <si>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</si>
  <si>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</si>
  <si>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</si>
  <si>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</si>
  <si>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</si>
  <si>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</si>
  <si>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</si>
  <si>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</si>
  <si>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</si>
  <si>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</si>
  <si>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</si>
  <si>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</si>
  <si>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</si>
  <si>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</si>
  <si>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</si>
  <si>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</si>
  <si>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</si>
  <si>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</si>
  <si>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</si>
  <si>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</si>
  <si>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</si>
  <si>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</si>
  <si>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</si>
  <si>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</si>
  <si>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</si>
  <si>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</si>
  <si>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</si>
  <si>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</si>
  <si>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</si>
  <si>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</si>
  <si>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</si>
  <si>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</si>
  <si>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</si>
  <si>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</si>
  <si>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</si>
  <si>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</si>
  <si>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</si>
  <si>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</si>
  <si>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</si>
  <si>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</si>
  <si>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</si>
  <si>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</si>
  <si>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</si>
  <si>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</si>
  <si>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</si>
  <si>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</si>
  <si>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</si>
  <si>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</si>
  <si>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</si>
  <si>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</si>
  <si>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</si>
  <si>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</si>
  <si>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</si>
  <si>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</si>
  <si>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</si>
  <si>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</si>
  <si>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</si>
  <si>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</si>
  <si>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</si>
  <si>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</si>
  <si>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</si>
  <si>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</si>
  <si>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</si>
  <si>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</si>
  <si>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</si>
  <si>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</si>
  <si>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</si>
  <si>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</si>
  <si>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</si>
  <si>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</si>
  <si>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</si>
  <si>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</si>
  <si>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</si>
  <si>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</si>
  <si>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</si>
  <si>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</si>
  <si>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</si>
  <si>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</si>
  <si>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</si>
  <si>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</si>
  <si>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</si>
  <si>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</si>
  <si>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</si>
  <si>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</si>
  <si>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</si>
  <si>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</si>
  <si>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</si>
  <si>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</si>
  <si>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</si>
  <si>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</si>
  <si>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</si>
  <si>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</si>
  <si>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</si>
  <si>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</si>
  <si>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</si>
  <si>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</si>
  <si>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</si>
  <si>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</si>
  <si>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</si>
  <si>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</si>
  <si>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</si>
  <si>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</si>
  <si>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</si>
  <si>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</si>
  <si>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</si>
  <si>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</si>
  <si>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</si>
  <si>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</si>
  <si>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</si>
  <si>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</si>
  <si>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</si>
  <si>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</si>
  <si>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</si>
  <si>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</si>
  <si>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</si>
  <si>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</si>
  <si>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</si>
  <si>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</si>
  <si>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</si>
  <si>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</si>
  <si>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</si>
  <si>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</si>
  <si>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</si>
  <si>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</si>
  <si>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</si>
  <si>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</si>
  <si>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</si>
  <si>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</si>
  <si>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</si>
  <si>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</si>
  <si>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</si>
  <si>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</si>
  <si>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</si>
  <si>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</si>
  <si>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</si>
  <si>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</si>
  <si>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</si>
  <si>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</si>
  <si>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</si>
  <si>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</si>
  <si>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</si>
  <si>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</si>
  <si>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</si>
  <si>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</si>
  <si>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</si>
  <si>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</si>
  <si>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</si>
  <si>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</si>
  <si>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</si>
  <si>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</si>
  <si>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</si>
  <si>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</si>
  <si>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</si>
  <si>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</si>
  <si>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</si>
  <si>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</si>
  <si>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</si>
  <si>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</si>
  <si>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</si>
  <si>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</si>
  <si>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</si>
  <si>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</si>
  <si>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</si>
  <si>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</si>
  <si>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</si>
  <si>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</si>
  <si>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</si>
  <si>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</si>
  <si>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</si>
  <si>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</si>
  <si>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</si>
  <si>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</si>
  <si>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</si>
  <si>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</si>
  <si>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</si>
  <si>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</si>
  <si>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</si>
  <si>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</si>
  <si>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</si>
  <si>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</si>
  <si>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</si>
  <si>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</si>
  <si>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</si>
  <si>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</si>
  <si>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</si>
  <si>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</si>
  <si>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</si>
  <si>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</si>
  <si>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</si>
  <si>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</si>
  <si>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</si>
  <si>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</si>
  <si>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</si>
  <si>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</si>
  <si>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</si>
  <si>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</si>
  <si>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</si>
  <si>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</si>
  <si>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</si>
  <si>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</si>
  <si>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</si>
  <si>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</si>
  <si>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</si>
  <si>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</si>
  <si>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</si>
  <si>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</si>
  <si>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</si>
  <si>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</si>
  <si>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</si>
  <si>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</si>
  <si>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</si>
  <si>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</si>
  <si>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</si>
  <si>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</si>
  <si>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</si>
  <si>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</si>
  <si>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</si>
  <si>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</si>
  <si>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</si>
  <si>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</si>
  <si>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</si>
  <si>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</si>
  <si>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</si>
  <si>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</si>
  <si>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</si>
  <si>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</si>
  <si>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</si>
  <si>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</si>
  <si>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</si>
  <si>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</si>
  <si>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</si>
  <si>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</si>
  <si>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</si>
  <si>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</si>
  <si>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</si>
  <si>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</si>
  <si>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</si>
  <si>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</si>
  <si>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</si>
  <si>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</si>
  <si>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</si>
  <si>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</si>
  <si>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</si>
  <si>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</si>
  <si>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</si>
  <si>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</si>
  <si>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</si>
  <si>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</si>
  <si>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</si>
  <si>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</si>
  <si>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</si>
  <si>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</si>
  <si>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</si>
  <si>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</si>
  <si>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</si>
  <si>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</si>
  <si>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</si>
  <si>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</si>
  <si>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</si>
  <si>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</si>
  <si>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</si>
  <si>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</si>
  <si>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</si>
  <si>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</si>
  <si>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</si>
  <si>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</si>
  <si>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</si>
  <si>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</si>
  <si>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</si>
  <si>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</si>
  <si>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</si>
  <si>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</si>
  <si>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</si>
  <si>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</si>
  <si>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</si>
  <si>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</si>
  <si>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</si>
  <si>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</si>
  <si>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</si>
  <si>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</si>
  <si>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</si>
  <si>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</si>
  <si>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</si>
  <si>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</si>
  <si>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</si>
  <si>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</si>
  <si>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CERTIFICACIÓN ACADÉMICA GRADO C</t>
  </si>
  <si>
    <t>CÓDIGO DE SEGUIMIENTO:</t>
  </si>
  <si>
    <t>D / Dña.</t>
  </si>
  <si>
    <t>, con código de centro</t>
  </si>
  <si>
    <t>y dirección</t>
  </si>
  <si>
    <t>provincia de</t>
  </si>
  <si>
    <t xml:space="preserve">CERTIFICA: </t>
  </si>
  <si>
    <t>Que D / Dª</t>
  </si>
  <si>
    <t>con NIF/NIE/Pasaporte</t>
  </si>
  <si>
    <t xml:space="preserve">, entre el </t>
  </si>
  <si>
    <t xml:space="preserve">y el </t>
  </si>
  <si>
    <t>, y según consta en el</t>
  </si>
  <si>
    <t>HORAS</t>
  </si>
  <si>
    <t>MÓDULO PROFESIONAL</t>
  </si>
  <si>
    <t>HORAS FORMACIÓN ESTANCIA EMPRESA</t>
  </si>
  <si>
    <t>Nota media</t>
  </si>
  <si>
    <t>INSCRIPCIÓN</t>
  </si>
  <si>
    <t>DESCRIPCIÓN</t>
  </si>
  <si>
    <t>S - Calificación numérica (sin decimales)</t>
  </si>
  <si>
    <t>NS</t>
  </si>
  <si>
    <t>Convalidado sin calificación</t>
  </si>
  <si>
    <t>C - Calificación numérica (sin decimales)</t>
  </si>
  <si>
    <t>LA SUBDIRECCIÓN GENERAL DE PROGRAMAS Y GESTIÓN
MINISTERIO DE EDUCACIÓN, FORMACIÓN PROFESIONAL Y DEPORTES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</si>
  <si>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</si>
  <si>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</si>
  <si>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</si>
  <si>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</si>
  <si>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</si>
  <si>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</si>
  <si>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</si>
  <si>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</si>
  <si>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</si>
  <si>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</si>
  <si>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</si>
  <si>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</si>
  <si>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</si>
  <si>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</si>
  <si>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</si>
  <si>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</si>
  <si>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</si>
  <si>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</si>
  <si>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</si>
  <si>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</si>
  <si>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</si>
  <si>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</si>
  <si>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</si>
  <si>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</si>
  <si>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</si>
  <si>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</si>
  <si>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</si>
  <si>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</si>
  <si>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</si>
  <si>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</si>
  <si>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</si>
  <si>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</si>
  <si>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</si>
  <si>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</si>
  <si>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</si>
  <si>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</si>
  <si>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</si>
  <si>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</si>
  <si>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</si>
  <si>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</si>
  <si>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</si>
  <si>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</si>
  <si>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</si>
  <si>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</si>
  <si>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</si>
  <si>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</si>
  <si>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</si>
  <si>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</si>
  <si>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</si>
  <si>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</si>
  <si>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</si>
  <si>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</si>
  <si>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</si>
  <si>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</si>
  <si>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</si>
  <si>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</si>
  <si>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</si>
  <si>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</si>
  <si>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</si>
  <si>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</si>
  <si>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</si>
  <si>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</si>
  <si>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</si>
  <si>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</si>
  <si>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</si>
  <si>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</si>
  <si>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 xml:space="preserve">, director/directora del centro del Sistema de Formación Profesional: </t>
  </si>
  <si>
    <t>En , a fecha de firma electrónica,</t>
  </si>
  <si>
    <t>Certificación académica del certificado profesional:</t>
  </si>
  <si>
    <t>acta de evaluación final, ha obtenido las siguientes calificaciones en los módulos profesionales incluidos en el certificado profesional:</t>
  </si>
  <si>
    <t>Fdo.: Director/Directora</t>
  </si>
  <si>
    <t>CÓDIGO ÚNICO AF: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</si>
</sst>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mmmm\ dd\,\ yyyy"/>
    <numFmt numFmtId="165" formatCode="0;\-0;;@"/>
  </numFmts>
  <fonts count="5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sz val="10"/>
      <color rgb="FF7B7B7B"/>
      <name val="Arial"/>
      <family val="2"/>
    </font>
    <font>
      <b/>
      <sz val="10"/>
      <color rgb="FF3B3838"/>
      <name val="Arial"/>
      <family val="2"/>
    </font>
    <font>
      <sz val="7"/>
      <color theme="1"/>
      <name val="Arial"/>
      <family val="2"/>
    </font>
    <font>
      <b/>
      <sz val="10"/>
      <name val="Arial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6"/>
      <color theme="1"/>
      <name val="Calibri"/>
      <family val="2"/>
      <scheme val="minor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b/>
      <sz val="8"/>
      <color theme="2" tint="-0.499984740745262"/>
      <name val="Arial"/>
      <family val="2"/>
    </font>
    <font>
      <sz val="8"/>
      <color rgb="FF7B7B7B"/>
      <name val="Arial"/>
      <family val="2"/>
    </font>
    <font>
      <sz val="8"/>
      <color rgb="FF808080"/>
      <name val="Arial"/>
      <family val="2"/>
    </font>
    <font>
      <sz val="8"/>
      <color theme="2" tint="-0.499984740745262"/>
      <name val="Arial"/>
      <family val="2"/>
    </font>
    <font>
      <sz val="11"/>
      <color rgb="FFFF0000"/>
      <name val="Calibri"/>
      <family val="2"/>
      <scheme val="minor"/>
    </font>
    <font>
      <b/>
      <sz val="8"/>
      <color theme="2" tint="-0.749992370372631"/>
      <name val="Arial"/>
      <family val="2"/>
    </font>
    <font>
      <b/>
      <sz val="9"/>
      <color theme="2" tint="-0.89999084444715716"/>
      <name val="Arial"/>
      <family val="2"/>
    </font>
    <font>
      <sz val="9"/>
      <color theme="2" tint="-0.499984740745262"/>
      <name val="Arial"/>
      <family val="2"/>
    </font>
    <font>
      <b/>
      <sz val="10"/>
      <color theme="1"/>
      <name val="Calibri"/>
      <family val="2"/>
    </font>
    <font>
      <b/>
      <sz val="6"/>
      <color rgb="FF3B3838"/>
      <name val="Arial"/>
      <family val="2"/>
    </font>
    <font>
      <sz val="8"/>
      <name val="Calibri"/>
      <family val="2"/>
      <scheme val="minor"/>
    </font>
    <font>
      <b/>
      <sz val="8"/>
      <name val="Arial"/>
      <family val="2"/>
    </font>
    <font>
      <b/>
      <sz val="8"/>
      <color rgb="FF808080"/>
      <name val="Arial"/>
      <family val="2"/>
    </font>
    <font>
      <b/>
      <sz val="8"/>
      <color rgb="FF7B7B7B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9C9C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24" fillId="0" borderId="0"/>
  </cellStyleXfs>
  <cellXfs count="350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2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9" fillId="0" borderId="12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0" fillId="4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21" fillId="0" borderId="0" xfId="0" applyFont="1" applyAlignment="1">
      <alignment vertical="center" wrapText="1"/>
    </xf>
    <xf numFmtId="0" fontId="15" fillId="0" borderId="13" xfId="0" applyFont="1" applyBorder="1" applyAlignment="1" applyProtection="1">
      <alignment vertical="center" wrapText="1"/>
      <protection locked="0"/>
    </xf>
    <xf numFmtId="0" fontId="15" fillId="0" borderId="1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1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3" fillId="0" borderId="0" xfId="0" applyFont="1"/>
    <xf numFmtId="0" fontId="26" fillId="0" borderId="53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20" fillId="0" borderId="0" xfId="0" applyFont="1" applyAlignment="1">
      <alignment vertical="center" wrapText="1"/>
    </xf>
    <xf numFmtId="0" fontId="11" fillId="0" borderId="4" xfId="0" applyFont="1" applyBorder="1"/>
    <xf numFmtId="0" fontId="9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vertical="center"/>
      <protection locked="0"/>
    </xf>
    <xf numFmtId="14" fontId="9" fillId="0" borderId="0" xfId="0" applyNumberFormat="1" applyFont="1" applyAlignment="1" applyProtection="1">
      <alignment vertical="center"/>
      <protection locked="0"/>
    </xf>
    <xf numFmtId="0" fontId="7" fillId="4" borderId="6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8" fillId="4" borderId="0" xfId="1" applyFont="1" applyFill="1" applyAlignment="1">
      <alignment vertical="center" wrapText="1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0" fontId="15" fillId="0" borderId="62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/>
      <protection locked="0"/>
    </xf>
    <xf numFmtId="0" fontId="15" fillId="0" borderId="64" xfId="0" applyFont="1" applyBorder="1" applyAlignment="1" applyProtection="1">
      <alignment horizontal="center" vertical="center" wrapText="1"/>
      <protection locked="0"/>
    </xf>
    <xf numFmtId="2" fontId="10" fillId="0" borderId="65" xfId="0" applyNumberFormat="1" applyFont="1" applyBorder="1" applyAlignment="1">
      <alignment horizontal="center" vertical="center" wrapText="1"/>
    </xf>
    <xf numFmtId="2" fontId="10" fillId="0" borderId="68" xfId="0" applyNumberFormat="1" applyFont="1" applyBorder="1" applyAlignment="1">
      <alignment horizontal="center" vertical="center" wrapText="1"/>
    </xf>
    <xf numFmtId="2" fontId="10" fillId="0" borderId="67" xfId="0" applyNumberFormat="1" applyFont="1" applyBorder="1" applyAlignment="1">
      <alignment horizontal="center" vertical="center" wrapText="1"/>
    </xf>
    <xf numFmtId="0" fontId="23" fillId="3" borderId="65" xfId="0" applyFont="1" applyFill="1" applyBorder="1" applyAlignment="1">
      <alignment vertical="center" wrapText="1"/>
    </xf>
    <xf numFmtId="0" fontId="23" fillId="3" borderId="66" xfId="0" applyFont="1" applyFill="1" applyBorder="1" applyAlignment="1">
      <alignment vertical="center" wrapText="1"/>
    </xf>
    <xf numFmtId="14" fontId="21" fillId="2" borderId="66" xfId="0" applyNumberFormat="1" applyFont="1" applyFill="1" applyBorder="1" applyAlignment="1" applyProtection="1">
      <alignment vertical="center" wrapText="1"/>
      <protection locked="0"/>
    </xf>
    <xf numFmtId="0" fontId="5" fillId="5" borderId="66" xfId="0" applyFont="1" applyFill="1" applyBorder="1" applyAlignment="1">
      <alignment wrapText="1"/>
    </xf>
    <xf numFmtId="0" fontId="7" fillId="0" borderId="66" xfId="0" applyFont="1" applyBorder="1" applyAlignment="1">
      <alignment vertical="center" wrapText="1"/>
    </xf>
    <xf numFmtId="0" fontId="7" fillId="0" borderId="66" xfId="0" applyFont="1" applyBorder="1" applyAlignment="1" applyProtection="1">
      <alignment vertical="center" wrapText="1"/>
      <protection locked="0"/>
    </xf>
    <xf numFmtId="0" fontId="11" fillId="0" borderId="66" xfId="0" applyFont="1" applyBorder="1" applyAlignment="1" applyProtection="1">
      <alignment vertical="center"/>
      <protection locked="0"/>
    </xf>
    <xf numFmtId="0" fontId="7" fillId="0" borderId="67" xfId="0" applyFont="1" applyBorder="1" applyAlignment="1" applyProtection="1">
      <alignment vertical="center" wrapText="1"/>
      <protection locked="0"/>
    </xf>
    <xf numFmtId="0" fontId="0" fillId="0" borderId="34" xfId="0" applyBorder="1"/>
    <xf numFmtId="0" fontId="11" fillId="0" borderId="69" xfId="0" applyFont="1" applyBorder="1"/>
    <xf numFmtId="0" fontId="38" fillId="0" borderId="53" xfId="0" applyFont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9" fillId="0" borderId="53" xfId="0" applyFont="1" applyBorder="1" applyAlignment="1">
      <alignment horizontal="center" vertical="center" wrapText="1"/>
    </xf>
    <xf numFmtId="0" fontId="39" fillId="9" borderId="53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33" fillId="0" borderId="26" xfId="0" applyFont="1" applyBorder="1" applyAlignment="1" applyProtection="1">
      <alignment horizontal="center" vertical="center"/>
      <protection locked="0"/>
    </xf>
    <xf numFmtId="0" fontId="7" fillId="6" borderId="7" xfId="0" applyFont="1" applyFill="1" applyBorder="1" applyAlignment="1">
      <alignment horizontal="center" vertical="center" wrapText="1"/>
    </xf>
    <xf numFmtId="0" fontId="37" fillId="6" borderId="27" xfId="0" applyFont="1" applyFill="1" applyBorder="1" applyAlignment="1">
      <alignment horizontal="center" vertical="center" wrapText="1"/>
    </xf>
    <xf numFmtId="0" fontId="37" fillId="6" borderId="11" xfId="0" applyFont="1" applyFill="1" applyBorder="1" applyAlignment="1">
      <alignment horizontal="center" vertical="center" wrapText="1"/>
    </xf>
    <xf numFmtId="14" fontId="4" fillId="0" borderId="60" xfId="0" applyNumberFormat="1" applyFont="1" applyBorder="1" applyAlignment="1" applyProtection="1">
      <alignment horizontal="center" vertical="center"/>
      <protection locked="0"/>
    </xf>
    <xf numFmtId="0" fontId="9" fillId="6" borderId="59" xfId="0" applyFont="1" applyFill="1" applyBorder="1" applyAlignment="1">
      <alignment horizontal="center" vertical="center"/>
    </xf>
    <xf numFmtId="0" fontId="37" fillId="6" borderId="19" xfId="0" applyFont="1" applyFill="1" applyBorder="1" applyAlignment="1">
      <alignment horizontal="center" vertical="center" wrapText="1"/>
    </xf>
    <xf numFmtId="0" fontId="37" fillId="6" borderId="6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43" fillId="0" borderId="57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18" fillId="0" borderId="0" xfId="0" applyFont="1"/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14" fontId="5" fillId="0" borderId="57" xfId="0" applyNumberFormat="1" applyFont="1" applyBorder="1" applyAlignment="1">
      <alignment horizontal="center"/>
    </xf>
    <xf numFmtId="0" fontId="38" fillId="0" borderId="52" xfId="0" applyFont="1" applyBorder="1" applyAlignment="1">
      <alignment horizontal="center" vertical="center" wrapText="1"/>
    </xf>
    <xf numFmtId="0" fontId="41" fillId="0" borderId="52" xfId="0" applyFont="1" applyBorder="1" applyAlignment="1">
      <alignment horizontal="left" vertical="center"/>
    </xf>
    <xf numFmtId="0" fontId="39" fillId="0" borderId="52" xfId="0" applyFont="1" applyBorder="1" applyAlignment="1">
      <alignment horizontal="center" vertical="center" wrapText="1"/>
    </xf>
    <xf numFmtId="165" fontId="40" fillId="0" borderId="52" xfId="0" applyNumberFormat="1" applyFont="1" applyBorder="1" applyAlignment="1">
      <alignment horizontal="center" vertical="center" wrapText="1"/>
    </xf>
    <xf numFmtId="164" fontId="4" fillId="0" borderId="70" xfId="0" applyNumberFormat="1" applyFont="1" applyBorder="1"/>
    <xf numFmtId="164" fontId="4" fillId="0" borderId="0" xfId="0" applyNumberFormat="1" applyFont="1"/>
    <xf numFmtId="0" fontId="15" fillId="0" borderId="6" xfId="0" applyFont="1" applyBorder="1" applyAlignment="1" applyProtection="1">
      <alignment vertical="center" wrapText="1"/>
      <protection locked="0"/>
    </xf>
    <xf numFmtId="0" fontId="15" fillId="0" borderId="26" xfId="0" applyFont="1" applyBorder="1" applyAlignment="1" applyProtection="1">
      <alignment horizontal="center" vertical="center" wrapText="1"/>
      <protection locked="0"/>
    </xf>
    <xf numFmtId="0" fontId="15" fillId="0" borderId="2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2" fontId="10" fillId="0" borderId="33" xfId="0" applyNumberFormat="1" applyFont="1" applyBorder="1" applyAlignment="1">
      <alignment horizontal="center" vertical="center" wrapText="1"/>
    </xf>
    <xf numFmtId="0" fontId="0" fillId="7" borderId="0" xfId="0" applyFill="1"/>
    <xf numFmtId="0" fontId="22" fillId="4" borderId="8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42" fillId="6" borderId="0" xfId="0" applyFont="1" applyFill="1"/>
    <xf numFmtId="0" fontId="46" fillId="12" borderId="6" xfId="2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10" fillId="0" borderId="68" xfId="0" applyFont="1" applyBorder="1" applyAlignment="1">
      <alignment horizontal="center" vertical="center" wrapText="1"/>
    </xf>
    <xf numFmtId="0" fontId="15" fillId="4" borderId="33" xfId="0" applyFont="1" applyFill="1" applyBorder="1" applyAlignment="1" applyProtection="1">
      <alignment horizontal="center" vertical="center" wrapText="1"/>
      <protection locked="0"/>
    </xf>
    <xf numFmtId="0" fontId="15" fillId="4" borderId="68" xfId="0" applyFont="1" applyFill="1" applyBorder="1" applyAlignment="1" applyProtection="1">
      <alignment horizontal="center" vertical="center" wrapText="1"/>
      <protection locked="0"/>
    </xf>
    <xf numFmtId="14" fontId="5" fillId="0" borderId="0" xfId="0" applyNumberFormat="1" applyFont="1" applyAlignment="1">
      <alignment horizontal="center"/>
    </xf>
    <xf numFmtId="0" fontId="7" fillId="13" borderId="73" xfId="0" applyFont="1" applyFill="1" applyBorder="1" applyAlignment="1">
      <alignment horizontal="center" vertical="center" wrapText="1"/>
    </xf>
    <xf numFmtId="0" fontId="43" fillId="0" borderId="56" xfId="0" applyFont="1" applyBorder="1"/>
    <xf numFmtId="0" fontId="26" fillId="4" borderId="53" xfId="0" applyFont="1" applyFill="1" applyBorder="1" applyAlignment="1">
      <alignment horizontal="center" vertical="center" wrapText="1"/>
    </xf>
    <xf numFmtId="0" fontId="31" fillId="0" borderId="53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  <xf numFmtId="0" fontId="26" fillId="4" borderId="50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26" fillId="6" borderId="50" xfId="0" applyFont="1" applyFill="1" applyBorder="1" applyAlignment="1">
      <alignment horizontal="center" vertical="center" wrapText="1"/>
    </xf>
    <xf numFmtId="0" fontId="38" fillId="15" borderId="53" xfId="0" applyFont="1" applyFill="1" applyBorder="1" applyAlignment="1">
      <alignment horizontal="center" vertical="center" wrapText="1"/>
    </xf>
    <xf numFmtId="0" fontId="31" fillId="6" borderId="53" xfId="0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5" fontId="50" fillId="4" borderId="53" xfId="0" applyNumberFormat="1" applyFont="1" applyFill="1" applyBorder="1" applyAlignment="1">
      <alignment horizontal="center" vertical="center" wrapText="1"/>
    </xf>
    <xf numFmtId="0" fontId="51" fillId="9" borderId="53" xfId="0" applyFont="1" applyFill="1" applyBorder="1" applyAlignment="1">
      <alignment horizontal="center" vertical="center" wrapText="1"/>
    </xf>
    <xf numFmtId="165" fontId="50" fillId="0" borderId="53" xfId="0" applyNumberFormat="1" applyFont="1" applyBorder="1" applyAlignment="1">
      <alignment horizontal="center" vertical="center" wrapText="1"/>
    </xf>
    <xf numFmtId="165" fontId="5" fillId="0" borderId="53" xfId="0" applyNumberFormat="1" applyFont="1" applyBorder="1" applyAlignment="1">
      <alignment horizontal="center" vertical="center" wrapText="1"/>
    </xf>
    <xf numFmtId="0" fontId="35" fillId="10" borderId="33" xfId="0" applyFont="1" applyFill="1" applyBorder="1" applyAlignment="1">
      <alignment horizontal="center" vertical="top" wrapText="1"/>
    </xf>
    <xf numFmtId="0" fontId="35" fillId="10" borderId="36" xfId="0" applyFont="1" applyFill="1" applyBorder="1" applyAlignment="1">
      <alignment horizontal="center" vertical="top" wrapText="1"/>
    </xf>
    <xf numFmtId="0" fontId="35" fillId="10" borderId="38" xfId="0" applyFont="1" applyFill="1" applyBorder="1" applyAlignment="1">
      <alignment horizontal="center" vertical="top" wrapText="1"/>
    </xf>
    <xf numFmtId="0" fontId="9" fillId="4" borderId="32" xfId="0" applyFont="1" applyFill="1" applyBorder="1" applyAlignment="1">
      <alignment horizontal="left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34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0" fontId="7" fillId="4" borderId="41" xfId="0" applyFont="1" applyFill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1" fillId="6" borderId="6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0" fontId="7" fillId="4" borderId="2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9" fillId="5" borderId="58" xfId="0" applyFont="1" applyFill="1" applyBorder="1" applyAlignment="1" applyProtection="1">
      <alignment horizontal="center" vertical="center"/>
      <protection locked="0"/>
    </xf>
    <xf numFmtId="0" fontId="29" fillId="5" borderId="59" xfId="0" applyFont="1" applyFill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wrapText="1"/>
    </xf>
    <xf numFmtId="0" fontId="7" fillId="0" borderId="25" xfId="0" applyFont="1" applyBorder="1" applyAlignment="1">
      <alignment horizontal="center" wrapText="1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71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12" fillId="4" borderId="13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65" xfId="0" applyFont="1" applyFill="1" applyBorder="1" applyAlignment="1">
      <alignment horizontal="center" vertical="center" wrapText="1"/>
    </xf>
    <xf numFmtId="0" fontId="12" fillId="4" borderId="73" xfId="0" applyFont="1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37" fillId="6" borderId="32" xfId="0" applyFont="1" applyFill="1" applyBorder="1" applyAlignment="1">
      <alignment horizontal="center" vertical="center" wrapText="1"/>
    </xf>
    <xf numFmtId="0" fontId="7" fillId="4" borderId="72" xfId="0" applyFont="1" applyFill="1" applyBorder="1" applyAlignment="1">
      <alignment horizontal="center" vertical="center" wrapText="1"/>
    </xf>
    <xf numFmtId="0" fontId="7" fillId="4" borderId="69" xfId="0" applyFont="1" applyFill="1" applyBorder="1" applyAlignment="1">
      <alignment horizontal="center" vertical="center" wrapText="1"/>
    </xf>
    <xf numFmtId="0" fontId="12" fillId="4" borderId="62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33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center" vertical="center" wrapText="1"/>
    </xf>
    <xf numFmtId="0" fontId="23" fillId="3" borderId="38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wrapText="1"/>
    </xf>
    <xf numFmtId="0" fontId="5" fillId="5" borderId="8" xfId="0" applyFont="1" applyFill="1" applyBorder="1" applyAlignment="1">
      <alignment horizontal="center" wrapText="1"/>
    </xf>
    <xf numFmtId="0" fontId="5" fillId="5" borderId="29" xfId="0" applyFont="1" applyFill="1" applyBorder="1" applyAlignment="1">
      <alignment horizont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5" borderId="20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7" fillId="5" borderId="39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3" borderId="65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29" fillId="5" borderId="58" xfId="0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40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2" fillId="4" borderId="44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29" fillId="5" borderId="61" xfId="0" applyFont="1" applyFill="1" applyBorder="1" applyAlignment="1" applyProtection="1">
      <alignment horizontal="center" vertical="center"/>
      <protection locked="0"/>
    </xf>
    <xf numFmtId="0" fontId="29" fillId="5" borderId="43" xfId="0" applyFont="1" applyFill="1" applyBorder="1" applyAlignment="1" applyProtection="1">
      <alignment horizontal="center" vertical="center"/>
      <protection locked="0"/>
    </xf>
    <xf numFmtId="0" fontId="36" fillId="4" borderId="3" xfId="0" applyFont="1" applyFill="1" applyBorder="1" applyAlignment="1">
      <alignment horizontal="left" vertical="center"/>
    </xf>
    <xf numFmtId="0" fontId="36" fillId="4" borderId="4" xfId="0" applyFont="1" applyFill="1" applyBorder="1" applyAlignment="1">
      <alignment horizontal="left" vertical="center"/>
    </xf>
    <xf numFmtId="0" fontId="36" fillId="4" borderId="5" xfId="0" applyFont="1" applyFill="1" applyBorder="1" applyAlignment="1">
      <alignment horizontal="left" vertical="center"/>
    </xf>
    <xf numFmtId="0" fontId="36" fillId="4" borderId="33" xfId="0" applyFont="1" applyFill="1" applyBorder="1" applyAlignment="1">
      <alignment horizontal="left" vertical="center"/>
    </xf>
    <xf numFmtId="0" fontId="36" fillId="4" borderId="36" xfId="0" applyFont="1" applyFill="1" applyBorder="1" applyAlignment="1">
      <alignment horizontal="left" vertical="center"/>
    </xf>
    <xf numFmtId="0" fontId="36" fillId="4" borderId="38" xfId="0" applyFont="1" applyFill="1" applyBorder="1" applyAlignment="1">
      <alignment horizontal="left" vertical="center"/>
    </xf>
    <xf numFmtId="0" fontId="23" fillId="10" borderId="31" xfId="0" applyFont="1" applyFill="1" applyBorder="1" applyAlignment="1">
      <alignment horizontal="center" wrapText="1"/>
    </xf>
    <xf numFmtId="0" fontId="4" fillId="10" borderId="35" xfId="0" applyFont="1" applyFill="1" applyBorder="1" applyAlignment="1">
      <alignment horizontal="center" wrapText="1"/>
    </xf>
    <xf numFmtId="0" fontId="4" fillId="10" borderId="37" xfId="0" applyFont="1" applyFill="1" applyBorder="1" applyAlignment="1">
      <alignment horizont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14" fontId="34" fillId="0" borderId="7" xfId="0" applyNumberFormat="1" applyFont="1" applyBorder="1" applyAlignment="1" applyProtection="1">
      <alignment horizontal="center" vertical="center" wrapText="1"/>
      <protection locked="0"/>
    </xf>
    <xf numFmtId="14" fontId="34" fillId="0" borderId="29" xfId="0" applyNumberFormat="1" applyFont="1" applyBorder="1" applyAlignment="1" applyProtection="1">
      <alignment horizontal="center" vertical="center" wrapText="1"/>
      <protection locked="0"/>
    </xf>
    <xf numFmtId="0" fontId="22" fillId="4" borderId="21" xfId="0" applyFont="1" applyFill="1" applyBorder="1" applyAlignment="1">
      <alignment horizontal="center" vertical="center" wrapText="1"/>
    </xf>
    <xf numFmtId="14" fontId="34" fillId="0" borderId="8" xfId="0" applyNumberFormat="1" applyFont="1" applyBorder="1" applyAlignment="1" applyProtection="1">
      <alignment horizontal="center" vertical="center" wrapText="1"/>
      <protection locked="0"/>
    </xf>
    <xf numFmtId="14" fontId="34" fillId="0" borderId="9" xfId="0" applyNumberFormat="1" applyFont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21" fillId="5" borderId="13" xfId="0" applyFont="1" applyFill="1" applyBorder="1" applyAlignment="1">
      <alignment horizontal="center" vertical="center" wrapText="1"/>
    </xf>
    <xf numFmtId="0" fontId="21" fillId="5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 applyProtection="1">
      <alignment horizontal="center" vertical="center" wrapText="1"/>
      <protection locked="0"/>
    </xf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21" fillId="11" borderId="20" xfId="0" applyFont="1" applyFill="1" applyBorder="1" applyAlignment="1">
      <alignment horizontal="center" vertical="center" wrapText="1"/>
    </xf>
    <xf numFmtId="0" fontId="21" fillId="11" borderId="30" xfId="0" applyFont="1" applyFill="1" applyBorder="1" applyAlignment="1">
      <alignment horizontal="center" vertical="center" wrapText="1"/>
    </xf>
    <xf numFmtId="0" fontId="21" fillId="11" borderId="3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11" fillId="6" borderId="11" xfId="0" applyFont="1" applyFill="1" applyBorder="1" applyAlignment="1">
      <alignment horizontal="center"/>
    </xf>
    <xf numFmtId="0" fontId="11" fillId="6" borderId="19" xfId="0" applyFont="1" applyFill="1" applyBorder="1" applyAlignment="1">
      <alignment horizontal="center"/>
    </xf>
    <xf numFmtId="0" fontId="11" fillId="6" borderId="41" xfId="0" applyFont="1" applyFill="1" applyBorder="1" applyAlignment="1">
      <alignment horizontal="center"/>
    </xf>
    <xf numFmtId="0" fontId="11" fillId="6" borderId="42" xfId="0" applyFont="1" applyFill="1" applyBorder="1" applyAlignment="1">
      <alignment horizontal="center"/>
    </xf>
    <xf numFmtId="0" fontId="18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0" fillId="5" borderId="54" xfId="0" applyFont="1" applyFill="1" applyBorder="1" applyAlignment="1">
      <alignment horizontal="center" vertical="center"/>
    </xf>
    <xf numFmtId="0" fontId="30" fillId="5" borderId="55" xfId="0" applyFont="1" applyFill="1" applyBorder="1" applyAlignment="1">
      <alignment horizontal="center" vertical="center"/>
    </xf>
    <xf numFmtId="0" fontId="30" fillId="5" borderId="48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top" wrapText="1" indent="1"/>
    </xf>
    <xf numFmtId="0" fontId="41" fillId="15" borderId="54" xfId="0" applyFont="1" applyFill="1" applyBorder="1" applyAlignment="1">
      <alignment horizontal="left" vertical="center"/>
    </xf>
    <xf numFmtId="0" fontId="41" fillId="15" borderId="55" xfId="0" applyFont="1" applyFill="1" applyBorder="1" applyAlignment="1">
      <alignment horizontal="left" vertical="center"/>
    </xf>
    <xf numFmtId="0" fontId="41" fillId="15" borderId="48" xfId="0" applyFont="1" applyFill="1" applyBorder="1" applyAlignment="1">
      <alignment horizontal="left" vertical="center"/>
    </xf>
    <xf numFmtId="0" fontId="41" fillId="9" borderId="54" xfId="0" applyFont="1" applyFill="1" applyBorder="1" applyAlignment="1">
      <alignment horizontal="left" vertical="center"/>
    </xf>
    <xf numFmtId="0" fontId="41" fillId="9" borderId="55" xfId="0" applyFont="1" applyFill="1" applyBorder="1" applyAlignment="1">
      <alignment horizontal="left" vertical="center"/>
    </xf>
    <xf numFmtId="0" fontId="41" fillId="9" borderId="48" xfId="0" applyFont="1" applyFill="1" applyBorder="1" applyAlignment="1">
      <alignment horizontal="left" vertical="center"/>
    </xf>
    <xf numFmtId="0" fontId="41" fillId="0" borderId="54" xfId="0" applyFont="1" applyBorder="1" applyAlignment="1">
      <alignment horizontal="left" vertical="center"/>
    </xf>
    <xf numFmtId="0" fontId="41" fillId="0" borderId="55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29" fillId="0" borderId="54" xfId="0" applyNumberFormat="1" applyFont="1" applyBorder="1" applyAlignment="1">
      <alignment horizontal="center" vertical="center"/>
    </xf>
    <xf numFmtId="165" fontId="29" fillId="0" borderId="48" xfId="0" applyNumberFormat="1" applyFont="1" applyBorder="1" applyAlignment="1">
      <alignment horizontal="center" vertical="center"/>
    </xf>
    <xf numFmtId="0" fontId="26" fillId="6" borderId="51" xfId="0" applyFont="1" applyFill="1" applyBorder="1" applyAlignment="1">
      <alignment horizontal="center" vertical="center" wrapText="1"/>
    </xf>
    <xf numFmtId="0" fontId="26" fillId="6" borderId="52" xfId="0" applyFont="1" applyFill="1" applyBorder="1" applyAlignment="1">
      <alignment horizontal="center" vertical="center" wrapText="1"/>
    </xf>
    <xf numFmtId="0" fontId="26" fillId="6" borderId="49" xfId="0" applyFont="1" applyFill="1" applyBorder="1" applyAlignment="1">
      <alignment horizontal="center" vertical="center" wrapText="1"/>
    </xf>
    <xf numFmtId="0" fontId="26" fillId="4" borderId="51" xfId="0" applyFont="1" applyFill="1" applyBorder="1" applyAlignment="1">
      <alignment horizontal="center" vertical="center" wrapText="1"/>
    </xf>
    <xf numFmtId="0" fontId="26" fillId="4" borderId="52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31" fillId="0" borderId="4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3" fillId="0" borderId="56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28" fillId="6" borderId="50" xfId="0" applyFont="1" applyFill="1" applyBorder="1" applyAlignment="1">
      <alignment horizontal="center" vertical="center" wrapText="1"/>
    </xf>
    <xf numFmtId="0" fontId="28" fillId="6" borderId="46" xfId="0" applyFont="1" applyFill="1" applyBorder="1" applyAlignment="1">
      <alignment horizontal="center" vertical="center" wrapText="1"/>
    </xf>
    <xf numFmtId="165" fontId="9" fillId="0" borderId="54" xfId="0" applyNumberFormat="1" applyFont="1" applyBorder="1" applyAlignment="1">
      <alignment horizontal="center" vertical="center" wrapText="1"/>
    </xf>
    <xf numFmtId="165" fontId="9" fillId="0" borderId="48" xfId="0" applyNumberFormat="1" applyFont="1" applyBorder="1" applyAlignment="1">
      <alignment horizontal="center" vertical="center" wrapText="1"/>
    </xf>
    <xf numFmtId="0" fontId="45" fillId="0" borderId="54" xfId="0" applyFont="1" applyBorder="1" applyAlignment="1">
      <alignment horizontal="center" vertical="center"/>
    </xf>
    <xf numFmtId="0" fontId="45" fillId="0" borderId="55" xfId="0" applyFont="1" applyBorder="1" applyAlignment="1">
      <alignment horizontal="center" vertical="center"/>
    </xf>
    <xf numFmtId="0" fontId="45" fillId="0" borderId="48" xfId="0" applyFont="1" applyBorder="1" applyAlignment="1">
      <alignment horizontal="center" vertical="center"/>
    </xf>
    <xf numFmtId="165" fontId="9" fillId="0" borderId="55" xfId="0" applyNumberFormat="1" applyFont="1" applyBorder="1" applyAlignment="1">
      <alignment horizontal="center" vertical="center" wrapText="1"/>
    </xf>
    <xf numFmtId="165" fontId="9" fillId="9" borderId="54" xfId="0" applyNumberFormat="1" applyFont="1" applyFill="1" applyBorder="1" applyAlignment="1">
      <alignment horizontal="center" vertical="center" wrapText="1"/>
    </xf>
    <xf numFmtId="165" fontId="9" fillId="9" borderId="55" xfId="0" applyNumberFormat="1" applyFont="1" applyFill="1" applyBorder="1" applyAlignment="1">
      <alignment horizontal="center" vertical="center" wrapText="1"/>
    </xf>
    <xf numFmtId="165" fontId="9" fillId="9" borderId="48" xfId="0" applyNumberFormat="1" applyFont="1" applyFill="1" applyBorder="1" applyAlignment="1">
      <alignment horizontal="center" vertical="center" wrapText="1"/>
    </xf>
    <xf numFmtId="0" fontId="27" fillId="0" borderId="54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47" fillId="4" borderId="50" xfId="0" applyFont="1" applyFill="1" applyBorder="1" applyAlignment="1">
      <alignment horizontal="center" vertical="center" wrapText="1"/>
    </xf>
    <xf numFmtId="0" fontId="47" fillId="4" borderId="46" xfId="0" applyFont="1" applyFill="1" applyBorder="1" applyAlignment="1">
      <alignment horizontal="center" vertical="center" wrapText="1"/>
    </xf>
    <xf numFmtId="165" fontId="44" fillId="6" borderId="54" xfId="0" applyNumberFormat="1" applyFont="1" applyFill="1" applyBorder="1" applyAlignment="1">
      <alignment horizontal="center" vertical="center" wrapText="1"/>
    </xf>
    <xf numFmtId="165" fontId="44" fillId="6" borderId="55" xfId="0" applyNumberFormat="1" applyFont="1" applyFill="1" applyBorder="1" applyAlignment="1">
      <alignment horizontal="center" vertical="center" wrapText="1"/>
    </xf>
    <xf numFmtId="165" fontId="44" fillId="6" borderId="48" xfId="0" applyNumberFormat="1" applyFont="1" applyFill="1" applyBorder="1" applyAlignment="1">
      <alignment horizontal="center" vertical="center" wrapText="1"/>
    </xf>
    <xf numFmtId="0" fontId="25" fillId="14" borderId="51" xfId="0" applyFont="1" applyFill="1" applyBorder="1" applyAlignment="1">
      <alignment horizontal="center" vertical="center"/>
    </xf>
    <xf numFmtId="0" fontId="25" fillId="14" borderId="52" xfId="0" applyFont="1" applyFill="1" applyBorder="1" applyAlignment="1">
      <alignment horizontal="center" vertical="center"/>
    </xf>
    <xf numFmtId="0" fontId="25" fillId="14" borderId="49" xfId="0" applyFont="1" applyFill="1" applyBorder="1" applyAlignment="1">
      <alignment horizontal="center" vertical="center"/>
    </xf>
    <xf numFmtId="0" fontId="25" fillId="14" borderId="74" xfId="0" applyFont="1" applyFill="1" applyBorder="1" applyAlignment="1">
      <alignment horizontal="center" vertical="center"/>
    </xf>
    <xf numFmtId="0" fontId="25" fillId="14" borderId="70" xfId="0" applyFont="1" applyFill="1" applyBorder="1" applyAlignment="1">
      <alignment horizontal="center" vertical="center"/>
    </xf>
    <xf numFmtId="0" fontId="25" fillId="14" borderId="47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8" fillId="7" borderId="54" xfId="0" applyFont="1" applyFill="1" applyBorder="1" applyAlignment="1">
      <alignment horizontal="center" vertical="center" wrapText="1"/>
    </xf>
    <xf numFmtId="0" fontId="38" fillId="7" borderId="55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 wrapText="1"/>
    </xf>
    <xf numFmtId="0" fontId="49" fillId="9" borderId="54" xfId="0" applyFont="1" applyFill="1" applyBorder="1" applyAlignment="1">
      <alignment horizontal="center" vertical="center" wrapText="1"/>
    </xf>
    <xf numFmtId="0" fontId="49" fillId="9" borderId="55" xfId="0" applyFont="1" applyFill="1" applyBorder="1" applyAlignment="1">
      <alignment horizontal="center" vertical="center" wrapText="1"/>
    </xf>
    <xf numFmtId="0" fontId="49" fillId="9" borderId="48" xfId="0" applyFont="1" applyFill="1" applyBorder="1" applyAlignment="1">
      <alignment horizontal="center" vertical="center" wrapText="1"/>
    </xf>
    <xf numFmtId="0" fontId="26" fillId="4" borderId="5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410983</xdr:colOff>
      <xdr:row>0</xdr:row>
      <xdr:rowOff>0</xdr:rowOff>
    </xdr:from>
    <xdr:to>
      <xdr:col>17</xdr:col>
      <xdr:colOff>588818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2793" y="0"/>
          <a:ext cx="2279904" cy="709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7571</xdr:colOff>
      <xdr:row>0</xdr:row>
      <xdr:rowOff>192613</xdr:rowOff>
    </xdr:from>
    <xdr:to>
      <xdr:col>3</xdr:col>
      <xdr:colOff>203834</xdr:colOff>
      <xdr:row>0</xdr:row>
      <xdr:rowOff>800100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1" y="192613"/>
          <a:ext cx="2394340" cy="607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46</xdr:row>
          <xdr:rowOff>95250</xdr:rowOff>
        </xdr:from>
        <xdr:to>
          <xdr:col>9</xdr:col>
          <xdr:colOff>28575</xdr:colOff>
          <xdr:row>47</xdr:row>
          <xdr:rowOff>695325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254977</xdr:colOff>
      <xdr:row>0</xdr:row>
      <xdr:rowOff>188304</xdr:rowOff>
    </xdr:from>
    <xdr:to>
      <xdr:col>9</xdr:col>
      <xdr:colOff>19866</xdr:colOff>
      <xdr:row>0</xdr:row>
      <xdr:rowOff>807428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5304" y="188304"/>
          <a:ext cx="2241389" cy="6191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9</xdr:col>
      <xdr:colOff>28575</xdr:colOff>
      <xdr:row>45</xdr:row>
      <xdr:rowOff>1316959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66D68BB-F843-8A35-8D02-7B1EC876E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1220450"/>
          <a:ext cx="7458075" cy="13169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opLeftCell="L1" zoomScale="145" zoomScaleNormal="145" zoomScalePageLayoutView="60" workbookViewId="0">
      <selection activeCell="W13" sqref="W13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customWidth="1"/>
    <col min="22" max="22" width="11.42578125" customWidth="1"/>
    <col min="23" max="32" width="11.42578125" style="4" customWidth="1"/>
    <col min="33" max="33" width="13" style="4" customWidth="1"/>
    <col min="34" max="43" width="11.42578125" style="4" customWidth="1"/>
    <col min="44" max="44" width="11.85546875" style="4" customWidth="1"/>
    <col min="45" max="116" width="11.42578125" customWidth="1"/>
  </cols>
  <sheetData>
    <row r="1" spans="1:76" ht="14.25" customHeight="1" x14ac:dyDescent="0.25">
      <c r="S1" s="43"/>
    </row>
    <row r="2" spans="1:76" ht="21" customHeight="1" x14ac:dyDescent="0.25">
      <c r="S2" s="44"/>
    </row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81" t="s">
        <v>0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3"/>
      <c r="S4" s="57"/>
    </row>
    <row r="5" spans="1:76" ht="6.75" customHeight="1" x14ac:dyDescent="0.25">
      <c r="A5" s="184"/>
      <c r="B5" s="185"/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85"/>
      <c r="R5" s="186"/>
      <c r="S5" s="58"/>
    </row>
    <row r="6" spans="1:76" ht="36" customHeight="1" x14ac:dyDescent="0.25">
      <c r="A6" s="235" t="s">
        <v>1</v>
      </c>
      <c r="B6" s="231"/>
      <c r="C6" s="231"/>
      <c r="D6" s="231"/>
      <c r="E6" s="232"/>
      <c r="F6" s="233">
        <v>45992</v>
      </c>
      <c r="G6" s="236"/>
      <c r="H6" s="236"/>
      <c r="I6" s="237"/>
      <c r="J6" s="230" t="s">
        <v>2</v>
      </c>
      <c r="K6" s="231"/>
      <c r="L6" s="231"/>
      <c r="M6" s="231"/>
      <c r="N6" s="231"/>
      <c r="O6" s="232"/>
      <c r="P6" s="101"/>
      <c r="Q6" s="233">
        <v>46022</v>
      </c>
      <c r="R6" s="234"/>
      <c r="S6" s="59"/>
    </row>
    <row r="7" spans="1:76" ht="13.5" customHeight="1" x14ac:dyDescent="0.25">
      <c r="A7" s="187" t="s">
        <v>3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9"/>
      <c r="S7" s="60"/>
      <c r="X7" s="4">
        <v>30</v>
      </c>
    </row>
    <row r="8" spans="1:76" ht="24.75" customHeight="1" x14ac:dyDescent="0.25">
      <c r="A8" s="146" t="s">
        <v>4</v>
      </c>
      <c r="B8" s="147"/>
      <c r="C8" s="190" t="str">
        <f>VLOOKUP(C9,Auxiliar!O:P,2,0)</f>
        <v xml:space="preserve"> </v>
      </c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2"/>
      <c r="S8" s="61"/>
      <c r="X8" s="4">
        <v>50</v>
      </c>
    </row>
    <row r="9" spans="1:76" ht="18" customHeight="1" x14ac:dyDescent="0.25">
      <c r="A9" s="146" t="s">
        <v>5</v>
      </c>
      <c r="B9" s="147"/>
      <c r="C9" s="71" t="s">
        <v>6</v>
      </c>
      <c r="D9" s="42" t="s">
        <v>7</v>
      </c>
      <c r="E9" s="73" t="str">
        <f>IF(VLOOKUP(C9,Auxiliar!O:R,4,FALSE)=0,"",VLOOKUP(C9,Auxiliar!O:R,4,FALSE))</f>
        <v/>
      </c>
      <c r="F9" s="133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5"/>
      <c r="S9" s="62"/>
      <c r="X9" s="4">
        <v>60</v>
      </c>
      <c r="BX9">
        <v>30</v>
      </c>
    </row>
    <row r="10" spans="1:76" ht="13.5" customHeight="1" x14ac:dyDescent="0.25">
      <c r="A10" s="187" t="s">
        <v>8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9"/>
      <c r="S10" s="60"/>
      <c r="BX10">
        <v>50</v>
      </c>
    </row>
    <row r="11" spans="1:76" ht="13.5" customHeight="1" x14ac:dyDescent="0.25">
      <c r="A11" s="146" t="s">
        <v>5</v>
      </c>
      <c r="B11" s="147"/>
      <c r="C11" s="71"/>
      <c r="D11" s="147" t="s">
        <v>4</v>
      </c>
      <c r="E11" s="147"/>
      <c r="F11" s="193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5"/>
      <c r="S11" s="62"/>
      <c r="BX11">
        <v>60</v>
      </c>
    </row>
    <row r="12" spans="1:76" ht="13.5" customHeight="1" x14ac:dyDescent="0.25">
      <c r="A12" s="146" t="s">
        <v>9</v>
      </c>
      <c r="B12" s="147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71"/>
      <c r="Q12" s="42" t="s">
        <v>10</v>
      </c>
      <c r="R12" s="72"/>
      <c r="S12" s="63"/>
    </row>
    <row r="13" spans="1:76" ht="13.5" customHeight="1" thickBot="1" x14ac:dyDescent="0.3">
      <c r="A13" s="148" t="s">
        <v>11</v>
      </c>
      <c r="B13" s="149"/>
      <c r="C13" s="207"/>
      <c r="D13" s="207"/>
      <c r="E13" s="213" t="s">
        <v>12</v>
      </c>
      <c r="F13" s="214"/>
      <c r="G13" s="136"/>
      <c r="H13" s="137"/>
      <c r="I13" s="138"/>
      <c r="J13" s="139" t="s">
        <v>13</v>
      </c>
      <c r="K13" s="140"/>
      <c r="L13" s="140"/>
      <c r="M13" s="136"/>
      <c r="N13" s="137"/>
      <c r="O13" s="137"/>
      <c r="P13" s="137"/>
      <c r="Q13" s="137"/>
      <c r="R13" s="141"/>
      <c r="S13" s="64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66"/>
      <c r="S14" s="65"/>
    </row>
    <row r="15" spans="1:76" ht="14.25" customHeight="1" thickBot="1" x14ac:dyDescent="0.3">
      <c r="A15" s="208" t="s">
        <v>14</v>
      </c>
      <c r="B15" s="209"/>
      <c r="C15" s="209"/>
      <c r="D15" s="210"/>
      <c r="E15" s="201" t="s">
        <v>15</v>
      </c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102"/>
      <c r="Q15" s="203" t="s">
        <v>16</v>
      </c>
      <c r="R15" s="164" t="s">
        <v>17</v>
      </c>
      <c r="S15" s="164" t="s">
        <v>18</v>
      </c>
    </row>
    <row r="16" spans="1:76" ht="9.75" customHeight="1" x14ac:dyDescent="0.25">
      <c r="A16" s="170" t="s">
        <v>19</v>
      </c>
      <c r="B16" s="169" t="s">
        <v>20</v>
      </c>
      <c r="C16" s="169" t="s">
        <v>21</v>
      </c>
      <c r="D16" s="216" t="s">
        <v>22</v>
      </c>
      <c r="E16" s="211" t="s">
        <v>23</v>
      </c>
      <c r="F16" s="168" t="s">
        <v>23</v>
      </c>
      <c r="G16" s="168" t="s">
        <v>23</v>
      </c>
      <c r="H16" s="168" t="s">
        <v>23</v>
      </c>
      <c r="I16" s="168" t="s">
        <v>23</v>
      </c>
      <c r="J16" s="168" t="s">
        <v>23</v>
      </c>
      <c r="K16" s="168" t="s">
        <v>23</v>
      </c>
      <c r="L16" s="168" t="s">
        <v>23</v>
      </c>
      <c r="M16" s="168" t="s">
        <v>23</v>
      </c>
      <c r="N16" s="179" t="s">
        <v>23</v>
      </c>
      <c r="O16" s="199" t="s">
        <v>24</v>
      </c>
      <c r="P16" s="173" t="s">
        <v>25</v>
      </c>
      <c r="Q16" s="204"/>
      <c r="R16" s="165"/>
      <c r="S16" s="165"/>
      <c r="U16" s="4"/>
    </row>
    <row r="17" spans="1:56" ht="19.5" customHeight="1" thickBot="1" x14ac:dyDescent="0.3">
      <c r="A17" s="171"/>
      <c r="B17" s="169"/>
      <c r="C17" s="169"/>
      <c r="D17" s="217"/>
      <c r="E17" s="212"/>
      <c r="F17" s="169"/>
      <c r="G17" s="169"/>
      <c r="H17" s="169"/>
      <c r="I17" s="169"/>
      <c r="J17" s="169"/>
      <c r="K17" s="169"/>
      <c r="L17" s="169"/>
      <c r="M17" s="169"/>
      <c r="N17" s="180"/>
      <c r="O17" s="200"/>
      <c r="P17" s="174"/>
      <c r="Q17" s="204"/>
      <c r="R17" s="165"/>
      <c r="S17" s="165"/>
      <c r="U17" s="4" t="s">
        <v>26</v>
      </c>
    </row>
    <row r="18" spans="1:56" ht="12" customHeight="1" thickBot="1" x14ac:dyDescent="0.3">
      <c r="A18" s="171"/>
      <c r="B18" s="169"/>
      <c r="C18" s="169"/>
      <c r="D18" s="217"/>
      <c r="E18" s="74"/>
      <c r="F18" s="75"/>
      <c r="G18" s="75" t="str">
        <f>IFERROR(IF(VLOOKUP($C$9,Auxiliar!$A$2:$L$591,4,0)=0,"",VLOOKUP($C$9,Auxiliar!$A$2:$L$591,4,0)),"")</f>
        <v/>
      </c>
      <c r="H18" s="75" t="str">
        <f>IFERROR(IF(VLOOKUP($C$9,Auxiliar!$A$2:$L$591,5,0)=0,"",VLOOKUP($C$9,Auxiliar!$A$2:$L$591,5,0)),"")</f>
        <v/>
      </c>
      <c r="I18" s="75" t="str">
        <f>IFERROR(IF(VLOOKUP($C$9,Auxiliar!$A$2:$L$591,6,0)=0,"",VLOOKUP($C$9,Auxiliar!$A$2:$L$591,6,0)),"")</f>
        <v/>
      </c>
      <c r="J18" s="75" t="str">
        <f>IFERROR(IF(VLOOKUP($C$9,Auxiliar!$A$2:$L$591,7,0)=0,"",VLOOKUP($C$9,Auxiliar!$A$2:$L$591,7,0)),"")</f>
        <v/>
      </c>
      <c r="K18" s="75" t="str">
        <f>IFERROR(IF(VLOOKUP($C$9,Auxiliar!$A$2:$L$591,8,0)=0,"",VLOOKUP($C$9,Auxiliar!$A$2:$L$591,8,0)),"")</f>
        <v/>
      </c>
      <c r="L18" s="75" t="str">
        <f>IFERROR(IF(VLOOKUP($C$9,Auxiliar!$A$2:$L$591,9,0)=0,"",VLOOKUP($C$9,Auxiliar!$A$2:$L$591,9,0)),"")</f>
        <v/>
      </c>
      <c r="M18" s="75" t="str">
        <f>IFERROR(IF(VLOOKUP($C$9,Auxiliar!$A$2:$L$591,10,0)=0,"",VLOOKUP($C$9,Auxiliar!$A$2:$L$591,10,0)),"")</f>
        <v/>
      </c>
      <c r="N18" s="78" t="str">
        <f>IFERROR(IF(VLOOKUP($C$9,Auxiliar!$A$2:$L$591,11,0)=0,"",VLOOKUP($C$9,Auxiliar!$A$2:$L$591,11,0)),"")</f>
        <v/>
      </c>
      <c r="O18" s="175" t="str">
        <f>IFERROR(IF(VLOOKUP($C$9,Auxiliar!$A$2:$L$591,12,0)=0,"",VLOOKUP($C$9,Auxiliar!$A$2:$L$591,12,0)),"")</f>
        <v/>
      </c>
      <c r="P18" s="112" t="s">
        <v>27</v>
      </c>
      <c r="Q18" s="204"/>
      <c r="R18" s="165"/>
      <c r="S18" s="165"/>
      <c r="U18" s="4" t="s">
        <v>28</v>
      </c>
      <c r="V18" t="s">
        <v>29</v>
      </c>
    </row>
    <row r="19" spans="1:56" ht="12" customHeight="1" thickBot="1" x14ac:dyDescent="0.3">
      <c r="A19" s="172"/>
      <c r="B19" s="202"/>
      <c r="C19" s="202"/>
      <c r="D19" s="218"/>
      <c r="E19" s="177" t="s">
        <v>30</v>
      </c>
      <c r="F19" s="178"/>
      <c r="G19" s="178"/>
      <c r="H19" s="178"/>
      <c r="I19" s="178"/>
      <c r="J19" s="178"/>
      <c r="K19" s="178"/>
      <c r="L19" s="178"/>
      <c r="M19" s="178"/>
      <c r="N19" s="178"/>
      <c r="O19" s="176"/>
      <c r="P19" s="79"/>
      <c r="Q19" s="205"/>
      <c r="R19" s="166"/>
      <c r="S19" s="165"/>
      <c r="U19" s="4" t="s">
        <v>31</v>
      </c>
      <c r="V19" t="s">
        <v>32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47"/>
      <c r="E20" s="51"/>
      <c r="F20" s="48"/>
      <c r="G20" s="48"/>
      <c r="H20" s="48"/>
      <c r="I20" s="48"/>
      <c r="J20" s="48"/>
      <c r="K20" s="48"/>
      <c r="L20" s="48"/>
      <c r="M20" s="48"/>
      <c r="N20" s="53"/>
      <c r="O20" s="110"/>
      <c r="P20" s="109"/>
      <c r="Q20" s="99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108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54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33</v>
      </c>
      <c r="V20" t="s">
        <v>34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9"/>
      <c r="E21" s="51"/>
      <c r="F21" s="48"/>
      <c r="G21" s="48"/>
      <c r="H21" s="48"/>
      <c r="I21" s="48"/>
      <c r="J21" s="48"/>
      <c r="K21" s="48"/>
      <c r="L21" s="48"/>
      <c r="M21" s="48"/>
      <c r="N21" s="53"/>
      <c r="O21" s="110"/>
      <c r="P21" s="109"/>
      <c r="Q21" s="99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108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55" t="str">
        <f t="shared" si="0"/>
        <v/>
      </c>
      <c r="U21" s="4" t="s">
        <v>35</v>
      </c>
      <c r="V21" t="s">
        <v>36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9"/>
      <c r="E22" s="51"/>
      <c r="F22" s="48"/>
      <c r="G22" s="48"/>
      <c r="H22" s="48"/>
      <c r="I22" s="48"/>
      <c r="J22" s="48"/>
      <c r="K22" s="48"/>
      <c r="L22" s="48"/>
      <c r="M22" s="48"/>
      <c r="N22" s="53"/>
      <c r="O22" s="110"/>
      <c r="P22" s="109"/>
      <c r="Q22" s="99" t="str">
        <f t="shared" si="19"/>
        <v/>
      </c>
      <c r="R22" s="108" t="str">
        <f t="shared" si="20"/>
        <v/>
      </c>
      <c r="S22" s="55" t="str">
        <f t="shared" si="0"/>
        <v/>
      </c>
      <c r="U22" s="4" t="s">
        <v>37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9"/>
      <c r="E23" s="51"/>
      <c r="F23" s="48"/>
      <c r="G23" s="48"/>
      <c r="H23" s="48"/>
      <c r="I23" s="48"/>
      <c r="J23" s="48"/>
      <c r="K23" s="48"/>
      <c r="L23" s="48"/>
      <c r="M23" s="48"/>
      <c r="N23" s="53"/>
      <c r="O23" s="110"/>
      <c r="P23" s="109"/>
      <c r="Q23" s="99" t="str">
        <f t="shared" si="19"/>
        <v/>
      </c>
      <c r="R23" s="108" t="str">
        <f t="shared" si="20"/>
        <v/>
      </c>
      <c r="S23" s="55" t="str">
        <f t="shared" si="0"/>
        <v/>
      </c>
      <c r="U23" s="4" t="s">
        <v>38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9"/>
      <c r="E24" s="51"/>
      <c r="F24" s="48"/>
      <c r="G24" s="48"/>
      <c r="H24" s="48"/>
      <c r="I24" s="48"/>
      <c r="J24" s="48"/>
      <c r="K24" s="48"/>
      <c r="L24" s="48"/>
      <c r="M24" s="48"/>
      <c r="N24" s="53"/>
      <c r="O24" s="110"/>
      <c r="P24" s="109"/>
      <c r="Q24" s="99" t="str">
        <f t="shared" si="19"/>
        <v/>
      </c>
      <c r="R24" s="108" t="str">
        <f t="shared" si="20"/>
        <v/>
      </c>
      <c r="S24" s="55" t="str">
        <f t="shared" si="0"/>
        <v/>
      </c>
      <c r="U24" s="4" t="s">
        <v>39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9"/>
      <c r="E25" s="51"/>
      <c r="F25" s="48"/>
      <c r="G25" s="48"/>
      <c r="H25" s="48"/>
      <c r="I25" s="48"/>
      <c r="J25" s="48"/>
      <c r="K25" s="48"/>
      <c r="L25" s="48"/>
      <c r="M25" s="48"/>
      <c r="N25" s="53"/>
      <c r="O25" s="110"/>
      <c r="P25" s="109"/>
      <c r="Q25" s="99" t="str">
        <f t="shared" si="19"/>
        <v/>
      </c>
      <c r="R25" s="108" t="str">
        <f t="shared" si="20"/>
        <v/>
      </c>
      <c r="S25" s="55" t="str">
        <f t="shared" si="0"/>
        <v/>
      </c>
      <c r="U25" s="4" t="s">
        <v>40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9"/>
      <c r="E26" s="51"/>
      <c r="F26" s="48"/>
      <c r="G26" s="48"/>
      <c r="H26" s="48"/>
      <c r="I26" s="48"/>
      <c r="J26" s="48"/>
      <c r="K26" s="48"/>
      <c r="L26" s="48"/>
      <c r="M26" s="48"/>
      <c r="N26" s="53"/>
      <c r="O26" s="110"/>
      <c r="P26" s="109"/>
      <c r="Q26" s="99" t="str">
        <f t="shared" si="19"/>
        <v/>
      </c>
      <c r="R26" s="108" t="str">
        <f t="shared" si="20"/>
        <v/>
      </c>
      <c r="S26" s="55" t="str">
        <f t="shared" si="0"/>
        <v/>
      </c>
      <c r="U26" s="4" t="s">
        <v>41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9"/>
      <c r="E27" s="51"/>
      <c r="F27" s="48"/>
      <c r="G27" s="48"/>
      <c r="H27" s="48"/>
      <c r="I27" s="48"/>
      <c r="J27" s="48"/>
      <c r="K27" s="48"/>
      <c r="L27" s="48"/>
      <c r="M27" s="48"/>
      <c r="N27" s="53"/>
      <c r="O27" s="110"/>
      <c r="P27" s="109"/>
      <c r="Q27" s="99" t="str">
        <f t="shared" si="19"/>
        <v/>
      </c>
      <c r="R27" s="108" t="str">
        <f t="shared" si="20"/>
        <v/>
      </c>
      <c r="S27" s="55" t="str">
        <f t="shared" si="0"/>
        <v/>
      </c>
      <c r="U27" s="16" t="s">
        <v>42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9"/>
      <c r="E28" s="51"/>
      <c r="F28" s="48"/>
      <c r="G28" s="48"/>
      <c r="H28" s="48"/>
      <c r="I28" s="48"/>
      <c r="J28" s="48"/>
      <c r="K28" s="48"/>
      <c r="L28" s="48"/>
      <c r="M28" s="48"/>
      <c r="N28" s="53"/>
      <c r="O28" s="110"/>
      <c r="P28" s="109"/>
      <c r="Q28" s="99" t="str">
        <f t="shared" si="19"/>
        <v/>
      </c>
      <c r="R28" s="108" t="str">
        <f t="shared" si="20"/>
        <v/>
      </c>
      <c r="S28" s="55" t="str">
        <f t="shared" si="0"/>
        <v/>
      </c>
      <c r="U28" s="17" t="s">
        <v>43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9"/>
      <c r="E29" s="51"/>
      <c r="F29" s="48"/>
      <c r="G29" s="48"/>
      <c r="H29" s="48"/>
      <c r="I29" s="48"/>
      <c r="J29" s="48"/>
      <c r="K29" s="48"/>
      <c r="L29" s="48"/>
      <c r="M29" s="48"/>
      <c r="N29" s="53"/>
      <c r="O29" s="110"/>
      <c r="P29" s="109"/>
      <c r="Q29" s="99" t="str">
        <f t="shared" si="19"/>
        <v/>
      </c>
      <c r="R29" s="108" t="str">
        <f t="shared" si="20"/>
        <v/>
      </c>
      <c r="S29" s="55" t="str">
        <f t="shared" si="0"/>
        <v/>
      </c>
      <c r="U29" s="16" t="s">
        <v>44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9"/>
      <c r="E30" s="51"/>
      <c r="F30" s="48"/>
      <c r="G30" s="48"/>
      <c r="H30" s="48"/>
      <c r="I30" s="48"/>
      <c r="J30" s="48"/>
      <c r="K30" s="48"/>
      <c r="L30" s="48"/>
      <c r="M30" s="48"/>
      <c r="N30" s="53"/>
      <c r="O30" s="110"/>
      <c r="P30" s="109"/>
      <c r="Q30" s="99" t="str">
        <f t="shared" si="19"/>
        <v/>
      </c>
      <c r="R30" s="108" t="str">
        <f t="shared" si="20"/>
        <v/>
      </c>
      <c r="S30" s="55" t="str">
        <f t="shared" si="0"/>
        <v/>
      </c>
      <c r="U30" s="16" t="s">
        <v>45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9"/>
      <c r="E31" s="51"/>
      <c r="F31" s="48"/>
      <c r="G31" s="48"/>
      <c r="H31" s="48"/>
      <c r="I31" s="48"/>
      <c r="J31" s="48"/>
      <c r="K31" s="48"/>
      <c r="L31" s="48"/>
      <c r="M31" s="48"/>
      <c r="N31" s="53"/>
      <c r="O31" s="110"/>
      <c r="P31" s="109"/>
      <c r="Q31" s="99" t="str">
        <f t="shared" si="19"/>
        <v/>
      </c>
      <c r="R31" s="108" t="str">
        <f t="shared" si="20"/>
        <v/>
      </c>
      <c r="S31" s="55" t="str">
        <f t="shared" si="0"/>
        <v/>
      </c>
      <c r="U31" s="16" t="s">
        <v>46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9"/>
      <c r="E32" s="51"/>
      <c r="F32" s="48"/>
      <c r="G32" s="48"/>
      <c r="H32" s="48"/>
      <c r="I32" s="48"/>
      <c r="J32" s="48"/>
      <c r="K32" s="48"/>
      <c r="L32" s="48"/>
      <c r="M32" s="48"/>
      <c r="N32" s="53"/>
      <c r="O32" s="110"/>
      <c r="P32" s="109"/>
      <c r="Q32" s="99" t="str">
        <f t="shared" si="19"/>
        <v/>
      </c>
      <c r="R32" s="108" t="str">
        <f t="shared" si="20"/>
        <v/>
      </c>
      <c r="S32" s="55" t="str">
        <f t="shared" si="0"/>
        <v/>
      </c>
      <c r="U32" s="16" t="s">
        <v>47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9"/>
      <c r="E33" s="51"/>
      <c r="F33" s="48"/>
      <c r="G33" s="48"/>
      <c r="H33" s="48"/>
      <c r="I33" s="48"/>
      <c r="J33" s="48"/>
      <c r="K33" s="48"/>
      <c r="L33" s="48"/>
      <c r="M33" s="48"/>
      <c r="N33" s="53"/>
      <c r="O33" s="110"/>
      <c r="P33" s="109"/>
      <c r="Q33" s="99" t="str">
        <f t="shared" si="19"/>
        <v/>
      </c>
      <c r="R33" s="108" t="str">
        <f t="shared" si="20"/>
        <v/>
      </c>
      <c r="S33" s="55" t="str">
        <f t="shared" si="0"/>
        <v/>
      </c>
      <c r="U33" s="16" t="s">
        <v>48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9"/>
      <c r="E34" s="51"/>
      <c r="F34" s="48"/>
      <c r="G34" s="48"/>
      <c r="H34" s="48"/>
      <c r="I34" s="48"/>
      <c r="J34" s="48"/>
      <c r="K34" s="48"/>
      <c r="L34" s="48"/>
      <c r="M34" s="48"/>
      <c r="N34" s="53"/>
      <c r="O34" s="110"/>
      <c r="P34" s="109"/>
      <c r="Q34" s="99" t="str">
        <f t="shared" si="19"/>
        <v/>
      </c>
      <c r="R34" s="108" t="str">
        <f t="shared" si="20"/>
        <v/>
      </c>
      <c r="S34" s="55" t="str">
        <f t="shared" si="0"/>
        <v/>
      </c>
      <c r="U34" s="16" t="s">
        <v>49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9"/>
      <c r="E35" s="51"/>
      <c r="F35" s="48"/>
      <c r="G35" s="48"/>
      <c r="H35" s="48"/>
      <c r="I35" s="48"/>
      <c r="J35" s="48"/>
      <c r="K35" s="48"/>
      <c r="L35" s="48"/>
      <c r="M35" s="48"/>
      <c r="N35" s="53"/>
      <c r="O35" s="110"/>
      <c r="P35" s="109"/>
      <c r="Q35" s="99" t="str">
        <f t="shared" si="19"/>
        <v/>
      </c>
      <c r="R35" s="108" t="str">
        <f t="shared" si="20"/>
        <v/>
      </c>
      <c r="S35" s="55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9"/>
      <c r="E36" s="51"/>
      <c r="F36" s="48"/>
      <c r="G36" s="48"/>
      <c r="H36" s="48"/>
      <c r="I36" s="48"/>
      <c r="J36" s="48"/>
      <c r="K36" s="48"/>
      <c r="L36" s="48"/>
      <c r="M36" s="48"/>
      <c r="N36" s="53"/>
      <c r="O36" s="110"/>
      <c r="P36" s="109"/>
      <c r="Q36" s="99" t="str">
        <f t="shared" si="19"/>
        <v/>
      </c>
      <c r="R36" s="108" t="str">
        <f t="shared" si="20"/>
        <v/>
      </c>
      <c r="S36" s="55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9"/>
      <c r="E37" s="51"/>
      <c r="F37" s="48"/>
      <c r="G37" s="48"/>
      <c r="H37" s="48"/>
      <c r="I37" s="48"/>
      <c r="J37" s="48"/>
      <c r="K37" s="48"/>
      <c r="L37" s="48"/>
      <c r="M37" s="48"/>
      <c r="N37" s="53"/>
      <c r="O37" s="110"/>
      <c r="P37" s="109"/>
      <c r="Q37" s="99" t="str">
        <f t="shared" si="19"/>
        <v/>
      </c>
      <c r="R37" s="108" t="str">
        <f t="shared" si="20"/>
        <v/>
      </c>
      <c r="S37" s="55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95"/>
      <c r="C38" s="95"/>
      <c r="D38" s="96"/>
      <c r="E38" s="97"/>
      <c r="F38" s="98"/>
      <c r="G38" s="98"/>
      <c r="H38" s="98"/>
      <c r="I38" s="98"/>
      <c r="J38" s="98"/>
      <c r="K38" s="98"/>
      <c r="L38" s="98"/>
      <c r="M38" s="98"/>
      <c r="N38" s="49"/>
      <c r="O38" s="110"/>
      <c r="P38" s="109"/>
      <c r="Q38" s="99" t="str">
        <f t="shared" si="19"/>
        <v/>
      </c>
      <c r="R38" s="108" t="str">
        <f t="shared" si="20"/>
        <v/>
      </c>
      <c r="S38" s="55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9"/>
      <c r="E39" s="51"/>
      <c r="F39" s="48"/>
      <c r="G39" s="48"/>
      <c r="H39" s="48"/>
      <c r="I39" s="48"/>
      <c r="J39" s="48"/>
      <c r="K39" s="48"/>
      <c r="L39" s="48"/>
      <c r="M39" s="48"/>
      <c r="N39" s="53"/>
      <c r="O39" s="110"/>
      <c r="P39" s="109"/>
      <c r="Q39" s="99" t="str">
        <f t="shared" si="19"/>
        <v/>
      </c>
      <c r="R39" s="108" t="str">
        <f t="shared" si="20"/>
        <v/>
      </c>
      <c r="S39" s="55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9"/>
      <c r="E40" s="51"/>
      <c r="F40" s="48"/>
      <c r="G40" s="48"/>
      <c r="H40" s="48"/>
      <c r="I40" s="48"/>
      <c r="J40" s="48"/>
      <c r="K40" s="48"/>
      <c r="L40" s="48"/>
      <c r="M40" s="48"/>
      <c r="N40" s="53"/>
      <c r="O40" s="110"/>
      <c r="P40" s="109"/>
      <c r="Q40" s="99" t="str">
        <f t="shared" si="19"/>
        <v/>
      </c>
      <c r="R40" s="108" t="str">
        <f t="shared" si="20"/>
        <v/>
      </c>
      <c r="S40" s="55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9"/>
      <c r="E41" s="51"/>
      <c r="F41" s="48"/>
      <c r="G41" s="48"/>
      <c r="H41" s="48"/>
      <c r="I41" s="48"/>
      <c r="J41" s="48"/>
      <c r="K41" s="48"/>
      <c r="L41" s="48"/>
      <c r="M41" s="48"/>
      <c r="N41" s="53"/>
      <c r="O41" s="110"/>
      <c r="P41" s="109"/>
      <c r="Q41" s="99" t="str">
        <f t="shared" si="19"/>
        <v/>
      </c>
      <c r="R41" s="108" t="str">
        <f t="shared" si="20"/>
        <v/>
      </c>
      <c r="S41" s="55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9"/>
      <c r="E42" s="51"/>
      <c r="F42" s="48"/>
      <c r="G42" s="48"/>
      <c r="H42" s="48"/>
      <c r="I42" s="48"/>
      <c r="J42" s="48"/>
      <c r="K42" s="48"/>
      <c r="L42" s="48"/>
      <c r="M42" s="48"/>
      <c r="N42" s="53"/>
      <c r="O42" s="110"/>
      <c r="P42" s="109"/>
      <c r="Q42" s="99" t="str">
        <f t="shared" si="19"/>
        <v/>
      </c>
      <c r="R42" s="108" t="str">
        <f t="shared" si="20"/>
        <v/>
      </c>
      <c r="S42" s="55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9"/>
      <c r="E43" s="51"/>
      <c r="F43" s="48"/>
      <c r="G43" s="48"/>
      <c r="H43" s="48"/>
      <c r="I43" s="48"/>
      <c r="J43" s="48"/>
      <c r="K43" s="48"/>
      <c r="L43" s="48"/>
      <c r="M43" s="48"/>
      <c r="N43" s="53"/>
      <c r="O43" s="110"/>
      <c r="P43" s="109"/>
      <c r="Q43" s="99" t="str">
        <f t="shared" si="19"/>
        <v/>
      </c>
      <c r="R43" s="108" t="str">
        <f t="shared" si="20"/>
        <v/>
      </c>
      <c r="S43" s="55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9"/>
      <c r="E44" s="51"/>
      <c r="F44" s="48"/>
      <c r="G44" s="48"/>
      <c r="H44" s="48"/>
      <c r="I44" s="48"/>
      <c r="J44" s="48"/>
      <c r="K44" s="48"/>
      <c r="L44" s="48"/>
      <c r="M44" s="48"/>
      <c r="N44" s="53"/>
      <c r="O44" s="110"/>
      <c r="P44" s="109"/>
      <c r="Q44" s="99" t="str">
        <f t="shared" si="19"/>
        <v/>
      </c>
      <c r="R44" s="108" t="str">
        <f t="shared" si="20"/>
        <v/>
      </c>
      <c r="S44" s="55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9"/>
      <c r="E45" s="51"/>
      <c r="F45" s="48"/>
      <c r="G45" s="48"/>
      <c r="H45" s="48"/>
      <c r="I45" s="48"/>
      <c r="J45" s="48"/>
      <c r="K45" s="48"/>
      <c r="L45" s="48"/>
      <c r="M45" s="48"/>
      <c r="N45" s="53"/>
      <c r="O45" s="110"/>
      <c r="P45" s="109"/>
      <c r="Q45" s="99" t="str">
        <f t="shared" si="19"/>
        <v/>
      </c>
      <c r="R45" s="108" t="str">
        <f t="shared" si="20"/>
        <v/>
      </c>
      <c r="S45" s="55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9"/>
      <c r="E46" s="51"/>
      <c r="F46" s="48"/>
      <c r="G46" s="48"/>
      <c r="H46" s="48"/>
      <c r="I46" s="48"/>
      <c r="J46" s="48"/>
      <c r="K46" s="48"/>
      <c r="L46" s="48"/>
      <c r="M46" s="48"/>
      <c r="N46" s="53"/>
      <c r="O46" s="110"/>
      <c r="P46" s="109"/>
      <c r="Q46" s="99" t="str">
        <f t="shared" si="19"/>
        <v/>
      </c>
      <c r="R46" s="108" t="str">
        <f t="shared" si="20"/>
        <v/>
      </c>
      <c r="S46" s="55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9"/>
      <c r="E47" s="51"/>
      <c r="F47" s="48"/>
      <c r="G47" s="48"/>
      <c r="H47" s="48"/>
      <c r="I47" s="48"/>
      <c r="J47" s="48"/>
      <c r="K47" s="48"/>
      <c r="L47" s="48"/>
      <c r="M47" s="48"/>
      <c r="N47" s="53"/>
      <c r="O47" s="110"/>
      <c r="P47" s="109"/>
      <c r="Q47" s="99" t="str">
        <f t="shared" si="19"/>
        <v/>
      </c>
      <c r="R47" s="108" t="str">
        <f t="shared" si="20"/>
        <v/>
      </c>
      <c r="S47" s="55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9"/>
      <c r="E48" s="51"/>
      <c r="F48" s="48"/>
      <c r="G48" s="48"/>
      <c r="H48" s="48"/>
      <c r="I48" s="48"/>
      <c r="J48" s="48"/>
      <c r="K48" s="48"/>
      <c r="L48" s="48"/>
      <c r="M48" s="48"/>
      <c r="N48" s="53"/>
      <c r="O48" s="110"/>
      <c r="P48" s="109"/>
      <c r="Q48" s="99" t="str">
        <f t="shared" si="19"/>
        <v/>
      </c>
      <c r="R48" s="108" t="str">
        <f t="shared" si="20"/>
        <v/>
      </c>
      <c r="S48" s="55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9"/>
      <c r="E49" s="51"/>
      <c r="F49" s="48"/>
      <c r="G49" s="48"/>
      <c r="H49" s="48"/>
      <c r="I49" s="48"/>
      <c r="J49" s="48"/>
      <c r="K49" s="48"/>
      <c r="L49" s="48"/>
      <c r="M49" s="48"/>
      <c r="N49" s="53"/>
      <c r="O49" s="110"/>
      <c r="P49" s="109"/>
      <c r="Q49" s="99" t="str">
        <f t="shared" si="19"/>
        <v/>
      </c>
      <c r="R49" s="108" t="str">
        <f t="shared" si="20"/>
        <v/>
      </c>
      <c r="S49" s="55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9"/>
      <c r="E50" s="51"/>
      <c r="F50" s="48"/>
      <c r="G50" s="48"/>
      <c r="H50" s="48"/>
      <c r="I50" s="48"/>
      <c r="J50" s="48"/>
      <c r="K50" s="48"/>
      <c r="L50" s="48"/>
      <c r="M50" s="48"/>
      <c r="N50" s="53"/>
      <c r="O50" s="110"/>
      <c r="P50" s="109"/>
      <c r="Q50" s="99" t="str">
        <f t="shared" si="19"/>
        <v/>
      </c>
      <c r="R50" s="108" t="str">
        <f t="shared" si="20"/>
        <v/>
      </c>
      <c r="S50" s="55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9"/>
      <c r="E51" s="51"/>
      <c r="F51" s="48"/>
      <c r="G51" s="48"/>
      <c r="H51" s="48"/>
      <c r="I51" s="48"/>
      <c r="J51" s="48"/>
      <c r="K51" s="48"/>
      <c r="L51" s="48"/>
      <c r="M51" s="48"/>
      <c r="N51" s="53"/>
      <c r="O51" s="110"/>
      <c r="P51" s="109"/>
      <c r="Q51" s="99" t="str">
        <f t="shared" si="19"/>
        <v/>
      </c>
      <c r="R51" s="108" t="str">
        <f t="shared" si="20"/>
        <v/>
      </c>
      <c r="S51" s="55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9"/>
      <c r="E52" s="51"/>
      <c r="F52" s="48"/>
      <c r="G52" s="48"/>
      <c r="H52" s="48"/>
      <c r="I52" s="48"/>
      <c r="J52" s="48"/>
      <c r="K52" s="48"/>
      <c r="L52" s="48"/>
      <c r="M52" s="48"/>
      <c r="N52" s="53"/>
      <c r="O52" s="110"/>
      <c r="P52" s="109"/>
      <c r="Q52" s="99" t="str">
        <f t="shared" si="19"/>
        <v/>
      </c>
      <c r="R52" s="108" t="str">
        <f t="shared" si="20"/>
        <v/>
      </c>
      <c r="S52" s="55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9"/>
      <c r="E53" s="51"/>
      <c r="F53" s="48"/>
      <c r="G53" s="48"/>
      <c r="H53" s="48"/>
      <c r="I53" s="48"/>
      <c r="J53" s="48"/>
      <c r="K53" s="48"/>
      <c r="L53" s="48"/>
      <c r="M53" s="48"/>
      <c r="N53" s="53"/>
      <c r="O53" s="110"/>
      <c r="P53" s="109"/>
      <c r="Q53" s="99" t="str">
        <f t="shared" si="19"/>
        <v/>
      </c>
      <c r="R53" s="108" t="str">
        <f t="shared" si="20"/>
        <v/>
      </c>
      <c r="S53" s="55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9"/>
      <c r="E54" s="51"/>
      <c r="F54" s="48"/>
      <c r="G54" s="48"/>
      <c r="H54" s="48"/>
      <c r="I54" s="48"/>
      <c r="J54" s="48"/>
      <c r="K54" s="48"/>
      <c r="L54" s="48"/>
      <c r="M54" s="48"/>
      <c r="N54" s="53"/>
      <c r="O54" s="110"/>
      <c r="P54" s="109"/>
      <c r="Q54" s="99" t="str">
        <f t="shared" si="19"/>
        <v/>
      </c>
      <c r="R54" s="108" t="str">
        <f t="shared" si="20"/>
        <v/>
      </c>
      <c r="S54" s="55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9"/>
      <c r="E55" s="51"/>
      <c r="F55" s="48"/>
      <c r="G55" s="48"/>
      <c r="H55" s="48"/>
      <c r="I55" s="48"/>
      <c r="J55" s="48"/>
      <c r="K55" s="48"/>
      <c r="L55" s="48"/>
      <c r="M55" s="48"/>
      <c r="N55" s="53"/>
      <c r="O55" s="110"/>
      <c r="P55" s="109"/>
      <c r="Q55" s="99" t="str">
        <f t="shared" si="19"/>
        <v/>
      </c>
      <c r="R55" s="108" t="str">
        <f t="shared" si="20"/>
        <v/>
      </c>
      <c r="S55" s="55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9"/>
      <c r="E56" s="51"/>
      <c r="F56" s="48"/>
      <c r="G56" s="48"/>
      <c r="H56" s="48"/>
      <c r="I56" s="48"/>
      <c r="J56" s="48"/>
      <c r="K56" s="48"/>
      <c r="L56" s="48"/>
      <c r="M56" s="48"/>
      <c r="N56" s="53"/>
      <c r="O56" s="110"/>
      <c r="P56" s="109"/>
      <c r="Q56" s="99" t="str">
        <f t="shared" si="19"/>
        <v/>
      </c>
      <c r="R56" s="108" t="str">
        <f t="shared" si="20"/>
        <v/>
      </c>
      <c r="S56" s="55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9"/>
      <c r="E57" s="51"/>
      <c r="F57" s="48"/>
      <c r="G57" s="48"/>
      <c r="H57" s="48"/>
      <c r="I57" s="48"/>
      <c r="J57" s="48"/>
      <c r="K57" s="48"/>
      <c r="L57" s="48"/>
      <c r="M57" s="48"/>
      <c r="N57" s="53"/>
      <c r="O57" s="110"/>
      <c r="P57" s="109"/>
      <c r="Q57" s="99" t="str">
        <f t="shared" si="19"/>
        <v/>
      </c>
      <c r="R57" s="108" t="str">
        <f t="shared" si="20"/>
        <v/>
      </c>
      <c r="S57" s="55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9"/>
      <c r="E58" s="51"/>
      <c r="F58" s="48"/>
      <c r="G58" s="48"/>
      <c r="H58" s="48"/>
      <c r="I58" s="48"/>
      <c r="J58" s="48"/>
      <c r="K58" s="48"/>
      <c r="L58" s="48"/>
      <c r="M58" s="48"/>
      <c r="N58" s="53"/>
      <c r="O58" s="110"/>
      <c r="P58" s="109"/>
      <c r="Q58" s="99" t="str">
        <f t="shared" si="19"/>
        <v/>
      </c>
      <c r="R58" s="108" t="str">
        <f t="shared" si="20"/>
        <v/>
      </c>
      <c r="S58" s="55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9"/>
      <c r="E59" s="51"/>
      <c r="F59" s="48"/>
      <c r="G59" s="48"/>
      <c r="H59" s="48"/>
      <c r="I59" s="48"/>
      <c r="J59" s="48"/>
      <c r="K59" s="48"/>
      <c r="L59" s="48"/>
      <c r="M59" s="48"/>
      <c r="N59" s="53"/>
      <c r="O59" s="110"/>
      <c r="P59" s="109"/>
      <c r="Q59" s="99" t="str">
        <f t="shared" si="19"/>
        <v/>
      </c>
      <c r="R59" s="108" t="str">
        <f t="shared" si="20"/>
        <v/>
      </c>
      <c r="S59" s="55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9"/>
      <c r="E60" s="51"/>
      <c r="F60" s="48"/>
      <c r="G60" s="48"/>
      <c r="H60" s="48"/>
      <c r="I60" s="48"/>
      <c r="J60" s="48"/>
      <c r="K60" s="48"/>
      <c r="L60" s="48"/>
      <c r="M60" s="48"/>
      <c r="N60" s="53"/>
      <c r="O60" s="110"/>
      <c r="P60" s="109"/>
      <c r="Q60" s="99" t="str">
        <f t="shared" si="19"/>
        <v/>
      </c>
      <c r="R60" s="108" t="str">
        <f t="shared" si="20"/>
        <v/>
      </c>
      <c r="S60" s="55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9"/>
      <c r="E61" s="51"/>
      <c r="F61" s="48"/>
      <c r="G61" s="48"/>
      <c r="H61" s="48"/>
      <c r="I61" s="48"/>
      <c r="J61" s="48"/>
      <c r="K61" s="48"/>
      <c r="L61" s="48"/>
      <c r="M61" s="48"/>
      <c r="N61" s="53"/>
      <c r="O61" s="110"/>
      <c r="P61" s="109"/>
      <c r="Q61" s="99" t="str">
        <f t="shared" si="19"/>
        <v/>
      </c>
      <c r="R61" s="108" t="str">
        <f t="shared" si="20"/>
        <v/>
      </c>
      <c r="S61" s="55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9"/>
      <c r="E62" s="51"/>
      <c r="F62" s="48"/>
      <c r="G62" s="48"/>
      <c r="H62" s="48"/>
      <c r="I62" s="48"/>
      <c r="J62" s="48"/>
      <c r="K62" s="48"/>
      <c r="L62" s="48"/>
      <c r="M62" s="48"/>
      <c r="N62" s="53"/>
      <c r="O62" s="110"/>
      <c r="P62" s="109"/>
      <c r="Q62" s="99" t="str">
        <f t="shared" si="19"/>
        <v/>
      </c>
      <c r="R62" s="108" t="str">
        <f t="shared" si="20"/>
        <v/>
      </c>
      <c r="S62" s="55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9"/>
      <c r="E63" s="51"/>
      <c r="F63" s="48"/>
      <c r="G63" s="48"/>
      <c r="H63" s="48"/>
      <c r="I63" s="48"/>
      <c r="J63" s="48"/>
      <c r="K63" s="48"/>
      <c r="L63" s="48"/>
      <c r="M63" s="48"/>
      <c r="N63" s="53"/>
      <c r="O63" s="110"/>
      <c r="P63" s="109"/>
      <c r="Q63" s="99" t="str">
        <f t="shared" si="19"/>
        <v/>
      </c>
      <c r="R63" s="108" t="str">
        <f t="shared" si="20"/>
        <v/>
      </c>
      <c r="S63" s="55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9"/>
      <c r="E64" s="51"/>
      <c r="F64" s="48"/>
      <c r="G64" s="48"/>
      <c r="H64" s="48"/>
      <c r="I64" s="48"/>
      <c r="J64" s="48"/>
      <c r="K64" s="48"/>
      <c r="L64" s="48"/>
      <c r="M64" s="48"/>
      <c r="N64" s="53"/>
      <c r="O64" s="110"/>
      <c r="P64" s="109"/>
      <c r="Q64" s="99" t="str">
        <f t="shared" si="19"/>
        <v/>
      </c>
      <c r="R64" s="108" t="str">
        <f t="shared" si="20"/>
        <v/>
      </c>
      <c r="S64" s="55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9"/>
      <c r="E65" s="51"/>
      <c r="F65" s="48"/>
      <c r="G65" s="48"/>
      <c r="H65" s="48"/>
      <c r="I65" s="48"/>
      <c r="J65" s="48"/>
      <c r="K65" s="48"/>
      <c r="L65" s="48"/>
      <c r="M65" s="48"/>
      <c r="N65" s="53"/>
      <c r="O65" s="110"/>
      <c r="P65" s="109"/>
      <c r="Q65" s="99" t="str">
        <f t="shared" si="19"/>
        <v/>
      </c>
      <c r="R65" s="108" t="str">
        <f t="shared" si="20"/>
        <v/>
      </c>
      <c r="S65" s="55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9"/>
      <c r="E66" s="51"/>
      <c r="F66" s="48"/>
      <c r="G66" s="48"/>
      <c r="H66" s="48"/>
      <c r="I66" s="48"/>
      <c r="J66" s="48"/>
      <c r="K66" s="48"/>
      <c r="L66" s="48"/>
      <c r="M66" s="48"/>
      <c r="N66" s="53"/>
      <c r="O66" s="110"/>
      <c r="P66" s="109"/>
      <c r="Q66" s="99" t="str">
        <f t="shared" si="19"/>
        <v/>
      </c>
      <c r="R66" s="108" t="str">
        <f t="shared" si="20"/>
        <v/>
      </c>
      <c r="S66" s="55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9"/>
      <c r="E67" s="51"/>
      <c r="F67" s="48"/>
      <c r="G67" s="48"/>
      <c r="H67" s="48"/>
      <c r="I67" s="48"/>
      <c r="J67" s="48"/>
      <c r="K67" s="48"/>
      <c r="L67" s="48"/>
      <c r="M67" s="48"/>
      <c r="N67" s="53"/>
      <c r="O67" s="110"/>
      <c r="P67" s="109"/>
      <c r="Q67" s="99" t="str">
        <f t="shared" si="19"/>
        <v/>
      </c>
      <c r="R67" s="108" t="str">
        <f t="shared" si="20"/>
        <v/>
      </c>
      <c r="S67" s="55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9"/>
      <c r="E68" s="51"/>
      <c r="F68" s="48"/>
      <c r="G68" s="48"/>
      <c r="H68" s="48"/>
      <c r="I68" s="48"/>
      <c r="J68" s="48"/>
      <c r="K68" s="48"/>
      <c r="L68" s="48"/>
      <c r="M68" s="48"/>
      <c r="N68" s="53"/>
      <c r="O68" s="110"/>
      <c r="P68" s="109"/>
      <c r="Q68" s="99" t="str">
        <f t="shared" si="19"/>
        <v/>
      </c>
      <c r="R68" s="108" t="str">
        <f t="shared" si="20"/>
        <v/>
      </c>
      <c r="S68" s="55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9"/>
      <c r="E69" s="51"/>
      <c r="F69" s="48"/>
      <c r="G69" s="48"/>
      <c r="H69" s="48"/>
      <c r="I69" s="48"/>
      <c r="J69" s="48"/>
      <c r="K69" s="48"/>
      <c r="L69" s="48"/>
      <c r="M69" s="48"/>
      <c r="N69" s="53"/>
      <c r="O69" s="110"/>
      <c r="P69" s="109"/>
      <c r="Q69" s="99" t="str">
        <f t="shared" si="19"/>
        <v/>
      </c>
      <c r="R69" s="108" t="str">
        <f t="shared" si="20"/>
        <v/>
      </c>
      <c r="S69" s="55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9"/>
      <c r="E70" s="51"/>
      <c r="F70" s="48"/>
      <c r="G70" s="48"/>
      <c r="H70" s="48"/>
      <c r="I70" s="48"/>
      <c r="J70" s="48"/>
      <c r="K70" s="48"/>
      <c r="L70" s="48"/>
      <c r="M70" s="48"/>
      <c r="N70" s="53"/>
      <c r="O70" s="110"/>
      <c r="P70" s="109"/>
      <c r="Q70" s="99" t="str">
        <f t="shared" si="19"/>
        <v/>
      </c>
      <c r="R70" s="108" t="str">
        <f t="shared" si="20"/>
        <v/>
      </c>
      <c r="S70" s="55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9"/>
      <c r="E71" s="51"/>
      <c r="F71" s="48"/>
      <c r="G71" s="48"/>
      <c r="H71" s="48"/>
      <c r="I71" s="48"/>
      <c r="J71" s="48"/>
      <c r="K71" s="48"/>
      <c r="L71" s="48"/>
      <c r="M71" s="48"/>
      <c r="N71" s="53"/>
      <c r="O71" s="110"/>
      <c r="P71" s="109"/>
      <c r="Q71" s="99" t="str">
        <f t="shared" si="19"/>
        <v/>
      </c>
      <c r="R71" s="108" t="str">
        <f t="shared" si="20"/>
        <v/>
      </c>
      <c r="S71" s="55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9"/>
      <c r="E72" s="51"/>
      <c r="F72" s="48"/>
      <c r="G72" s="48"/>
      <c r="H72" s="48"/>
      <c r="I72" s="48"/>
      <c r="J72" s="48"/>
      <c r="K72" s="48"/>
      <c r="L72" s="48"/>
      <c r="M72" s="48"/>
      <c r="N72" s="53"/>
      <c r="O72" s="110"/>
      <c r="P72" s="109"/>
      <c r="Q72" s="99" t="str">
        <f t="shared" si="19"/>
        <v/>
      </c>
      <c r="R72" s="108" t="str">
        <f t="shared" si="20"/>
        <v/>
      </c>
      <c r="S72" s="55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9"/>
      <c r="E73" s="51"/>
      <c r="F73" s="48"/>
      <c r="G73" s="48"/>
      <c r="H73" s="48"/>
      <c r="I73" s="48"/>
      <c r="J73" s="48"/>
      <c r="K73" s="48"/>
      <c r="L73" s="48"/>
      <c r="M73" s="48"/>
      <c r="N73" s="53"/>
      <c r="O73" s="110"/>
      <c r="P73" s="109"/>
      <c r="Q73" s="99" t="str">
        <f t="shared" si="19"/>
        <v/>
      </c>
      <c r="R73" s="108" t="str">
        <f t="shared" si="20"/>
        <v/>
      </c>
      <c r="S73" s="55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9"/>
      <c r="E74" s="51"/>
      <c r="F74" s="48"/>
      <c r="G74" s="48"/>
      <c r="H74" s="48"/>
      <c r="I74" s="48"/>
      <c r="J74" s="48"/>
      <c r="K74" s="48"/>
      <c r="L74" s="48"/>
      <c r="M74" s="48"/>
      <c r="N74" s="53"/>
      <c r="O74" s="110"/>
      <c r="P74" s="109"/>
      <c r="Q74" s="99" t="str">
        <f t="shared" si="19"/>
        <v/>
      </c>
      <c r="R74" s="108" t="str">
        <f t="shared" si="20"/>
        <v/>
      </c>
      <c r="S74" s="55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9"/>
      <c r="E75" s="51"/>
      <c r="F75" s="48"/>
      <c r="G75" s="48"/>
      <c r="H75" s="48"/>
      <c r="I75" s="48"/>
      <c r="J75" s="48"/>
      <c r="K75" s="48"/>
      <c r="L75" s="48"/>
      <c r="M75" s="48"/>
      <c r="N75" s="53"/>
      <c r="O75" s="110"/>
      <c r="P75" s="109"/>
      <c r="Q75" s="99" t="str">
        <f t="shared" si="19"/>
        <v/>
      </c>
      <c r="R75" s="108" t="str">
        <f t="shared" si="20"/>
        <v/>
      </c>
      <c r="S75" s="55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9"/>
      <c r="E76" s="51"/>
      <c r="F76" s="48"/>
      <c r="G76" s="48"/>
      <c r="H76" s="48"/>
      <c r="I76" s="48"/>
      <c r="J76" s="48"/>
      <c r="K76" s="48"/>
      <c r="L76" s="48"/>
      <c r="M76" s="48"/>
      <c r="N76" s="53"/>
      <c r="O76" s="110"/>
      <c r="P76" s="109"/>
      <c r="Q76" s="99" t="str">
        <f t="shared" si="19"/>
        <v/>
      </c>
      <c r="R76" s="108" t="str">
        <f t="shared" si="20"/>
        <v/>
      </c>
      <c r="S76" s="55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95"/>
      <c r="C77" s="95"/>
      <c r="D77" s="49"/>
      <c r="E77" s="97"/>
      <c r="F77" s="98"/>
      <c r="G77" s="98"/>
      <c r="H77" s="98"/>
      <c r="I77" s="98"/>
      <c r="J77" s="98"/>
      <c r="K77" s="98"/>
      <c r="L77" s="98"/>
      <c r="M77" s="98"/>
      <c r="N77" s="49"/>
      <c r="O77" s="110"/>
      <c r="P77" s="109"/>
      <c r="Q77" s="99" t="str">
        <f t="shared" si="19"/>
        <v/>
      </c>
      <c r="R77" s="108" t="str">
        <f t="shared" si="20"/>
        <v/>
      </c>
      <c r="S77" s="55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9"/>
      <c r="E78" s="51"/>
      <c r="F78" s="48"/>
      <c r="G78" s="48"/>
      <c r="H78" s="48"/>
      <c r="I78" s="48"/>
      <c r="J78" s="48"/>
      <c r="K78" s="48"/>
      <c r="L78" s="48"/>
      <c r="M78" s="48"/>
      <c r="N78" s="53"/>
      <c r="O78" s="110"/>
      <c r="P78" s="109"/>
      <c r="Q78" s="99" t="str">
        <f t="shared" si="19"/>
        <v/>
      </c>
      <c r="R78" s="108" t="str">
        <f t="shared" si="20"/>
        <v/>
      </c>
      <c r="S78" s="55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9"/>
      <c r="E79" s="51"/>
      <c r="F79" s="48"/>
      <c r="G79" s="48"/>
      <c r="H79" s="48"/>
      <c r="I79" s="48"/>
      <c r="J79" s="48"/>
      <c r="K79" s="48"/>
      <c r="L79" s="48"/>
      <c r="M79" s="48"/>
      <c r="N79" s="53"/>
      <c r="O79" s="110"/>
      <c r="P79" s="109"/>
      <c r="Q79" s="99" t="str">
        <f t="shared" si="19"/>
        <v/>
      </c>
      <c r="R79" s="108" t="str">
        <f t="shared" si="20"/>
        <v/>
      </c>
      <c r="S79" s="55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9"/>
      <c r="E80" s="51"/>
      <c r="F80" s="48"/>
      <c r="G80" s="48"/>
      <c r="H80" s="48"/>
      <c r="I80" s="48"/>
      <c r="J80" s="48"/>
      <c r="K80" s="48"/>
      <c r="L80" s="48"/>
      <c r="M80" s="48"/>
      <c r="N80" s="53"/>
      <c r="O80" s="110"/>
      <c r="P80" s="109"/>
      <c r="Q80" s="99" t="str">
        <f t="shared" si="19"/>
        <v/>
      </c>
      <c r="R80" s="108" t="str">
        <f t="shared" si="20"/>
        <v/>
      </c>
      <c r="S80" s="55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9"/>
      <c r="E81" s="51"/>
      <c r="F81" s="48"/>
      <c r="G81" s="48"/>
      <c r="H81" s="48"/>
      <c r="I81" s="48"/>
      <c r="J81" s="48"/>
      <c r="K81" s="48"/>
      <c r="L81" s="48"/>
      <c r="M81" s="48"/>
      <c r="N81" s="53"/>
      <c r="O81" s="110"/>
      <c r="P81" s="109"/>
      <c r="Q81" s="99" t="str">
        <f t="shared" si="19"/>
        <v/>
      </c>
      <c r="R81" s="108" t="str">
        <f t="shared" si="20"/>
        <v/>
      </c>
      <c r="S81" s="55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9"/>
      <c r="E82" s="51"/>
      <c r="F82" s="48"/>
      <c r="G82" s="48"/>
      <c r="H82" s="48"/>
      <c r="I82" s="48"/>
      <c r="J82" s="48"/>
      <c r="K82" s="48"/>
      <c r="L82" s="48"/>
      <c r="M82" s="48"/>
      <c r="N82" s="53"/>
      <c r="O82" s="110"/>
      <c r="P82" s="109"/>
      <c r="Q82" s="99" t="str">
        <f t="shared" si="19"/>
        <v/>
      </c>
      <c r="R82" s="108" t="str">
        <f t="shared" si="20"/>
        <v/>
      </c>
      <c r="S82" s="55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9"/>
      <c r="E83" s="51"/>
      <c r="F83" s="48"/>
      <c r="G83" s="48"/>
      <c r="H83" s="48"/>
      <c r="I83" s="48"/>
      <c r="J83" s="48"/>
      <c r="K83" s="48"/>
      <c r="L83" s="48"/>
      <c r="M83" s="48"/>
      <c r="N83" s="53"/>
      <c r="O83" s="110"/>
      <c r="P83" s="109"/>
      <c r="Q83" s="99" t="str">
        <f t="shared" si="19"/>
        <v/>
      </c>
      <c r="R83" s="108" t="str">
        <f t="shared" si="20"/>
        <v/>
      </c>
      <c r="S83" s="55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9"/>
      <c r="E84" s="51"/>
      <c r="F84" s="48"/>
      <c r="G84" s="48"/>
      <c r="H84" s="48"/>
      <c r="I84" s="48"/>
      <c r="J84" s="48"/>
      <c r="K84" s="48"/>
      <c r="L84" s="48"/>
      <c r="M84" s="48"/>
      <c r="N84" s="53"/>
      <c r="O84" s="110"/>
      <c r="P84" s="109"/>
      <c r="Q84" s="99" t="str">
        <f t="shared" si="19"/>
        <v/>
      </c>
      <c r="R84" s="108" t="str">
        <f t="shared" si="20"/>
        <v/>
      </c>
      <c r="S84" s="55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9"/>
      <c r="E85" s="51"/>
      <c r="F85" s="48"/>
      <c r="G85" s="48"/>
      <c r="H85" s="48"/>
      <c r="I85" s="48"/>
      <c r="J85" s="48"/>
      <c r="K85" s="48"/>
      <c r="L85" s="48"/>
      <c r="M85" s="48"/>
      <c r="N85" s="53"/>
      <c r="O85" s="110"/>
      <c r="P85" s="109"/>
      <c r="Q85" s="99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108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55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9"/>
      <c r="E86" s="51"/>
      <c r="F86" s="48"/>
      <c r="G86" s="48"/>
      <c r="H86" s="48"/>
      <c r="I86" s="48"/>
      <c r="J86" s="48"/>
      <c r="K86" s="48"/>
      <c r="L86" s="48"/>
      <c r="M86" s="48"/>
      <c r="N86" s="53"/>
      <c r="O86" s="110"/>
      <c r="P86" s="109"/>
      <c r="Q86" s="99" t="str">
        <f t="shared" si="56"/>
        <v/>
      </c>
      <c r="R86" s="108" t="str">
        <f t="shared" si="57"/>
        <v/>
      </c>
      <c r="S86" s="55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9"/>
      <c r="E87" s="51"/>
      <c r="F87" s="48"/>
      <c r="G87" s="48"/>
      <c r="H87" s="48"/>
      <c r="I87" s="48"/>
      <c r="J87" s="48"/>
      <c r="K87" s="48"/>
      <c r="L87" s="48"/>
      <c r="M87" s="48"/>
      <c r="N87" s="53"/>
      <c r="O87" s="110"/>
      <c r="P87" s="109"/>
      <c r="Q87" s="99" t="str">
        <f t="shared" si="56"/>
        <v/>
      </c>
      <c r="R87" s="108" t="str">
        <f t="shared" si="57"/>
        <v/>
      </c>
      <c r="S87" s="55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9"/>
      <c r="E88" s="51"/>
      <c r="F88" s="48"/>
      <c r="G88" s="48"/>
      <c r="H88" s="48"/>
      <c r="I88" s="48"/>
      <c r="J88" s="48"/>
      <c r="K88" s="48"/>
      <c r="L88" s="48"/>
      <c r="M88" s="48"/>
      <c r="N88" s="53"/>
      <c r="O88" s="110"/>
      <c r="P88" s="109"/>
      <c r="Q88" s="99" t="str">
        <f t="shared" si="56"/>
        <v/>
      </c>
      <c r="R88" s="108" t="str">
        <f t="shared" si="57"/>
        <v/>
      </c>
      <c r="S88" s="55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9"/>
      <c r="E89" s="51"/>
      <c r="F89" s="48"/>
      <c r="G89" s="48"/>
      <c r="H89" s="48"/>
      <c r="I89" s="48"/>
      <c r="J89" s="48"/>
      <c r="K89" s="48"/>
      <c r="L89" s="48"/>
      <c r="M89" s="48"/>
      <c r="N89" s="53"/>
      <c r="O89" s="110"/>
      <c r="P89" s="109"/>
      <c r="Q89" s="99" t="str">
        <f t="shared" si="56"/>
        <v/>
      </c>
      <c r="R89" s="108" t="str">
        <f t="shared" si="57"/>
        <v/>
      </c>
      <c r="S89" s="55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9"/>
      <c r="E90" s="51"/>
      <c r="F90" s="48"/>
      <c r="G90" s="48"/>
      <c r="H90" s="48"/>
      <c r="I90" s="48"/>
      <c r="J90" s="48"/>
      <c r="K90" s="48"/>
      <c r="L90" s="48"/>
      <c r="M90" s="48"/>
      <c r="N90" s="53"/>
      <c r="O90" s="110"/>
      <c r="P90" s="109"/>
      <c r="Q90" s="99" t="str">
        <f t="shared" si="56"/>
        <v/>
      </c>
      <c r="R90" s="108" t="str">
        <f t="shared" si="57"/>
        <v/>
      </c>
      <c r="S90" s="55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9"/>
      <c r="E91" s="51"/>
      <c r="F91" s="48"/>
      <c r="G91" s="48"/>
      <c r="H91" s="48"/>
      <c r="I91" s="48"/>
      <c r="J91" s="48"/>
      <c r="K91" s="48"/>
      <c r="L91" s="48"/>
      <c r="M91" s="48"/>
      <c r="N91" s="53"/>
      <c r="O91" s="110"/>
      <c r="P91" s="109"/>
      <c r="Q91" s="99" t="str">
        <f t="shared" si="56"/>
        <v/>
      </c>
      <c r="R91" s="108" t="str">
        <f t="shared" si="57"/>
        <v/>
      </c>
      <c r="S91" s="55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9"/>
      <c r="E92" s="51"/>
      <c r="F92" s="48"/>
      <c r="G92" s="48"/>
      <c r="H92" s="48"/>
      <c r="I92" s="48"/>
      <c r="J92" s="48"/>
      <c r="K92" s="48"/>
      <c r="L92" s="48"/>
      <c r="M92" s="48"/>
      <c r="N92" s="53"/>
      <c r="O92" s="110"/>
      <c r="P92" s="109"/>
      <c r="Q92" s="99" t="str">
        <f t="shared" si="56"/>
        <v/>
      </c>
      <c r="R92" s="108" t="str">
        <f t="shared" si="57"/>
        <v/>
      </c>
      <c r="S92" s="55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9"/>
      <c r="E93" s="51"/>
      <c r="F93" s="48"/>
      <c r="G93" s="48"/>
      <c r="H93" s="48"/>
      <c r="I93" s="48"/>
      <c r="J93" s="48"/>
      <c r="K93" s="48"/>
      <c r="L93" s="48"/>
      <c r="M93" s="48"/>
      <c r="N93" s="53"/>
      <c r="O93" s="110"/>
      <c r="P93" s="109"/>
      <c r="Q93" s="99" t="str">
        <f t="shared" si="56"/>
        <v/>
      </c>
      <c r="R93" s="108" t="str">
        <f t="shared" si="57"/>
        <v/>
      </c>
      <c r="S93" s="55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9"/>
      <c r="E94" s="51"/>
      <c r="F94" s="48"/>
      <c r="G94" s="48"/>
      <c r="H94" s="48"/>
      <c r="I94" s="48"/>
      <c r="J94" s="48"/>
      <c r="K94" s="48"/>
      <c r="L94" s="48"/>
      <c r="M94" s="48"/>
      <c r="N94" s="53"/>
      <c r="O94" s="110"/>
      <c r="P94" s="109"/>
      <c r="Q94" s="99" t="str">
        <f t="shared" si="56"/>
        <v/>
      </c>
      <c r="R94" s="108" t="str">
        <f t="shared" si="57"/>
        <v/>
      </c>
      <c r="S94" s="55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9"/>
      <c r="E95" s="51"/>
      <c r="F95" s="48"/>
      <c r="G95" s="48"/>
      <c r="H95" s="48"/>
      <c r="I95" s="48"/>
      <c r="J95" s="48"/>
      <c r="K95" s="48"/>
      <c r="L95" s="48"/>
      <c r="M95" s="48"/>
      <c r="N95" s="53"/>
      <c r="O95" s="110"/>
      <c r="P95" s="109"/>
      <c r="Q95" s="99" t="str">
        <f t="shared" si="56"/>
        <v/>
      </c>
      <c r="R95" s="108" t="str">
        <f t="shared" si="57"/>
        <v/>
      </c>
      <c r="S95" s="55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9"/>
      <c r="E96" s="51"/>
      <c r="F96" s="48"/>
      <c r="G96" s="48"/>
      <c r="H96" s="48"/>
      <c r="I96" s="48"/>
      <c r="J96" s="48"/>
      <c r="K96" s="48"/>
      <c r="L96" s="48"/>
      <c r="M96" s="48"/>
      <c r="N96" s="53"/>
      <c r="O96" s="110"/>
      <c r="P96" s="109"/>
      <c r="Q96" s="99" t="str">
        <f t="shared" si="56"/>
        <v/>
      </c>
      <c r="R96" s="108" t="str">
        <f t="shared" si="57"/>
        <v/>
      </c>
      <c r="S96" s="55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9"/>
      <c r="E97" s="51"/>
      <c r="F97" s="48"/>
      <c r="G97" s="48"/>
      <c r="H97" s="48"/>
      <c r="I97" s="48"/>
      <c r="J97" s="48"/>
      <c r="K97" s="48"/>
      <c r="L97" s="48"/>
      <c r="M97" s="48"/>
      <c r="N97" s="53"/>
      <c r="O97" s="110"/>
      <c r="P97" s="109"/>
      <c r="Q97" s="99" t="str">
        <f t="shared" si="56"/>
        <v/>
      </c>
      <c r="R97" s="108" t="str">
        <f t="shared" si="57"/>
        <v/>
      </c>
      <c r="S97" s="55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9"/>
      <c r="E98" s="51"/>
      <c r="F98" s="48"/>
      <c r="G98" s="48"/>
      <c r="H98" s="48"/>
      <c r="I98" s="48"/>
      <c r="J98" s="48"/>
      <c r="K98" s="48"/>
      <c r="L98" s="48"/>
      <c r="M98" s="48"/>
      <c r="N98" s="53"/>
      <c r="O98" s="110"/>
      <c r="P98" s="109"/>
      <c r="Q98" s="99" t="str">
        <f t="shared" si="56"/>
        <v/>
      </c>
      <c r="R98" s="108" t="str">
        <f t="shared" si="57"/>
        <v/>
      </c>
      <c r="S98" s="55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50"/>
      <c r="E99" s="52"/>
      <c r="F99" s="28"/>
      <c r="G99" s="28"/>
      <c r="H99" s="28"/>
      <c r="I99" s="28"/>
      <c r="J99" s="28"/>
      <c r="K99" s="28"/>
      <c r="L99" s="28"/>
      <c r="M99" s="28"/>
      <c r="N99" s="50"/>
      <c r="O99" s="110"/>
      <c r="P99" s="109"/>
      <c r="Q99" s="99" t="str">
        <f t="shared" si="56"/>
        <v/>
      </c>
      <c r="R99" s="108" t="str">
        <f t="shared" si="57"/>
        <v/>
      </c>
      <c r="S99" s="56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151" t="s">
        <v>50</v>
      </c>
      <c r="B101" s="152"/>
      <c r="C101" s="77" t="str">
        <f>IF(80-COUNTBLANK(B20:B99)=0,"",80-COUNTBLANK(B20:B99))</f>
        <v/>
      </c>
      <c r="D101" s="219" t="s">
        <v>51</v>
      </c>
      <c r="E101" s="220"/>
      <c r="F101" s="40"/>
      <c r="G101" s="39"/>
      <c r="H101" s="39"/>
      <c r="I101" s="41"/>
      <c r="J101" s="41"/>
      <c r="M101" s="39"/>
      <c r="N101" s="39"/>
      <c r="O101" s="2"/>
      <c r="P101" s="2"/>
      <c r="Q101" s="2"/>
      <c r="R101" s="2"/>
      <c r="S101" s="2"/>
    </row>
    <row r="102" spans="1:56" ht="9.75" customHeight="1" thickBot="1" x14ac:dyDescent="0.3"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</row>
    <row r="103" spans="1:56" ht="18" customHeight="1" thickBot="1" x14ac:dyDescent="0.3">
      <c r="A103" s="206" t="s">
        <v>52</v>
      </c>
      <c r="B103" s="152"/>
      <c r="C103" s="76"/>
      <c r="D103" s="39"/>
      <c r="E103" s="39"/>
      <c r="F103" s="39"/>
      <c r="G103" s="39"/>
      <c r="H103" s="39"/>
      <c r="I103" s="39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</row>
    <row r="105" spans="1:56" x14ac:dyDescent="0.25">
      <c r="A105" s="196" t="s">
        <v>53</v>
      </c>
      <c r="B105" s="197"/>
      <c r="C105" s="197"/>
      <c r="D105" s="197"/>
      <c r="E105" s="197"/>
      <c r="F105" s="197"/>
      <c r="G105" s="197"/>
      <c r="H105" s="197"/>
      <c r="I105" s="197"/>
      <c r="J105" s="197"/>
      <c r="K105" s="197"/>
      <c r="L105" s="197"/>
      <c r="M105" s="197"/>
      <c r="N105" s="197"/>
      <c r="O105" s="197"/>
      <c r="P105" s="197"/>
      <c r="Q105" s="197"/>
      <c r="R105" s="198"/>
      <c r="S105" s="36"/>
    </row>
    <row r="106" spans="1:56" x14ac:dyDescent="0.25">
      <c r="A106" s="155"/>
      <c r="B106" s="156"/>
      <c r="C106" s="156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7"/>
      <c r="S106" s="36"/>
    </row>
    <row r="107" spans="1:56" x14ac:dyDescent="0.25">
      <c r="A107" s="158"/>
      <c r="B107" s="159"/>
      <c r="C107" s="159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60"/>
      <c r="S107" s="36"/>
    </row>
    <row r="108" spans="1:56" x14ac:dyDescent="0.25">
      <c r="A108" s="158"/>
      <c r="B108" s="159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60"/>
      <c r="S108" s="36"/>
    </row>
    <row r="109" spans="1:56" x14ac:dyDescent="0.25">
      <c r="A109" s="158"/>
      <c r="B109" s="159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60"/>
      <c r="S109" s="36"/>
    </row>
    <row r="110" spans="1:56" x14ac:dyDescent="0.25">
      <c r="A110" s="158"/>
      <c r="B110" s="159"/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60"/>
      <c r="S110" s="36"/>
    </row>
    <row r="111" spans="1:56" x14ac:dyDescent="0.25">
      <c r="A111" s="158"/>
      <c r="B111" s="159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60"/>
      <c r="S111" s="36"/>
    </row>
    <row r="112" spans="1:56" ht="15.75" thickBot="1" x14ac:dyDescent="0.3">
      <c r="A112" s="161"/>
      <c r="B112" s="162"/>
      <c r="C112" s="162"/>
      <c r="D112" s="162"/>
      <c r="E112" s="162"/>
      <c r="F112" s="162"/>
      <c r="G112" s="162"/>
      <c r="H112" s="162"/>
      <c r="I112" s="162"/>
      <c r="J112" s="162"/>
      <c r="K112" s="162"/>
      <c r="L112" s="162"/>
      <c r="M112" s="162"/>
      <c r="N112" s="162"/>
      <c r="O112" s="162"/>
      <c r="P112" s="162"/>
      <c r="Q112" s="162"/>
      <c r="R112" s="163"/>
      <c r="S112" s="36"/>
    </row>
    <row r="113" spans="1:19" ht="15.75" thickBot="1" x14ac:dyDescent="0.3">
      <c r="A113" s="150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0"/>
      <c r="M113" s="150"/>
      <c r="N113" s="150"/>
      <c r="O113" s="150"/>
      <c r="P113" s="150"/>
      <c r="Q113" s="150"/>
      <c r="R113" s="150"/>
      <c r="S113" s="150"/>
    </row>
    <row r="114" spans="1:19" ht="15" customHeight="1" x14ac:dyDescent="0.25">
      <c r="A114" s="263" t="s">
        <v>54</v>
      </c>
      <c r="B114" s="264"/>
      <c r="C114" s="264"/>
      <c r="D114" s="26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64"/>
      <c r="R114" s="265"/>
      <c r="S114" s="36"/>
    </row>
    <row r="115" spans="1:19" x14ac:dyDescent="0.25">
      <c r="A115" s="154" t="s">
        <v>23</v>
      </c>
      <c r="B115" s="153"/>
      <c r="C115" s="142">
        <f>E18</f>
        <v>0</v>
      </c>
      <c r="D115" s="142"/>
      <c r="E115" s="153" t="s">
        <v>55</v>
      </c>
      <c r="F115" s="153"/>
      <c r="G115" s="143" t="str">
        <f>IFERROR(VLOOKUP(C115,Auxiliar!O:P,2,FALSE),"")</f>
        <v/>
      </c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5"/>
      <c r="S115" s="36"/>
    </row>
    <row r="116" spans="1:19" x14ac:dyDescent="0.25">
      <c r="A116" s="154" t="s">
        <v>23</v>
      </c>
      <c r="B116" s="153"/>
      <c r="C116" s="142">
        <f>F18</f>
        <v>0</v>
      </c>
      <c r="D116" s="142"/>
      <c r="E116" s="153" t="s">
        <v>55</v>
      </c>
      <c r="F116" s="153"/>
      <c r="G116" s="143" t="str">
        <f>IFERROR(VLOOKUP(C116,Auxiliar!O:P,2,FALSE),"")</f>
        <v/>
      </c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5"/>
      <c r="S116" s="36"/>
    </row>
    <row r="117" spans="1:19" x14ac:dyDescent="0.25">
      <c r="A117" s="154" t="s">
        <v>23</v>
      </c>
      <c r="B117" s="153"/>
      <c r="C117" s="142" t="str">
        <f>G18</f>
        <v/>
      </c>
      <c r="D117" s="142"/>
      <c r="E117" s="153" t="s">
        <v>55</v>
      </c>
      <c r="F117" s="153"/>
      <c r="G117" s="143" t="str">
        <f>IFERROR(VLOOKUP(C117,Auxiliar!O:P,2,FALSE),"")</f>
        <v/>
      </c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5"/>
      <c r="S117" s="36"/>
    </row>
    <row r="118" spans="1:19" x14ac:dyDescent="0.25">
      <c r="A118" s="154" t="s">
        <v>23</v>
      </c>
      <c r="B118" s="153"/>
      <c r="C118" s="142" t="str">
        <f>H18</f>
        <v/>
      </c>
      <c r="D118" s="142"/>
      <c r="E118" s="153" t="s">
        <v>55</v>
      </c>
      <c r="F118" s="153"/>
      <c r="G118" s="143" t="str">
        <f>IFERROR(VLOOKUP(C118,Auxiliar!O:P,2,FALSE),"")</f>
        <v/>
      </c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5"/>
      <c r="S118" s="36"/>
    </row>
    <row r="119" spans="1:19" x14ac:dyDescent="0.25">
      <c r="A119" s="154" t="s">
        <v>23</v>
      </c>
      <c r="B119" s="153"/>
      <c r="C119" s="142" t="str">
        <f>I18</f>
        <v/>
      </c>
      <c r="D119" s="142"/>
      <c r="E119" s="153" t="s">
        <v>55</v>
      </c>
      <c r="F119" s="153"/>
      <c r="G119" s="143" t="str">
        <f>IFERROR(VLOOKUP(C119,Auxiliar!O:P,2,FALSE),"")</f>
        <v/>
      </c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5"/>
      <c r="S119" s="36"/>
    </row>
    <row r="120" spans="1:19" x14ac:dyDescent="0.25">
      <c r="A120" s="154" t="s">
        <v>23</v>
      </c>
      <c r="B120" s="153"/>
      <c r="C120" s="142" t="str">
        <f>J18</f>
        <v/>
      </c>
      <c r="D120" s="142"/>
      <c r="E120" s="153" t="s">
        <v>55</v>
      </c>
      <c r="F120" s="153"/>
      <c r="G120" s="143" t="str">
        <f>IFERROR(VLOOKUP(C120,Auxiliar!O:P,2,FALSE),"")</f>
        <v/>
      </c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5"/>
      <c r="S120" s="36"/>
    </row>
    <row r="121" spans="1:19" x14ac:dyDescent="0.25">
      <c r="A121" s="154" t="s">
        <v>23</v>
      </c>
      <c r="B121" s="153"/>
      <c r="C121" s="142" t="str">
        <f>K18</f>
        <v/>
      </c>
      <c r="D121" s="142"/>
      <c r="E121" s="153" t="s">
        <v>55</v>
      </c>
      <c r="F121" s="153"/>
      <c r="G121" s="143" t="str">
        <f>IFERROR(VLOOKUP(C121,Auxiliar!O:P,2,FALSE),"")</f>
        <v/>
      </c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5"/>
      <c r="S121" s="36"/>
    </row>
    <row r="122" spans="1:19" x14ac:dyDescent="0.25">
      <c r="A122" s="154" t="s">
        <v>23</v>
      </c>
      <c r="B122" s="153"/>
      <c r="C122" s="142" t="str">
        <f>L18</f>
        <v/>
      </c>
      <c r="D122" s="142"/>
      <c r="E122" s="153" t="s">
        <v>55</v>
      </c>
      <c r="F122" s="153"/>
      <c r="G122" s="143" t="str">
        <f>IFERROR(VLOOKUP(C122,Auxiliar!O:P,2,FALSE),"")</f>
        <v/>
      </c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5"/>
      <c r="S122" s="36"/>
    </row>
    <row r="123" spans="1:19" x14ac:dyDescent="0.25">
      <c r="A123" s="154" t="s">
        <v>23</v>
      </c>
      <c r="B123" s="153"/>
      <c r="C123" s="142" t="str">
        <f>M18</f>
        <v/>
      </c>
      <c r="D123" s="142"/>
      <c r="E123" s="153" t="s">
        <v>55</v>
      </c>
      <c r="F123" s="153"/>
      <c r="G123" s="143" t="str">
        <f>IFERROR(VLOOKUP(C123,Auxiliar!O:P,2,FALSE),"")</f>
        <v/>
      </c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5"/>
      <c r="S123" s="36"/>
    </row>
    <row r="124" spans="1:19" x14ac:dyDescent="0.25">
      <c r="A124" s="154" t="s">
        <v>23</v>
      </c>
      <c r="B124" s="153"/>
      <c r="C124" s="142" t="str">
        <f>N18</f>
        <v/>
      </c>
      <c r="D124" s="142"/>
      <c r="E124" s="153" t="s">
        <v>55</v>
      </c>
      <c r="F124" s="153"/>
      <c r="G124" s="143" t="str">
        <f>IFERROR(VLOOKUP(C124,Auxiliar!O:P,2,FALSE),"")</f>
        <v/>
      </c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5"/>
      <c r="S124" s="36"/>
    </row>
    <row r="125" spans="1:19" ht="15.75" thickBot="1" x14ac:dyDescent="0.3">
      <c r="A125" s="278" t="s">
        <v>23</v>
      </c>
      <c r="B125" s="277"/>
      <c r="C125" s="279" t="str">
        <f>O18</f>
        <v/>
      </c>
      <c r="D125" s="279"/>
      <c r="E125" s="277" t="s">
        <v>55</v>
      </c>
      <c r="F125" s="277"/>
      <c r="G125" s="280" t="str">
        <f>IFERROR(VLOOKUP(C125,Auxiliar!O:P,2,FALSE),"")</f>
        <v/>
      </c>
      <c r="H125" s="281"/>
      <c r="I125" s="281"/>
      <c r="J125" s="281"/>
      <c r="K125" s="281"/>
      <c r="L125" s="281"/>
      <c r="M125" s="281"/>
      <c r="N125" s="281"/>
      <c r="O125" s="281"/>
      <c r="P125" s="281"/>
      <c r="Q125" s="281"/>
      <c r="R125" s="282"/>
      <c r="S125" s="36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276" t="s">
        <v>56</v>
      </c>
      <c r="B131" s="244"/>
      <c r="C131" s="244"/>
      <c r="D131" s="244" t="s">
        <v>56</v>
      </c>
      <c r="E131" s="244"/>
      <c r="F131" s="244"/>
      <c r="G131" s="244"/>
      <c r="H131" s="244"/>
      <c r="I131" s="244" t="s">
        <v>56</v>
      </c>
      <c r="J131" s="244"/>
      <c r="K131" s="244"/>
      <c r="L131" s="244"/>
      <c r="M131" s="244"/>
      <c r="N131" s="244" t="s">
        <v>56</v>
      </c>
      <c r="O131" s="244"/>
      <c r="P131" s="244"/>
      <c r="Q131" s="244"/>
      <c r="R131" s="245"/>
      <c r="S131" s="36"/>
    </row>
    <row r="132" spans="1:19" x14ac:dyDescent="0.25">
      <c r="A132" s="275"/>
      <c r="B132" s="240"/>
      <c r="C132" s="240"/>
      <c r="D132" s="240"/>
      <c r="E132" s="240"/>
      <c r="F132" s="240"/>
      <c r="G132" s="240"/>
      <c r="H132" s="240"/>
      <c r="I132" s="240"/>
      <c r="J132" s="240"/>
      <c r="K132" s="240"/>
      <c r="L132" s="240"/>
      <c r="M132" s="240"/>
      <c r="N132" s="240"/>
      <c r="O132" s="240"/>
      <c r="P132" s="240"/>
      <c r="Q132" s="240"/>
      <c r="R132" s="242"/>
      <c r="S132" s="36"/>
    </row>
    <row r="133" spans="1:19" x14ac:dyDescent="0.25">
      <c r="A133" s="275"/>
      <c r="B133" s="240"/>
      <c r="C133" s="240"/>
      <c r="D133" s="240"/>
      <c r="E133" s="240"/>
      <c r="F133" s="240"/>
      <c r="G133" s="240"/>
      <c r="H133" s="240"/>
      <c r="I133" s="240"/>
      <c r="J133" s="240"/>
      <c r="K133" s="240"/>
      <c r="L133" s="240"/>
      <c r="M133" s="240"/>
      <c r="N133" s="240"/>
      <c r="O133" s="240"/>
      <c r="P133" s="240"/>
      <c r="Q133" s="240"/>
      <c r="R133" s="242"/>
      <c r="S133" s="36"/>
    </row>
    <row r="134" spans="1:19" x14ac:dyDescent="0.25">
      <c r="A134" s="275"/>
      <c r="B134" s="240"/>
      <c r="C134" s="240"/>
      <c r="D134" s="240"/>
      <c r="E134" s="240"/>
      <c r="F134" s="240"/>
      <c r="G134" s="240"/>
      <c r="H134" s="240"/>
      <c r="I134" s="240"/>
      <c r="J134" s="240"/>
      <c r="K134" s="240"/>
      <c r="L134" s="240"/>
      <c r="M134" s="240"/>
      <c r="N134" s="240"/>
      <c r="O134" s="240"/>
      <c r="P134" s="240"/>
      <c r="Q134" s="240"/>
      <c r="R134" s="242"/>
      <c r="S134" s="36"/>
    </row>
    <row r="135" spans="1:19" x14ac:dyDescent="0.25">
      <c r="A135" s="275"/>
      <c r="B135" s="240"/>
      <c r="C135" s="240"/>
      <c r="D135" s="240"/>
      <c r="E135" s="240"/>
      <c r="F135" s="240"/>
      <c r="G135" s="240"/>
      <c r="H135" s="240"/>
      <c r="I135" s="240"/>
      <c r="J135" s="240"/>
      <c r="K135" s="240"/>
      <c r="L135" s="240"/>
      <c r="M135" s="240"/>
      <c r="N135" s="240"/>
      <c r="O135" s="240"/>
      <c r="P135" s="240"/>
      <c r="Q135" s="240"/>
      <c r="R135" s="242"/>
      <c r="S135" s="36"/>
    </row>
    <row r="136" spans="1:19" ht="22.5" customHeight="1" x14ac:dyDescent="0.25">
      <c r="A136" s="246" t="s">
        <v>57</v>
      </c>
      <c r="B136" s="240"/>
      <c r="C136" s="240"/>
      <c r="D136" s="238" t="s">
        <v>57</v>
      </c>
      <c r="E136" s="240"/>
      <c r="F136" s="240"/>
      <c r="G136" s="240"/>
      <c r="H136" s="240"/>
      <c r="I136" s="238" t="s">
        <v>57</v>
      </c>
      <c r="J136" s="240"/>
      <c r="K136" s="240"/>
      <c r="L136" s="240"/>
      <c r="M136" s="240"/>
      <c r="N136" s="238" t="s">
        <v>57</v>
      </c>
      <c r="O136" s="240"/>
      <c r="P136" s="240"/>
      <c r="Q136" s="240"/>
      <c r="R136" s="242"/>
      <c r="S136" s="36"/>
    </row>
    <row r="137" spans="1:19" ht="15.75" thickBot="1" x14ac:dyDescent="0.3">
      <c r="A137" s="247"/>
      <c r="B137" s="241"/>
      <c r="C137" s="241"/>
      <c r="D137" s="239"/>
      <c r="E137" s="241"/>
      <c r="F137" s="241"/>
      <c r="G137" s="241"/>
      <c r="H137" s="241"/>
      <c r="I137" s="239"/>
      <c r="J137" s="241"/>
      <c r="K137" s="241"/>
      <c r="L137" s="241"/>
      <c r="M137" s="241"/>
      <c r="N137" s="239"/>
      <c r="O137" s="241"/>
      <c r="P137" s="241"/>
      <c r="Q137" s="241"/>
      <c r="R137" s="243"/>
      <c r="S137" s="36"/>
    </row>
    <row r="138" spans="1:19" ht="15.75" thickBot="1" x14ac:dyDescent="0.3">
      <c r="A138" s="46"/>
      <c r="B138" s="45"/>
      <c r="C138" s="45"/>
      <c r="D138" s="46"/>
      <c r="E138" s="45"/>
      <c r="F138" s="45"/>
      <c r="G138" s="45"/>
      <c r="H138" s="45"/>
      <c r="I138" s="46"/>
      <c r="J138" s="45"/>
      <c r="K138" s="45"/>
      <c r="L138" s="45"/>
      <c r="M138" s="45"/>
      <c r="N138" s="46"/>
      <c r="O138" s="45"/>
      <c r="P138" s="45"/>
      <c r="Q138" s="45"/>
      <c r="R138" s="45"/>
      <c r="S138" s="36"/>
    </row>
    <row r="139" spans="1:19" x14ac:dyDescent="0.25">
      <c r="A139" s="276" t="s">
        <v>58</v>
      </c>
      <c r="B139" s="244"/>
      <c r="C139" s="244"/>
      <c r="D139" s="244" t="s">
        <v>58</v>
      </c>
      <c r="E139" s="244"/>
      <c r="F139" s="244"/>
      <c r="G139" s="244"/>
      <c r="H139" s="244"/>
      <c r="I139" s="244" t="s">
        <v>58</v>
      </c>
      <c r="J139" s="244"/>
      <c r="K139" s="244"/>
      <c r="L139" s="244"/>
      <c r="M139" s="244"/>
      <c r="N139" s="244" t="s">
        <v>58</v>
      </c>
      <c r="O139" s="244"/>
      <c r="P139" s="244"/>
      <c r="Q139" s="244"/>
      <c r="R139" s="245"/>
      <c r="S139" s="36"/>
    </row>
    <row r="140" spans="1:19" x14ac:dyDescent="0.25">
      <c r="A140" s="275"/>
      <c r="B140" s="240"/>
      <c r="C140" s="240"/>
      <c r="D140" s="240"/>
      <c r="E140" s="240"/>
      <c r="F140" s="240"/>
      <c r="G140" s="240"/>
      <c r="H140" s="240"/>
      <c r="I140" s="240"/>
      <c r="J140" s="240"/>
      <c r="K140" s="240"/>
      <c r="L140" s="240"/>
      <c r="M140" s="240"/>
      <c r="N140" s="240"/>
      <c r="O140" s="240"/>
      <c r="P140" s="240"/>
      <c r="Q140" s="240"/>
      <c r="R140" s="242"/>
      <c r="S140" s="36"/>
    </row>
    <row r="141" spans="1:19" x14ac:dyDescent="0.25">
      <c r="A141" s="275"/>
      <c r="B141" s="240"/>
      <c r="C141" s="240"/>
      <c r="D141" s="240"/>
      <c r="E141" s="240"/>
      <c r="F141" s="240"/>
      <c r="G141" s="240"/>
      <c r="H141" s="240"/>
      <c r="I141" s="240"/>
      <c r="J141" s="240"/>
      <c r="K141" s="240"/>
      <c r="L141" s="240"/>
      <c r="M141" s="240"/>
      <c r="N141" s="240"/>
      <c r="O141" s="240"/>
      <c r="P141" s="240"/>
      <c r="Q141" s="240"/>
      <c r="R141" s="242"/>
      <c r="S141" s="36"/>
    </row>
    <row r="142" spans="1:19" x14ac:dyDescent="0.25">
      <c r="A142" s="275"/>
      <c r="B142" s="240"/>
      <c r="C142" s="240"/>
      <c r="D142" s="240"/>
      <c r="E142" s="240"/>
      <c r="F142" s="240"/>
      <c r="G142" s="240"/>
      <c r="H142" s="240"/>
      <c r="I142" s="240"/>
      <c r="J142" s="240"/>
      <c r="K142" s="240"/>
      <c r="L142" s="240"/>
      <c r="M142" s="240"/>
      <c r="N142" s="240"/>
      <c r="O142" s="240"/>
      <c r="P142" s="240"/>
      <c r="Q142" s="240"/>
      <c r="R142" s="242"/>
      <c r="S142" s="36"/>
    </row>
    <row r="143" spans="1:19" x14ac:dyDescent="0.25">
      <c r="A143" s="275"/>
      <c r="B143" s="240"/>
      <c r="C143" s="240"/>
      <c r="D143" s="240"/>
      <c r="E143" s="240"/>
      <c r="F143" s="240"/>
      <c r="G143" s="240"/>
      <c r="H143" s="240"/>
      <c r="I143" s="240"/>
      <c r="J143" s="240"/>
      <c r="K143" s="240"/>
      <c r="L143" s="240"/>
      <c r="M143" s="240"/>
      <c r="N143" s="240"/>
      <c r="O143" s="240"/>
      <c r="P143" s="240"/>
      <c r="Q143" s="240"/>
      <c r="R143" s="242"/>
      <c r="S143" s="36"/>
    </row>
    <row r="144" spans="1:19" x14ac:dyDescent="0.25">
      <c r="A144" s="246" t="s">
        <v>57</v>
      </c>
      <c r="B144" s="240"/>
      <c r="C144" s="240"/>
      <c r="D144" s="238" t="s">
        <v>57</v>
      </c>
      <c r="E144" s="240"/>
      <c r="F144" s="240"/>
      <c r="G144" s="240"/>
      <c r="H144" s="240"/>
      <c r="I144" s="238" t="s">
        <v>57</v>
      </c>
      <c r="J144" s="240"/>
      <c r="K144" s="240"/>
      <c r="L144" s="240"/>
      <c r="M144" s="240"/>
      <c r="N144" s="238" t="s">
        <v>57</v>
      </c>
      <c r="O144" s="240"/>
      <c r="P144" s="240"/>
      <c r="Q144" s="240"/>
      <c r="R144" s="242"/>
      <c r="S144" s="36"/>
    </row>
    <row r="145" spans="1:19" ht="15.75" thickBot="1" x14ac:dyDescent="0.3">
      <c r="A145" s="247"/>
      <c r="B145" s="241"/>
      <c r="C145" s="241"/>
      <c r="D145" s="239"/>
      <c r="E145" s="241"/>
      <c r="F145" s="241"/>
      <c r="G145" s="241"/>
      <c r="H145" s="241"/>
      <c r="I145" s="239"/>
      <c r="J145" s="241"/>
      <c r="K145" s="241"/>
      <c r="L145" s="241"/>
      <c r="M145" s="241"/>
      <c r="N145" s="239"/>
      <c r="O145" s="241"/>
      <c r="P145" s="241"/>
      <c r="Q145" s="241"/>
      <c r="R145" s="243"/>
      <c r="S145" s="36"/>
    </row>
    <row r="146" spans="1:19" ht="15.75" thickBot="1" x14ac:dyDescent="0.3">
      <c r="A146" s="46"/>
      <c r="B146" s="45"/>
      <c r="C146" s="45"/>
      <c r="D146" s="46"/>
      <c r="E146" s="45"/>
      <c r="F146" s="45"/>
      <c r="G146" s="45"/>
      <c r="H146" s="45"/>
      <c r="I146" s="46"/>
      <c r="J146" s="45"/>
      <c r="K146" s="45"/>
      <c r="L146" s="45"/>
      <c r="M146" s="45"/>
      <c r="N146" s="46"/>
      <c r="O146" s="45"/>
      <c r="P146" s="45"/>
      <c r="Q146" s="45"/>
      <c r="R146" s="45"/>
      <c r="S146" s="36"/>
    </row>
    <row r="147" spans="1:19" x14ac:dyDescent="0.25">
      <c r="A147" s="276" t="s">
        <v>58</v>
      </c>
      <c r="B147" s="244"/>
      <c r="C147" s="244"/>
      <c r="D147" s="244" t="s">
        <v>58</v>
      </c>
      <c r="E147" s="244"/>
      <c r="F147" s="244"/>
      <c r="G147" s="244"/>
      <c r="H147" s="244"/>
      <c r="I147" s="244" t="s">
        <v>58</v>
      </c>
      <c r="J147" s="244"/>
      <c r="K147" s="244"/>
      <c r="L147" s="244"/>
      <c r="M147" s="244"/>
      <c r="N147" s="244" t="s">
        <v>58</v>
      </c>
      <c r="O147" s="244"/>
      <c r="P147" s="244"/>
      <c r="Q147" s="244"/>
      <c r="R147" s="245"/>
      <c r="S147" s="36"/>
    </row>
    <row r="148" spans="1:19" x14ac:dyDescent="0.25">
      <c r="A148" s="275"/>
      <c r="B148" s="240"/>
      <c r="C148" s="240"/>
      <c r="D148" s="240"/>
      <c r="E148" s="240"/>
      <c r="F148" s="240"/>
      <c r="G148" s="240"/>
      <c r="H148" s="240"/>
      <c r="I148" s="240"/>
      <c r="J148" s="240"/>
      <c r="K148" s="240"/>
      <c r="L148" s="240"/>
      <c r="M148" s="240"/>
      <c r="N148" s="240"/>
      <c r="O148" s="240"/>
      <c r="P148" s="240"/>
      <c r="Q148" s="240"/>
      <c r="R148" s="242"/>
      <c r="S148" s="36"/>
    </row>
    <row r="149" spans="1:19" x14ac:dyDescent="0.25">
      <c r="A149" s="275"/>
      <c r="B149" s="240"/>
      <c r="C149" s="240"/>
      <c r="D149" s="240"/>
      <c r="E149" s="240"/>
      <c r="F149" s="240"/>
      <c r="G149" s="240"/>
      <c r="H149" s="240"/>
      <c r="I149" s="240"/>
      <c r="J149" s="240"/>
      <c r="K149" s="240"/>
      <c r="L149" s="240"/>
      <c r="M149" s="240"/>
      <c r="N149" s="240"/>
      <c r="O149" s="240"/>
      <c r="P149" s="240"/>
      <c r="Q149" s="240"/>
      <c r="R149" s="242"/>
      <c r="S149" s="36"/>
    </row>
    <row r="150" spans="1:19" x14ac:dyDescent="0.25">
      <c r="A150" s="275"/>
      <c r="B150" s="240"/>
      <c r="C150" s="240"/>
      <c r="D150" s="240"/>
      <c r="E150" s="240"/>
      <c r="F150" s="240"/>
      <c r="G150" s="240"/>
      <c r="H150" s="240"/>
      <c r="I150" s="240"/>
      <c r="J150" s="240"/>
      <c r="K150" s="240"/>
      <c r="L150" s="240"/>
      <c r="M150" s="240"/>
      <c r="N150" s="240"/>
      <c r="O150" s="240"/>
      <c r="P150" s="240"/>
      <c r="Q150" s="240"/>
      <c r="R150" s="242"/>
      <c r="S150" s="36"/>
    </row>
    <row r="151" spans="1:19" x14ac:dyDescent="0.25">
      <c r="A151" s="275"/>
      <c r="B151" s="240"/>
      <c r="C151" s="240"/>
      <c r="D151" s="240"/>
      <c r="E151" s="240"/>
      <c r="F151" s="240"/>
      <c r="G151" s="240"/>
      <c r="H151" s="240"/>
      <c r="I151" s="240"/>
      <c r="J151" s="240"/>
      <c r="K151" s="240"/>
      <c r="L151" s="240"/>
      <c r="M151" s="240"/>
      <c r="N151" s="240"/>
      <c r="O151" s="240"/>
      <c r="P151" s="240"/>
      <c r="Q151" s="240"/>
      <c r="R151" s="242"/>
      <c r="S151" s="36"/>
    </row>
    <row r="152" spans="1:19" x14ac:dyDescent="0.25">
      <c r="A152" s="246" t="s">
        <v>57</v>
      </c>
      <c r="B152" s="240"/>
      <c r="C152" s="240"/>
      <c r="D152" s="238" t="s">
        <v>57</v>
      </c>
      <c r="E152" s="240"/>
      <c r="F152" s="240"/>
      <c r="G152" s="240"/>
      <c r="H152" s="240"/>
      <c r="I152" s="238" t="s">
        <v>57</v>
      </c>
      <c r="J152" s="240"/>
      <c r="K152" s="240"/>
      <c r="L152" s="240"/>
      <c r="M152" s="240"/>
      <c r="N152" s="238" t="s">
        <v>57</v>
      </c>
      <c r="O152" s="240"/>
      <c r="P152" s="240"/>
      <c r="Q152" s="240"/>
      <c r="R152" s="242"/>
      <c r="S152" s="36"/>
    </row>
    <row r="153" spans="1:19" ht="15.75" thickBot="1" x14ac:dyDescent="0.3">
      <c r="A153" s="247"/>
      <c r="B153" s="241"/>
      <c r="C153" s="241"/>
      <c r="D153" s="239"/>
      <c r="E153" s="241"/>
      <c r="F153" s="241"/>
      <c r="G153" s="241"/>
      <c r="H153" s="241"/>
      <c r="I153" s="239"/>
      <c r="J153" s="241"/>
      <c r="K153" s="241"/>
      <c r="L153" s="241"/>
      <c r="M153" s="241"/>
      <c r="N153" s="239"/>
      <c r="O153" s="241"/>
      <c r="P153" s="241"/>
      <c r="Q153" s="241"/>
      <c r="R153" s="243"/>
      <c r="S153" s="36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260" t="s">
        <v>59</v>
      </c>
      <c r="B155" s="261"/>
      <c r="C155" s="261"/>
      <c r="D155" s="261"/>
      <c r="E155" s="262"/>
      <c r="F155" s="24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19"/>
    </row>
    <row r="156" spans="1:19" x14ac:dyDescent="0.25">
      <c r="A156" s="248"/>
      <c r="B156" s="249"/>
      <c r="C156" s="249"/>
      <c r="D156" s="249"/>
      <c r="E156" s="250"/>
      <c r="F156" s="36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251"/>
      <c r="B157" s="252"/>
      <c r="C157" s="252"/>
      <c r="D157" s="252"/>
      <c r="E157" s="253"/>
      <c r="F157" s="36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251"/>
      <c r="B158" s="252"/>
      <c r="C158" s="252"/>
      <c r="D158" s="252"/>
      <c r="E158" s="253"/>
      <c r="F158" s="36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254"/>
      <c r="B159" s="255"/>
      <c r="C159" s="255"/>
      <c r="D159" s="255"/>
      <c r="E159" s="256"/>
      <c r="F159" s="36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87" t="s">
        <v>57</v>
      </c>
      <c r="B160" s="257"/>
      <c r="C160" s="258"/>
      <c r="D160" s="258"/>
      <c r="E160" s="259"/>
      <c r="F160" s="36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8"/>
      <c r="B161" s="38"/>
      <c r="C161" s="38"/>
      <c r="D161" s="38"/>
      <c r="E161" s="38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266" t="s">
        <v>60</v>
      </c>
      <c r="B162" s="267"/>
      <c r="C162" s="267"/>
      <c r="D162" s="267"/>
      <c r="E162" s="267"/>
      <c r="F162" s="267"/>
      <c r="G162" s="267"/>
      <c r="H162" s="267"/>
      <c r="I162" s="267"/>
      <c r="J162" s="267"/>
      <c r="K162" s="267"/>
      <c r="L162" s="267"/>
      <c r="M162" s="267"/>
      <c r="N162" s="267"/>
      <c r="O162" s="267"/>
      <c r="P162" s="267"/>
      <c r="Q162" s="267"/>
      <c r="R162" s="268"/>
    </row>
    <row r="163" spans="1:18" ht="3.75" customHeight="1" x14ac:dyDescent="0.25">
      <c r="A163" s="269"/>
      <c r="B163" s="270"/>
      <c r="C163" s="270"/>
      <c r="D163" s="270"/>
      <c r="E163" s="270"/>
      <c r="F163" s="270"/>
      <c r="G163" s="270"/>
      <c r="H163" s="270"/>
      <c r="I163" s="270"/>
      <c r="J163" s="270"/>
      <c r="K163" s="270"/>
      <c r="L163" s="270"/>
      <c r="M163" s="270"/>
      <c r="N163" s="270"/>
      <c r="O163" s="270"/>
      <c r="P163" s="270"/>
      <c r="Q163" s="270"/>
      <c r="R163" s="271"/>
    </row>
    <row r="164" spans="1:18" ht="15.75" customHeight="1" x14ac:dyDescent="0.25">
      <c r="A164" s="269"/>
      <c r="B164" s="270"/>
      <c r="C164" s="270"/>
      <c r="D164" s="270"/>
      <c r="E164" s="270"/>
      <c r="F164" s="270"/>
      <c r="G164" s="270"/>
      <c r="H164" s="270"/>
      <c r="I164" s="270"/>
      <c r="J164" s="270"/>
      <c r="K164" s="270"/>
      <c r="L164" s="270"/>
      <c r="M164" s="270"/>
      <c r="N164" s="270"/>
      <c r="O164" s="270"/>
      <c r="P164" s="270"/>
      <c r="Q164" s="270"/>
      <c r="R164" s="271"/>
    </row>
    <row r="165" spans="1:18" ht="0.75" customHeight="1" thickBot="1" x14ac:dyDescent="0.3">
      <c r="A165" s="272"/>
      <c r="B165" s="273"/>
      <c r="C165" s="273"/>
      <c r="D165" s="273"/>
      <c r="E165" s="273"/>
      <c r="F165" s="273"/>
      <c r="G165" s="273"/>
      <c r="H165" s="273"/>
      <c r="I165" s="273"/>
      <c r="J165" s="273"/>
      <c r="K165" s="273"/>
      <c r="L165" s="273"/>
      <c r="M165" s="273"/>
      <c r="N165" s="273"/>
      <c r="O165" s="273"/>
      <c r="P165" s="273"/>
      <c r="Q165" s="273"/>
      <c r="R165" s="274"/>
    </row>
    <row r="166" spans="1:18" ht="15.75" customHeight="1" x14ac:dyDescent="0.25">
      <c r="A166" s="221" t="s">
        <v>61</v>
      </c>
      <c r="B166" s="222"/>
      <c r="C166" s="222"/>
      <c r="D166" s="222"/>
      <c r="E166" s="222"/>
      <c r="F166" s="222"/>
      <c r="G166" s="222"/>
      <c r="H166" s="222"/>
      <c r="I166" s="222"/>
      <c r="J166" s="222"/>
      <c r="K166" s="222"/>
      <c r="L166" s="222"/>
      <c r="M166" s="222"/>
      <c r="N166" s="222"/>
      <c r="O166" s="222"/>
      <c r="P166" s="222"/>
      <c r="Q166" s="222"/>
      <c r="R166" s="223"/>
    </row>
    <row r="167" spans="1:18" x14ac:dyDescent="0.25">
      <c r="A167" s="224" t="s">
        <v>62</v>
      </c>
      <c r="B167" s="225"/>
      <c r="C167" s="225"/>
      <c r="D167" s="225"/>
      <c r="E167" s="225"/>
      <c r="F167" s="225"/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6"/>
    </row>
    <row r="168" spans="1:18" ht="15" customHeight="1" x14ac:dyDescent="0.25">
      <c r="A168" s="227" t="s">
        <v>63</v>
      </c>
      <c r="B168" s="228"/>
      <c r="C168" s="228"/>
      <c r="D168" s="228"/>
      <c r="E168" s="228"/>
      <c r="F168" s="228"/>
      <c r="G168" s="228"/>
      <c r="H168" s="228"/>
      <c r="I168" s="228"/>
      <c r="J168" s="228"/>
      <c r="K168" s="228"/>
      <c r="L168" s="228"/>
      <c r="M168" s="228"/>
      <c r="N168" s="228"/>
      <c r="O168" s="228"/>
      <c r="P168" s="228"/>
      <c r="Q168" s="228"/>
      <c r="R168" s="229"/>
    </row>
    <row r="169" spans="1:18" ht="14.25" customHeight="1" x14ac:dyDescent="0.25">
      <c r="A169" s="127" t="s">
        <v>64</v>
      </c>
      <c r="B169" s="128"/>
      <c r="C169" s="128"/>
      <c r="D169" s="128"/>
      <c r="E169" s="128"/>
      <c r="F169" s="128"/>
      <c r="G169" s="128"/>
      <c r="H169" s="128"/>
      <c r="I169" s="128"/>
      <c r="J169" s="128"/>
      <c r="K169" s="128"/>
      <c r="L169" s="128"/>
      <c r="M169" s="128"/>
      <c r="N169" s="128"/>
      <c r="O169" s="128"/>
      <c r="P169" s="128"/>
      <c r="Q169" s="128"/>
      <c r="R169" s="129"/>
    </row>
    <row r="170" spans="1:18" ht="48" customHeight="1" thickBot="1" x14ac:dyDescent="0.3">
      <c r="A170" s="130" t="s">
        <v>65</v>
      </c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2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mergeCells count="154">
    <mergeCell ref="A131:C131"/>
    <mergeCell ref="D131:H131"/>
    <mergeCell ref="I131:M131"/>
    <mergeCell ref="G123:R123"/>
    <mergeCell ref="G124:R124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G125:R125"/>
    <mergeCell ref="G121:R121"/>
    <mergeCell ref="C120:D120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52:A153"/>
    <mergeCell ref="B152:C153"/>
    <mergeCell ref="D152:D153"/>
    <mergeCell ref="E152:H153"/>
    <mergeCell ref="I152:I153"/>
    <mergeCell ref="J152:M153"/>
    <mergeCell ref="N152:N153"/>
    <mergeCell ref="O152:R153"/>
    <mergeCell ref="A132:C135"/>
    <mergeCell ref="D132:H135"/>
    <mergeCell ref="I132:M135"/>
    <mergeCell ref="A139:C139"/>
    <mergeCell ref="D139:H139"/>
    <mergeCell ref="I139:M139"/>
    <mergeCell ref="N132:R135"/>
    <mergeCell ref="A148:C151"/>
    <mergeCell ref="D148:H151"/>
    <mergeCell ref="I148:M151"/>
    <mergeCell ref="N148:R151"/>
    <mergeCell ref="N139:R139"/>
    <mergeCell ref="A140:C143"/>
    <mergeCell ref="D140:H143"/>
    <mergeCell ref="I140:M143"/>
    <mergeCell ref="N140:R143"/>
    <mergeCell ref="A166:R166"/>
    <mergeCell ref="A167:R167"/>
    <mergeCell ref="A168:R168"/>
    <mergeCell ref="J6:O6"/>
    <mergeCell ref="Q6:R6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D101:E101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E19:N19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  <mergeCell ref="E122:F122"/>
    <mergeCell ref="A120:B120"/>
    <mergeCell ref="A106:R112"/>
  </mergeCells>
  <dataValidations count="16">
    <dataValidation type="list" allowBlank="1" showInputMessage="1" showErrorMessage="1" sqref="O20:P99" xr:uid="{3E725971-8CA6-43D9-95F5-441ED6477C2F}">
      <formula1>$V$17:$V$20</formula1>
    </dataValidation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date" allowBlank="1" showInputMessage="1" showErrorMessage="1" sqref="Q6:R6" xr:uid="{5C373658-20E8-4C65-8009-B21361D9DD9A}">
      <formula1>44571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G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topLeftCell="A350" zoomScale="85" zoomScaleNormal="85" workbookViewId="0">
      <selection activeCell="A386" sqref="A386:XFD386"/>
    </sheetView>
  </sheetViews>
  <sheetFormatPr baseColWidth="10" defaultColWidth="11.42578125" defaultRowHeight="15" x14ac:dyDescent="0.25"/>
  <cols>
    <col min="12" max="12" width="16" customWidth="1"/>
    <col min="14" max="14" width="12.42578125" style="100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 x14ac:dyDescent="0.25">
      <c r="A1" t="s">
        <v>66</v>
      </c>
      <c r="B1" t="s">
        <v>67</v>
      </c>
      <c r="C1" t="s">
        <v>68</v>
      </c>
      <c r="D1" t="s">
        <v>69</v>
      </c>
      <c r="E1" t="s">
        <v>70</v>
      </c>
      <c r="F1" t="s">
        <v>71</v>
      </c>
      <c r="G1" t="s">
        <v>72</v>
      </c>
      <c r="H1" t="s">
        <v>73</v>
      </c>
      <c r="I1" t="s">
        <v>74</v>
      </c>
      <c r="J1" t="s">
        <v>75</v>
      </c>
      <c r="K1" t="s">
        <v>76</v>
      </c>
      <c r="L1" t="s">
        <v>77</v>
      </c>
      <c r="M1" t="s">
        <v>78</v>
      </c>
      <c r="N1" s="100" t="s">
        <v>79</v>
      </c>
      <c r="O1" s="103" t="s">
        <v>80</v>
      </c>
      <c r="P1" s="103" t="s">
        <v>81</v>
      </c>
      <c r="Q1" s="105" t="s">
        <v>82</v>
      </c>
      <c r="R1" s="105" t="s">
        <v>83</v>
      </c>
      <c r="S1" s="106" t="s">
        <v>84</v>
      </c>
    </row>
    <row r="2" spans="1:19" x14ac:dyDescent="0.25">
      <c r="A2" t="s">
        <v>6</v>
      </c>
      <c r="O2" s="103" t="s">
        <v>6</v>
      </c>
      <c r="P2" s="103" t="s">
        <v>6</v>
      </c>
      <c r="Q2" s="103"/>
      <c r="R2" s="107"/>
      <c r="S2" s="103"/>
    </row>
    <row r="3" spans="1:19" x14ac:dyDescent="0.25">
      <c r="A3" t="s">
        <v>85</v>
      </c>
      <c r="B3" t="s">
        <v>86</v>
      </c>
      <c r="C3" t="s">
        <v>87</v>
      </c>
      <c r="D3" t="s">
        <v>88</v>
      </c>
      <c r="L3" t="s">
        <v>89</v>
      </c>
      <c r="M3">
        <f t="shared" ref="M3:M66" si="0">10-COUNTBLANK(B3:K3)</f>
        <v>3</v>
      </c>
      <c r="O3" s="103" t="s">
        <v>85</v>
      </c>
      <c r="P3" s="103" t="s">
        <v>90</v>
      </c>
      <c r="Q3" s="103"/>
      <c r="R3" s="107">
        <v>3</v>
      </c>
      <c r="S3" s="103">
        <v>630</v>
      </c>
    </row>
    <row r="4" spans="1:19" x14ac:dyDescent="0.25">
      <c r="A4" t="s">
        <v>91</v>
      </c>
      <c r="B4" t="s">
        <v>88</v>
      </c>
      <c r="C4" t="s">
        <v>92</v>
      </c>
      <c r="D4" t="s">
        <v>93</v>
      </c>
      <c r="E4" t="s">
        <v>94</v>
      </c>
      <c r="F4" t="s">
        <v>95</v>
      </c>
      <c r="G4" t="s">
        <v>96</v>
      </c>
      <c r="L4" t="s">
        <v>97</v>
      </c>
      <c r="M4">
        <f t="shared" si="0"/>
        <v>6</v>
      </c>
      <c r="O4" s="103" t="s">
        <v>91</v>
      </c>
      <c r="P4" s="103" t="s">
        <v>98</v>
      </c>
      <c r="Q4" s="103"/>
      <c r="R4" s="107">
        <v>3</v>
      </c>
      <c r="S4" s="103">
        <v>740</v>
      </c>
    </row>
    <row r="5" spans="1:19" x14ac:dyDescent="0.25">
      <c r="A5" t="s">
        <v>99</v>
      </c>
      <c r="B5" t="s">
        <v>88</v>
      </c>
      <c r="C5" t="s">
        <v>100</v>
      </c>
      <c r="D5" t="s">
        <v>101</v>
      </c>
      <c r="E5" t="s">
        <v>102</v>
      </c>
      <c r="L5" t="s">
        <v>103</v>
      </c>
      <c r="M5">
        <f t="shared" si="0"/>
        <v>4</v>
      </c>
      <c r="O5" s="103" t="s">
        <v>99</v>
      </c>
      <c r="P5" s="103" t="s">
        <v>104</v>
      </c>
      <c r="Q5" s="103"/>
      <c r="R5" s="107">
        <v>3</v>
      </c>
      <c r="S5" s="103">
        <v>790</v>
      </c>
    </row>
    <row r="6" spans="1:19" x14ac:dyDescent="0.25">
      <c r="A6" t="s">
        <v>105</v>
      </c>
      <c r="B6" t="s">
        <v>106</v>
      </c>
      <c r="C6" t="s">
        <v>107</v>
      </c>
      <c r="D6" t="s">
        <v>108</v>
      </c>
      <c r="E6" t="s">
        <v>109</v>
      </c>
      <c r="F6" t="s">
        <v>110</v>
      </c>
      <c r="L6" t="s">
        <v>111</v>
      </c>
      <c r="M6">
        <f t="shared" si="0"/>
        <v>5</v>
      </c>
      <c r="O6" s="103" t="s">
        <v>105</v>
      </c>
      <c r="P6" s="103" t="s">
        <v>112</v>
      </c>
      <c r="Q6" s="103"/>
      <c r="R6" s="107">
        <v>3</v>
      </c>
      <c r="S6" s="103">
        <v>520</v>
      </c>
    </row>
    <row r="7" spans="1:19" x14ac:dyDescent="0.25">
      <c r="A7" t="s">
        <v>113</v>
      </c>
      <c r="B7" t="s">
        <v>88</v>
      </c>
      <c r="C7" t="s">
        <v>114</v>
      </c>
      <c r="D7" t="s">
        <v>115</v>
      </c>
      <c r="E7" t="s">
        <v>116</v>
      </c>
      <c r="F7" t="s">
        <v>117</v>
      </c>
      <c r="G7" t="s">
        <v>118</v>
      </c>
      <c r="H7" t="s">
        <v>119</v>
      </c>
      <c r="L7" t="s">
        <v>120</v>
      </c>
      <c r="M7">
        <f t="shared" si="0"/>
        <v>7</v>
      </c>
      <c r="O7" s="103" t="s">
        <v>113</v>
      </c>
      <c r="P7" s="103" t="s">
        <v>121</v>
      </c>
      <c r="Q7" s="103"/>
      <c r="R7" s="107">
        <v>2</v>
      </c>
      <c r="S7" s="103">
        <v>880</v>
      </c>
    </row>
    <row r="8" spans="1:19" x14ac:dyDescent="0.25">
      <c r="A8" t="s">
        <v>122</v>
      </c>
      <c r="B8" t="s">
        <v>123</v>
      </c>
      <c r="C8" t="s">
        <v>124</v>
      </c>
      <c r="D8" t="s">
        <v>125</v>
      </c>
      <c r="E8" t="s">
        <v>126</v>
      </c>
      <c r="F8" t="s">
        <v>127</v>
      </c>
      <c r="L8" t="s">
        <v>128</v>
      </c>
      <c r="M8">
        <f t="shared" si="0"/>
        <v>5</v>
      </c>
      <c r="O8" s="103" t="s">
        <v>122</v>
      </c>
      <c r="P8" s="103" t="s">
        <v>129</v>
      </c>
      <c r="Q8" s="103"/>
      <c r="R8" s="107">
        <v>3</v>
      </c>
      <c r="S8" s="103">
        <v>610</v>
      </c>
    </row>
    <row r="9" spans="1:19" x14ac:dyDescent="0.25">
      <c r="A9" t="s">
        <v>130</v>
      </c>
      <c r="B9" t="s">
        <v>88</v>
      </c>
      <c r="C9" t="s">
        <v>114</v>
      </c>
      <c r="D9" t="s">
        <v>131</v>
      </c>
      <c r="E9" t="s">
        <v>115</v>
      </c>
      <c r="F9" t="s">
        <v>132</v>
      </c>
      <c r="G9" t="s">
        <v>116</v>
      </c>
      <c r="L9" t="s">
        <v>133</v>
      </c>
      <c r="M9">
        <f t="shared" si="0"/>
        <v>6</v>
      </c>
      <c r="O9" s="103" t="s">
        <v>130</v>
      </c>
      <c r="P9" s="103" t="s">
        <v>134</v>
      </c>
      <c r="Q9" s="103"/>
      <c r="R9" s="107">
        <v>2</v>
      </c>
      <c r="S9" s="103">
        <v>800</v>
      </c>
    </row>
    <row r="10" spans="1:19" x14ac:dyDescent="0.25">
      <c r="A10" t="s">
        <v>135</v>
      </c>
      <c r="B10" t="s">
        <v>117</v>
      </c>
      <c r="C10" t="s">
        <v>118</v>
      </c>
      <c r="D10" t="s">
        <v>123</v>
      </c>
      <c r="E10" t="s">
        <v>127</v>
      </c>
      <c r="F10" t="s">
        <v>102</v>
      </c>
      <c r="G10" t="s">
        <v>136</v>
      </c>
      <c r="L10" t="s">
        <v>137</v>
      </c>
      <c r="M10">
        <f t="shared" si="0"/>
        <v>6</v>
      </c>
      <c r="O10" s="103" t="s">
        <v>135</v>
      </c>
      <c r="P10" s="103" t="s">
        <v>138</v>
      </c>
      <c r="Q10" s="103"/>
      <c r="R10" s="107">
        <v>3</v>
      </c>
      <c r="S10" s="103">
        <v>750</v>
      </c>
    </row>
    <row r="11" spans="1:19" x14ac:dyDescent="0.25">
      <c r="A11" t="s">
        <v>139</v>
      </c>
      <c r="B11" t="s">
        <v>140</v>
      </c>
      <c r="C11" t="s">
        <v>141</v>
      </c>
      <c r="D11" t="s">
        <v>142</v>
      </c>
      <c r="L11" t="s">
        <v>143</v>
      </c>
      <c r="M11">
        <f t="shared" si="0"/>
        <v>3</v>
      </c>
      <c r="O11" s="103" t="s">
        <v>139</v>
      </c>
      <c r="P11" s="103" t="s">
        <v>144</v>
      </c>
      <c r="Q11" s="103"/>
      <c r="R11" s="107">
        <v>1</v>
      </c>
      <c r="S11" s="103">
        <v>430</v>
      </c>
    </row>
    <row r="12" spans="1:19" x14ac:dyDescent="0.25">
      <c r="A12" t="s">
        <v>145</v>
      </c>
      <c r="B12" t="s">
        <v>142</v>
      </c>
      <c r="C12" t="s">
        <v>114</v>
      </c>
      <c r="D12" t="s">
        <v>146</v>
      </c>
      <c r="L12" t="s">
        <v>147</v>
      </c>
      <c r="M12">
        <f t="shared" si="0"/>
        <v>3</v>
      </c>
      <c r="O12" s="103" t="s">
        <v>145</v>
      </c>
      <c r="P12" s="103" t="s">
        <v>148</v>
      </c>
      <c r="Q12" s="103"/>
      <c r="R12" s="107">
        <v>1</v>
      </c>
      <c r="S12" s="103">
        <v>440</v>
      </c>
    </row>
    <row r="13" spans="1:19" x14ac:dyDescent="0.25">
      <c r="A13" t="s">
        <v>149</v>
      </c>
      <c r="B13" t="s">
        <v>88</v>
      </c>
      <c r="C13" t="s">
        <v>150</v>
      </c>
      <c r="D13" t="s">
        <v>151</v>
      </c>
      <c r="E13" t="s">
        <v>152</v>
      </c>
      <c r="L13" t="s">
        <v>153</v>
      </c>
      <c r="M13">
        <f t="shared" si="0"/>
        <v>4</v>
      </c>
      <c r="O13" s="103" t="s">
        <v>149</v>
      </c>
      <c r="P13" s="103" t="s">
        <v>154</v>
      </c>
      <c r="Q13" s="103"/>
      <c r="R13" s="107">
        <v>3</v>
      </c>
      <c r="S13" s="103">
        <v>630</v>
      </c>
    </row>
    <row r="14" spans="1:19" x14ac:dyDescent="0.25">
      <c r="A14" t="s">
        <v>155</v>
      </c>
      <c r="B14" t="s">
        <v>88</v>
      </c>
      <c r="C14" t="s">
        <v>156</v>
      </c>
      <c r="D14" t="s">
        <v>157</v>
      </c>
      <c r="E14" t="s">
        <v>158</v>
      </c>
      <c r="F14" t="s">
        <v>159</v>
      </c>
      <c r="G14" t="s">
        <v>160</v>
      </c>
      <c r="H14" t="s">
        <v>161</v>
      </c>
      <c r="I14" t="s">
        <v>162</v>
      </c>
      <c r="J14" t="s">
        <v>163</v>
      </c>
      <c r="L14" t="s">
        <v>164</v>
      </c>
      <c r="M14">
        <f t="shared" si="0"/>
        <v>9</v>
      </c>
      <c r="O14" s="103" t="s">
        <v>155</v>
      </c>
      <c r="P14" s="103" t="s">
        <v>165</v>
      </c>
      <c r="Q14" s="103"/>
      <c r="R14" s="107">
        <v>3</v>
      </c>
      <c r="S14" s="103">
        <v>730</v>
      </c>
    </row>
    <row r="15" spans="1:19" x14ac:dyDescent="0.25">
      <c r="A15" t="s">
        <v>166</v>
      </c>
      <c r="B15" t="s">
        <v>88</v>
      </c>
      <c r="C15" t="s">
        <v>167</v>
      </c>
      <c r="D15" t="s">
        <v>168</v>
      </c>
      <c r="E15" t="s">
        <v>156</v>
      </c>
      <c r="F15" t="s">
        <v>157</v>
      </c>
      <c r="L15" t="s">
        <v>169</v>
      </c>
      <c r="M15">
        <f t="shared" si="0"/>
        <v>5</v>
      </c>
      <c r="O15" s="103" t="s">
        <v>166</v>
      </c>
      <c r="P15" s="103" t="s">
        <v>170</v>
      </c>
      <c r="Q15" s="103"/>
      <c r="R15" s="107">
        <v>3</v>
      </c>
      <c r="S15" s="103">
        <v>800</v>
      </c>
    </row>
    <row r="16" spans="1:19" x14ac:dyDescent="0.25">
      <c r="A16" t="s">
        <v>171</v>
      </c>
      <c r="B16" t="s">
        <v>88</v>
      </c>
      <c r="C16" t="s">
        <v>156</v>
      </c>
      <c r="D16" t="s">
        <v>172</v>
      </c>
      <c r="E16" t="s">
        <v>173</v>
      </c>
      <c r="F16" t="s">
        <v>174</v>
      </c>
      <c r="G16" t="s">
        <v>158</v>
      </c>
      <c r="H16" t="s">
        <v>175</v>
      </c>
      <c r="I16" t="s">
        <v>176</v>
      </c>
      <c r="J16" t="s">
        <v>177</v>
      </c>
      <c r="L16" t="s">
        <v>178</v>
      </c>
      <c r="M16">
        <f t="shared" si="0"/>
        <v>9</v>
      </c>
      <c r="O16" s="103" t="s">
        <v>171</v>
      </c>
      <c r="P16" s="103" t="s">
        <v>179</v>
      </c>
      <c r="Q16" s="103"/>
      <c r="R16" s="107">
        <v>3</v>
      </c>
      <c r="S16" s="103">
        <v>730</v>
      </c>
    </row>
    <row r="17" spans="1:19" x14ac:dyDescent="0.25">
      <c r="A17" t="s">
        <v>180</v>
      </c>
      <c r="B17" t="s">
        <v>181</v>
      </c>
      <c r="C17" t="s">
        <v>182</v>
      </c>
      <c r="D17" t="s">
        <v>183</v>
      </c>
      <c r="E17" t="s">
        <v>184</v>
      </c>
      <c r="L17" t="s">
        <v>185</v>
      </c>
      <c r="M17">
        <f t="shared" si="0"/>
        <v>4</v>
      </c>
      <c r="O17" s="103" t="s">
        <v>180</v>
      </c>
      <c r="P17" s="103" t="s">
        <v>186</v>
      </c>
      <c r="Q17" s="103"/>
      <c r="R17" s="107">
        <v>2</v>
      </c>
      <c r="S17" s="103">
        <v>420</v>
      </c>
    </row>
    <row r="18" spans="1:19" x14ac:dyDescent="0.25">
      <c r="A18" t="s">
        <v>187</v>
      </c>
      <c r="B18" t="s">
        <v>181</v>
      </c>
      <c r="C18" t="s">
        <v>188</v>
      </c>
      <c r="D18" t="s">
        <v>189</v>
      </c>
      <c r="E18" t="s">
        <v>190</v>
      </c>
      <c r="L18" t="s">
        <v>191</v>
      </c>
      <c r="M18">
        <f t="shared" si="0"/>
        <v>4</v>
      </c>
      <c r="O18" s="103" t="s">
        <v>187</v>
      </c>
      <c r="P18" s="103" t="s">
        <v>192</v>
      </c>
      <c r="Q18" s="103"/>
      <c r="R18" s="107">
        <v>3</v>
      </c>
      <c r="S18" s="103">
        <v>590</v>
      </c>
    </row>
    <row r="19" spans="1:19" x14ac:dyDescent="0.25">
      <c r="A19" t="s">
        <v>193</v>
      </c>
      <c r="B19" t="s">
        <v>181</v>
      </c>
      <c r="C19" t="s">
        <v>188</v>
      </c>
      <c r="D19" t="s">
        <v>194</v>
      </c>
      <c r="E19" t="s">
        <v>195</v>
      </c>
      <c r="F19" t="s">
        <v>196</v>
      </c>
      <c r="L19" t="s">
        <v>197</v>
      </c>
      <c r="M19">
        <f t="shared" si="0"/>
        <v>5</v>
      </c>
      <c r="O19" s="103" t="s">
        <v>193</v>
      </c>
      <c r="P19" s="103" t="s">
        <v>198</v>
      </c>
      <c r="Q19" s="103"/>
      <c r="R19" s="107">
        <v>3</v>
      </c>
      <c r="S19" s="103">
        <v>750</v>
      </c>
    </row>
    <row r="20" spans="1:19" x14ac:dyDescent="0.25">
      <c r="A20" t="s">
        <v>199</v>
      </c>
      <c r="B20" t="s">
        <v>181</v>
      </c>
      <c r="C20" t="s">
        <v>200</v>
      </c>
      <c r="D20" t="s">
        <v>201</v>
      </c>
      <c r="E20" t="s">
        <v>202</v>
      </c>
      <c r="L20" t="s">
        <v>203</v>
      </c>
      <c r="M20">
        <f t="shared" si="0"/>
        <v>4</v>
      </c>
      <c r="O20" s="103" t="s">
        <v>199</v>
      </c>
      <c r="P20" s="103" t="s">
        <v>204</v>
      </c>
      <c r="Q20" s="103"/>
      <c r="R20" s="107">
        <v>2</v>
      </c>
      <c r="S20" s="103">
        <v>660</v>
      </c>
    </row>
    <row r="21" spans="1:19" x14ac:dyDescent="0.25">
      <c r="A21" t="s">
        <v>205</v>
      </c>
      <c r="B21" t="s">
        <v>206</v>
      </c>
      <c r="C21" t="s">
        <v>207</v>
      </c>
      <c r="D21" t="s">
        <v>208</v>
      </c>
      <c r="E21" t="s">
        <v>181</v>
      </c>
      <c r="L21" t="s">
        <v>209</v>
      </c>
      <c r="M21">
        <f t="shared" si="0"/>
        <v>4</v>
      </c>
      <c r="O21" s="103" t="s">
        <v>210</v>
      </c>
      <c r="P21" s="103" t="s">
        <v>211</v>
      </c>
      <c r="Q21" s="103"/>
      <c r="R21" s="107">
        <v>2</v>
      </c>
      <c r="S21" s="103">
        <v>580</v>
      </c>
    </row>
    <row r="22" spans="1:19" x14ac:dyDescent="0.25">
      <c r="A22" t="s">
        <v>210</v>
      </c>
      <c r="B22" t="s">
        <v>181</v>
      </c>
      <c r="C22" t="s">
        <v>212</v>
      </c>
      <c r="D22" t="s">
        <v>213</v>
      </c>
      <c r="E22" t="s">
        <v>214</v>
      </c>
      <c r="F22" t="s">
        <v>215</v>
      </c>
      <c r="L22" t="s">
        <v>216</v>
      </c>
      <c r="M22">
        <f t="shared" si="0"/>
        <v>5</v>
      </c>
      <c r="O22" s="103" t="s">
        <v>217</v>
      </c>
      <c r="P22" s="103" t="s">
        <v>218</v>
      </c>
      <c r="Q22" s="103"/>
      <c r="R22" s="107">
        <v>3</v>
      </c>
      <c r="S22" s="103">
        <v>590</v>
      </c>
    </row>
    <row r="23" spans="1:19" x14ac:dyDescent="0.25">
      <c r="A23" t="s">
        <v>217</v>
      </c>
      <c r="B23" t="s">
        <v>181</v>
      </c>
      <c r="C23" t="s">
        <v>188</v>
      </c>
      <c r="D23" t="s">
        <v>219</v>
      </c>
      <c r="E23" t="s">
        <v>220</v>
      </c>
      <c r="L23" t="s">
        <v>221</v>
      </c>
      <c r="M23">
        <f t="shared" si="0"/>
        <v>4</v>
      </c>
      <c r="O23" s="103" t="s">
        <v>222</v>
      </c>
      <c r="P23" s="103" t="s">
        <v>223</v>
      </c>
      <c r="Q23" s="103"/>
      <c r="R23" s="107">
        <v>3</v>
      </c>
      <c r="S23" s="103">
        <v>590</v>
      </c>
    </row>
    <row r="24" spans="1:19" x14ac:dyDescent="0.25">
      <c r="A24" t="s">
        <v>222</v>
      </c>
      <c r="B24" t="s">
        <v>181</v>
      </c>
      <c r="C24" t="s">
        <v>224</v>
      </c>
      <c r="D24" t="s">
        <v>225</v>
      </c>
      <c r="E24" t="s">
        <v>226</v>
      </c>
      <c r="F24" t="s">
        <v>227</v>
      </c>
      <c r="L24" t="s">
        <v>228</v>
      </c>
      <c r="M24">
        <f t="shared" si="0"/>
        <v>5</v>
      </c>
      <c r="O24" s="103" t="s">
        <v>229</v>
      </c>
      <c r="P24" s="103" t="s">
        <v>230</v>
      </c>
      <c r="Q24" s="103"/>
      <c r="R24" s="107">
        <v>2</v>
      </c>
      <c r="S24" s="103">
        <v>670</v>
      </c>
    </row>
    <row r="25" spans="1:19" x14ac:dyDescent="0.25">
      <c r="A25" t="s">
        <v>229</v>
      </c>
      <c r="B25" t="s">
        <v>181</v>
      </c>
      <c r="C25" t="s">
        <v>231</v>
      </c>
      <c r="D25" t="s">
        <v>232</v>
      </c>
      <c r="E25" t="s">
        <v>233</v>
      </c>
      <c r="F25" t="s">
        <v>234</v>
      </c>
      <c r="L25" t="s">
        <v>235</v>
      </c>
      <c r="M25">
        <f t="shared" si="0"/>
        <v>5</v>
      </c>
      <c r="O25" s="103" t="s">
        <v>236</v>
      </c>
      <c r="P25" s="103" t="s">
        <v>237</v>
      </c>
      <c r="Q25" s="103"/>
      <c r="R25" s="107">
        <v>3</v>
      </c>
      <c r="S25" s="103">
        <v>750</v>
      </c>
    </row>
    <row r="26" spans="1:19" x14ac:dyDescent="0.25">
      <c r="A26" t="s">
        <v>236</v>
      </c>
      <c r="B26" t="s">
        <v>238</v>
      </c>
      <c r="C26" t="s">
        <v>239</v>
      </c>
      <c r="D26" t="s">
        <v>181</v>
      </c>
      <c r="E26" t="s">
        <v>240</v>
      </c>
      <c r="F26" t="s">
        <v>241</v>
      </c>
      <c r="G26" t="s">
        <v>242</v>
      </c>
      <c r="L26" t="s">
        <v>243</v>
      </c>
      <c r="M26">
        <f t="shared" si="0"/>
        <v>6</v>
      </c>
      <c r="O26" s="103" t="s">
        <v>244</v>
      </c>
      <c r="P26" s="103" t="s">
        <v>245</v>
      </c>
      <c r="Q26" s="103"/>
      <c r="R26" s="107">
        <v>3</v>
      </c>
      <c r="S26" s="103">
        <v>550</v>
      </c>
    </row>
    <row r="27" spans="1:19" x14ac:dyDescent="0.25">
      <c r="A27" t="s">
        <v>244</v>
      </c>
      <c r="B27" t="s">
        <v>181</v>
      </c>
      <c r="C27" t="s">
        <v>246</v>
      </c>
      <c r="D27" t="s">
        <v>247</v>
      </c>
      <c r="E27" t="s">
        <v>248</v>
      </c>
      <c r="L27" t="s">
        <v>249</v>
      </c>
      <c r="M27">
        <f t="shared" si="0"/>
        <v>4</v>
      </c>
      <c r="O27" s="103" t="s">
        <v>250</v>
      </c>
      <c r="P27" s="103" t="s">
        <v>251</v>
      </c>
      <c r="Q27" s="103"/>
      <c r="R27" s="107">
        <v>3</v>
      </c>
      <c r="S27" s="103">
        <v>740</v>
      </c>
    </row>
    <row r="28" spans="1:19" x14ac:dyDescent="0.25">
      <c r="A28" t="s">
        <v>250</v>
      </c>
      <c r="B28" t="s">
        <v>181</v>
      </c>
      <c r="C28" t="s">
        <v>226</v>
      </c>
      <c r="D28" t="s">
        <v>252</v>
      </c>
      <c r="E28" t="s">
        <v>253</v>
      </c>
      <c r="F28" t="s">
        <v>254</v>
      </c>
      <c r="L28" t="s">
        <v>255</v>
      </c>
      <c r="M28">
        <f t="shared" si="0"/>
        <v>5</v>
      </c>
      <c r="O28" s="103" t="s">
        <v>256</v>
      </c>
      <c r="P28" s="103" t="s">
        <v>257</v>
      </c>
      <c r="Q28" s="103"/>
      <c r="R28" s="107">
        <v>1</v>
      </c>
      <c r="S28" s="103">
        <v>260</v>
      </c>
    </row>
    <row r="29" spans="1:19" x14ac:dyDescent="0.25">
      <c r="A29" t="s">
        <v>256</v>
      </c>
      <c r="B29" t="s">
        <v>258</v>
      </c>
      <c r="C29" t="s">
        <v>259</v>
      </c>
      <c r="D29" t="s">
        <v>260</v>
      </c>
      <c r="L29" t="s">
        <v>261</v>
      </c>
      <c r="M29">
        <f t="shared" si="0"/>
        <v>3</v>
      </c>
      <c r="O29" s="103" t="s">
        <v>262</v>
      </c>
      <c r="P29" s="103" t="s">
        <v>263</v>
      </c>
      <c r="Q29" s="103"/>
      <c r="R29" s="107">
        <v>2</v>
      </c>
      <c r="S29" s="103">
        <v>610</v>
      </c>
    </row>
    <row r="30" spans="1:19" x14ac:dyDescent="0.25">
      <c r="A30" t="s">
        <v>262</v>
      </c>
      <c r="B30" t="s">
        <v>181</v>
      </c>
      <c r="C30" t="s">
        <v>264</v>
      </c>
      <c r="D30" t="s">
        <v>265</v>
      </c>
      <c r="E30" t="s">
        <v>266</v>
      </c>
      <c r="L30" t="s">
        <v>267</v>
      </c>
      <c r="M30">
        <f t="shared" si="0"/>
        <v>4</v>
      </c>
      <c r="O30" s="103" t="s">
        <v>205</v>
      </c>
      <c r="P30" s="103" t="s">
        <v>268</v>
      </c>
      <c r="Q30" s="103"/>
      <c r="R30" s="107">
        <v>2</v>
      </c>
      <c r="S30" s="103">
        <v>330</v>
      </c>
    </row>
    <row r="31" spans="1:19" x14ac:dyDescent="0.25">
      <c r="A31" t="s">
        <v>269</v>
      </c>
      <c r="B31" t="s">
        <v>238</v>
      </c>
      <c r="C31" t="s">
        <v>270</v>
      </c>
      <c r="D31" t="s">
        <v>239</v>
      </c>
      <c r="E31" t="s">
        <v>181</v>
      </c>
      <c r="L31" t="s">
        <v>271</v>
      </c>
      <c r="M31">
        <f t="shared" si="0"/>
        <v>4</v>
      </c>
      <c r="O31" s="103" t="s">
        <v>269</v>
      </c>
      <c r="P31" s="103" t="s">
        <v>272</v>
      </c>
      <c r="Q31" s="103"/>
      <c r="R31" s="107">
        <v>2</v>
      </c>
      <c r="S31" s="103">
        <v>370</v>
      </c>
    </row>
    <row r="32" spans="1:19" x14ac:dyDescent="0.25">
      <c r="A32" t="s">
        <v>273</v>
      </c>
      <c r="B32" t="s">
        <v>181</v>
      </c>
      <c r="C32" t="s">
        <v>274</v>
      </c>
      <c r="D32" t="s">
        <v>275</v>
      </c>
      <c r="E32" t="s">
        <v>276</v>
      </c>
      <c r="L32" t="s">
        <v>277</v>
      </c>
      <c r="M32">
        <f t="shared" si="0"/>
        <v>4</v>
      </c>
      <c r="O32" s="103" t="s">
        <v>273</v>
      </c>
      <c r="P32" s="103" t="s">
        <v>278</v>
      </c>
      <c r="Q32" s="103"/>
      <c r="R32" s="107">
        <v>2</v>
      </c>
      <c r="S32" s="103">
        <v>490</v>
      </c>
    </row>
    <row r="33" spans="1:19" x14ac:dyDescent="0.25">
      <c r="A33" t="s">
        <v>279</v>
      </c>
      <c r="B33" t="s">
        <v>238</v>
      </c>
      <c r="C33" t="s">
        <v>181</v>
      </c>
      <c r="D33" t="s">
        <v>280</v>
      </c>
      <c r="E33" t="s">
        <v>281</v>
      </c>
      <c r="L33" t="s">
        <v>282</v>
      </c>
      <c r="M33">
        <f t="shared" si="0"/>
        <v>4</v>
      </c>
      <c r="O33" s="103" t="s">
        <v>279</v>
      </c>
      <c r="P33" s="103" t="s">
        <v>283</v>
      </c>
      <c r="Q33" s="103"/>
      <c r="R33" s="107">
        <v>2</v>
      </c>
      <c r="S33" s="103">
        <v>420</v>
      </c>
    </row>
    <row r="34" spans="1:19" x14ac:dyDescent="0.25">
      <c r="A34" t="s">
        <v>284</v>
      </c>
      <c r="B34" t="s">
        <v>238</v>
      </c>
      <c r="C34" t="s">
        <v>181</v>
      </c>
      <c r="D34" t="s">
        <v>285</v>
      </c>
      <c r="E34" t="s">
        <v>286</v>
      </c>
      <c r="F34" t="s">
        <v>287</v>
      </c>
      <c r="L34" t="s">
        <v>288</v>
      </c>
      <c r="M34">
        <f t="shared" si="0"/>
        <v>5</v>
      </c>
      <c r="O34" s="103" t="s">
        <v>284</v>
      </c>
      <c r="P34" s="103" t="s">
        <v>289</v>
      </c>
      <c r="Q34" s="103"/>
      <c r="R34" s="107">
        <v>3</v>
      </c>
      <c r="S34" s="103">
        <v>660</v>
      </c>
    </row>
    <row r="35" spans="1:19" x14ac:dyDescent="0.25">
      <c r="A35" t="s">
        <v>290</v>
      </c>
      <c r="B35" t="s">
        <v>291</v>
      </c>
      <c r="C35" t="s">
        <v>292</v>
      </c>
      <c r="D35" t="s">
        <v>293</v>
      </c>
      <c r="E35" t="s">
        <v>294</v>
      </c>
      <c r="L35" t="s">
        <v>295</v>
      </c>
      <c r="M35">
        <f t="shared" si="0"/>
        <v>4</v>
      </c>
      <c r="O35" s="103" t="s">
        <v>290</v>
      </c>
      <c r="P35" s="103" t="s">
        <v>296</v>
      </c>
      <c r="Q35" s="103"/>
      <c r="R35" s="107">
        <v>2</v>
      </c>
      <c r="S35" s="103">
        <v>600</v>
      </c>
    </row>
    <row r="36" spans="1:19" x14ac:dyDescent="0.25">
      <c r="A36" t="s">
        <v>297</v>
      </c>
      <c r="B36" t="s">
        <v>293</v>
      </c>
      <c r="C36" t="s">
        <v>294</v>
      </c>
      <c r="D36" t="s">
        <v>298</v>
      </c>
      <c r="E36" t="s">
        <v>299</v>
      </c>
      <c r="L36" t="s">
        <v>300</v>
      </c>
      <c r="M36">
        <f t="shared" si="0"/>
        <v>4</v>
      </c>
      <c r="O36" s="103" t="s">
        <v>297</v>
      </c>
      <c r="P36" s="103" t="s">
        <v>301</v>
      </c>
      <c r="Q36" s="103"/>
      <c r="R36" s="107">
        <v>2</v>
      </c>
      <c r="S36" s="103">
        <v>600</v>
      </c>
    </row>
    <row r="37" spans="1:19" x14ac:dyDescent="0.25">
      <c r="A37" t="s">
        <v>302</v>
      </c>
      <c r="B37" t="s">
        <v>303</v>
      </c>
      <c r="C37" t="s">
        <v>304</v>
      </c>
      <c r="L37" t="s">
        <v>305</v>
      </c>
      <c r="M37">
        <f t="shared" si="0"/>
        <v>2</v>
      </c>
      <c r="O37" s="103" t="s">
        <v>302</v>
      </c>
      <c r="P37" s="103" t="s">
        <v>306</v>
      </c>
      <c r="Q37" s="103"/>
      <c r="R37" s="107">
        <v>2</v>
      </c>
      <c r="S37" s="103">
        <v>250</v>
      </c>
    </row>
    <row r="38" spans="1:19" x14ac:dyDescent="0.25">
      <c r="A38" t="s">
        <v>307</v>
      </c>
      <c r="B38" t="s">
        <v>303</v>
      </c>
      <c r="C38" t="s">
        <v>308</v>
      </c>
      <c r="L38" t="s">
        <v>309</v>
      </c>
      <c r="M38">
        <f t="shared" si="0"/>
        <v>2</v>
      </c>
      <c r="O38" s="103" t="s">
        <v>307</v>
      </c>
      <c r="P38" s="103" t="s">
        <v>310</v>
      </c>
      <c r="Q38" s="103"/>
      <c r="R38" s="107">
        <v>2</v>
      </c>
      <c r="S38" s="103">
        <v>220</v>
      </c>
    </row>
    <row r="39" spans="1:19" x14ac:dyDescent="0.25">
      <c r="A39" t="s">
        <v>311</v>
      </c>
      <c r="B39" t="s">
        <v>293</v>
      </c>
      <c r="C39" t="s">
        <v>294</v>
      </c>
      <c r="D39" t="s">
        <v>312</v>
      </c>
      <c r="E39" t="s">
        <v>313</v>
      </c>
      <c r="L39" t="s">
        <v>314</v>
      </c>
      <c r="M39">
        <f t="shared" si="0"/>
        <v>4</v>
      </c>
      <c r="O39" s="103" t="s">
        <v>311</v>
      </c>
      <c r="P39" s="103" t="s">
        <v>315</v>
      </c>
      <c r="Q39" s="103"/>
      <c r="R39" s="107">
        <v>2</v>
      </c>
      <c r="S39" s="103">
        <v>600</v>
      </c>
    </row>
    <row r="40" spans="1:19" x14ac:dyDescent="0.25">
      <c r="A40" t="s">
        <v>316</v>
      </c>
      <c r="B40" t="s">
        <v>317</v>
      </c>
      <c r="C40" t="s">
        <v>318</v>
      </c>
      <c r="D40" t="s">
        <v>319</v>
      </c>
      <c r="E40" t="s">
        <v>320</v>
      </c>
      <c r="L40" t="s">
        <v>321</v>
      </c>
      <c r="M40">
        <f t="shared" si="0"/>
        <v>4</v>
      </c>
      <c r="O40" s="103" t="s">
        <v>316</v>
      </c>
      <c r="P40" s="103" t="s">
        <v>322</v>
      </c>
      <c r="Q40" s="103"/>
      <c r="R40" s="107">
        <v>1</v>
      </c>
      <c r="S40" s="103">
        <v>390</v>
      </c>
    </row>
    <row r="41" spans="1:19" x14ac:dyDescent="0.25">
      <c r="A41" t="s">
        <v>323</v>
      </c>
      <c r="B41" t="s">
        <v>324</v>
      </c>
      <c r="C41" t="s">
        <v>325</v>
      </c>
      <c r="D41" t="s">
        <v>326</v>
      </c>
      <c r="E41" t="s">
        <v>327</v>
      </c>
      <c r="L41" t="s">
        <v>328</v>
      </c>
      <c r="M41">
        <f t="shared" si="0"/>
        <v>4</v>
      </c>
      <c r="O41" s="103" t="s">
        <v>323</v>
      </c>
      <c r="P41" s="103" t="s">
        <v>329</v>
      </c>
      <c r="Q41" s="103"/>
      <c r="R41" s="107">
        <v>3</v>
      </c>
      <c r="S41" s="103">
        <v>510</v>
      </c>
    </row>
    <row r="42" spans="1:19" x14ac:dyDescent="0.25">
      <c r="A42" t="s">
        <v>330</v>
      </c>
      <c r="B42" t="s">
        <v>331</v>
      </c>
      <c r="C42" t="s">
        <v>332</v>
      </c>
      <c r="D42" t="s">
        <v>333</v>
      </c>
      <c r="E42" t="s">
        <v>334</v>
      </c>
      <c r="L42" t="s">
        <v>335</v>
      </c>
      <c r="M42">
        <f t="shared" si="0"/>
        <v>4</v>
      </c>
      <c r="O42" s="103" t="s">
        <v>330</v>
      </c>
      <c r="P42" s="103" t="s">
        <v>336</v>
      </c>
      <c r="Q42" s="103"/>
      <c r="R42" s="107">
        <v>2</v>
      </c>
      <c r="S42" s="103">
        <v>480</v>
      </c>
    </row>
    <row r="43" spans="1:19" x14ac:dyDescent="0.25">
      <c r="A43" t="s">
        <v>337</v>
      </c>
      <c r="B43" t="s">
        <v>338</v>
      </c>
      <c r="C43" t="s">
        <v>339</v>
      </c>
      <c r="D43" t="s">
        <v>340</v>
      </c>
      <c r="E43" t="s">
        <v>341</v>
      </c>
      <c r="L43" t="s">
        <v>342</v>
      </c>
      <c r="M43">
        <f t="shared" si="0"/>
        <v>4</v>
      </c>
      <c r="O43" s="103" t="s">
        <v>337</v>
      </c>
      <c r="P43" s="103" t="s">
        <v>343</v>
      </c>
      <c r="Q43" s="103"/>
      <c r="R43" s="107">
        <v>3</v>
      </c>
      <c r="S43" s="103">
        <v>600</v>
      </c>
    </row>
    <row r="44" spans="1:19" x14ac:dyDescent="0.25">
      <c r="A44" t="s">
        <v>344</v>
      </c>
      <c r="B44" t="s">
        <v>345</v>
      </c>
      <c r="C44" t="s">
        <v>346</v>
      </c>
      <c r="D44" t="s">
        <v>347</v>
      </c>
      <c r="E44" t="s">
        <v>348</v>
      </c>
      <c r="L44" t="s">
        <v>349</v>
      </c>
      <c r="M44">
        <f t="shared" si="0"/>
        <v>4</v>
      </c>
      <c r="O44" s="103" t="s">
        <v>344</v>
      </c>
      <c r="P44" s="103" t="s">
        <v>350</v>
      </c>
      <c r="Q44" s="103"/>
      <c r="R44" s="107">
        <v>3</v>
      </c>
      <c r="S44" s="103">
        <v>520</v>
      </c>
    </row>
    <row r="45" spans="1:19" x14ac:dyDescent="0.25">
      <c r="A45" t="s">
        <v>351</v>
      </c>
      <c r="B45" t="s">
        <v>303</v>
      </c>
      <c r="C45" t="s">
        <v>352</v>
      </c>
      <c r="D45" t="s">
        <v>353</v>
      </c>
      <c r="L45" t="s">
        <v>354</v>
      </c>
      <c r="M45">
        <f t="shared" si="0"/>
        <v>3</v>
      </c>
      <c r="O45" s="103" t="s">
        <v>351</v>
      </c>
      <c r="P45" s="103" t="s">
        <v>355</v>
      </c>
      <c r="Q45" s="103"/>
      <c r="R45" s="107">
        <v>2</v>
      </c>
      <c r="S45" s="103">
        <v>490</v>
      </c>
    </row>
    <row r="46" spans="1:19" x14ac:dyDescent="0.25">
      <c r="A46" t="s">
        <v>356</v>
      </c>
      <c r="B46" t="s">
        <v>303</v>
      </c>
      <c r="C46" t="s">
        <v>212</v>
      </c>
      <c r="D46" t="s">
        <v>357</v>
      </c>
      <c r="E46" t="s">
        <v>358</v>
      </c>
      <c r="F46" t="s">
        <v>359</v>
      </c>
      <c r="L46" t="s">
        <v>360</v>
      </c>
      <c r="M46">
        <f t="shared" si="0"/>
        <v>5</v>
      </c>
      <c r="O46" s="103" t="s">
        <v>356</v>
      </c>
      <c r="P46" s="103" t="s">
        <v>361</v>
      </c>
      <c r="Q46" s="103"/>
      <c r="R46" s="107">
        <v>2</v>
      </c>
      <c r="S46" s="103">
        <v>590</v>
      </c>
    </row>
    <row r="47" spans="1:19" x14ac:dyDescent="0.25">
      <c r="A47" t="s">
        <v>362</v>
      </c>
      <c r="B47" t="s">
        <v>214</v>
      </c>
      <c r="C47" t="s">
        <v>363</v>
      </c>
      <c r="D47" t="s">
        <v>364</v>
      </c>
      <c r="E47" t="s">
        <v>365</v>
      </c>
      <c r="L47" t="s">
        <v>366</v>
      </c>
      <c r="M47">
        <f t="shared" si="0"/>
        <v>4</v>
      </c>
      <c r="O47" s="103" t="s">
        <v>362</v>
      </c>
      <c r="P47" s="103" t="s">
        <v>367</v>
      </c>
      <c r="Q47" s="103"/>
      <c r="R47" s="107">
        <v>2</v>
      </c>
      <c r="S47" s="103">
        <v>620</v>
      </c>
    </row>
    <row r="48" spans="1:19" x14ac:dyDescent="0.25">
      <c r="A48" t="s">
        <v>368</v>
      </c>
      <c r="B48" t="s">
        <v>369</v>
      </c>
      <c r="C48" t="s">
        <v>370</v>
      </c>
      <c r="D48" t="s">
        <v>371</v>
      </c>
      <c r="E48" t="s">
        <v>372</v>
      </c>
      <c r="L48" t="s">
        <v>373</v>
      </c>
      <c r="M48">
        <f t="shared" si="0"/>
        <v>4</v>
      </c>
      <c r="O48" s="103" t="s">
        <v>368</v>
      </c>
      <c r="P48" s="103" t="s">
        <v>374</v>
      </c>
      <c r="Q48" s="103"/>
      <c r="R48" s="107">
        <v>2</v>
      </c>
      <c r="S48" s="103">
        <v>450</v>
      </c>
    </row>
    <row r="49" spans="1:19" x14ac:dyDescent="0.25">
      <c r="A49" t="s">
        <v>375</v>
      </c>
      <c r="B49" t="s">
        <v>376</v>
      </c>
      <c r="C49" t="s">
        <v>377</v>
      </c>
      <c r="D49" t="s">
        <v>378</v>
      </c>
      <c r="E49" t="s">
        <v>379</v>
      </c>
      <c r="F49" t="s">
        <v>380</v>
      </c>
      <c r="G49" t="s">
        <v>381</v>
      </c>
      <c r="L49" t="s">
        <v>382</v>
      </c>
      <c r="M49">
        <f t="shared" si="0"/>
        <v>6</v>
      </c>
      <c r="O49" s="103" t="s">
        <v>375</v>
      </c>
      <c r="P49" s="103" t="s">
        <v>383</v>
      </c>
      <c r="Q49" s="103"/>
      <c r="R49" s="107">
        <v>3</v>
      </c>
      <c r="S49" s="103">
        <v>830</v>
      </c>
    </row>
    <row r="50" spans="1:19" x14ac:dyDescent="0.25">
      <c r="A50" t="s">
        <v>384</v>
      </c>
      <c r="B50" t="s">
        <v>385</v>
      </c>
      <c r="C50" t="s">
        <v>386</v>
      </c>
      <c r="D50" t="s">
        <v>387</v>
      </c>
      <c r="E50" t="s">
        <v>388</v>
      </c>
      <c r="L50" t="s">
        <v>389</v>
      </c>
      <c r="M50">
        <f t="shared" si="0"/>
        <v>4</v>
      </c>
      <c r="O50" s="103" t="s">
        <v>384</v>
      </c>
      <c r="P50" s="103" t="s">
        <v>390</v>
      </c>
      <c r="Q50" s="103"/>
      <c r="R50" s="107">
        <v>3</v>
      </c>
      <c r="S50" s="103">
        <v>670</v>
      </c>
    </row>
    <row r="51" spans="1:19" x14ac:dyDescent="0.25">
      <c r="A51" t="s">
        <v>391</v>
      </c>
      <c r="B51" t="s">
        <v>392</v>
      </c>
      <c r="C51" t="s">
        <v>393</v>
      </c>
      <c r="D51" t="s">
        <v>394</v>
      </c>
      <c r="L51" t="s">
        <v>395</v>
      </c>
      <c r="M51">
        <f t="shared" si="0"/>
        <v>3</v>
      </c>
      <c r="O51" s="103" t="s">
        <v>391</v>
      </c>
      <c r="P51" s="103" t="s">
        <v>396</v>
      </c>
      <c r="Q51" s="103"/>
      <c r="R51" s="107">
        <v>3</v>
      </c>
      <c r="S51" s="103">
        <v>710</v>
      </c>
    </row>
    <row r="52" spans="1:19" x14ac:dyDescent="0.25">
      <c r="A52" t="s">
        <v>397</v>
      </c>
      <c r="B52" t="s">
        <v>398</v>
      </c>
      <c r="C52" t="s">
        <v>399</v>
      </c>
      <c r="D52" t="s">
        <v>400</v>
      </c>
      <c r="E52" t="s">
        <v>401</v>
      </c>
      <c r="L52" t="s">
        <v>402</v>
      </c>
      <c r="M52">
        <f t="shared" si="0"/>
        <v>4</v>
      </c>
      <c r="O52" s="103" t="s">
        <v>397</v>
      </c>
      <c r="P52" s="103" t="s">
        <v>403</v>
      </c>
      <c r="Q52" s="103"/>
      <c r="R52" s="107">
        <v>2</v>
      </c>
      <c r="S52" s="103">
        <v>410</v>
      </c>
    </row>
    <row r="53" spans="1:19" x14ac:dyDescent="0.25">
      <c r="A53" t="s">
        <v>404</v>
      </c>
      <c r="B53" t="s">
        <v>405</v>
      </c>
      <c r="C53" t="s">
        <v>371</v>
      </c>
      <c r="D53" t="s">
        <v>372</v>
      </c>
      <c r="E53" t="s">
        <v>406</v>
      </c>
      <c r="F53" t="s">
        <v>407</v>
      </c>
      <c r="G53" t="s">
        <v>408</v>
      </c>
      <c r="H53" t="s">
        <v>409</v>
      </c>
      <c r="L53" t="s">
        <v>410</v>
      </c>
      <c r="M53">
        <f t="shared" si="0"/>
        <v>7</v>
      </c>
      <c r="O53" s="103" t="s">
        <v>404</v>
      </c>
      <c r="P53" s="103" t="s">
        <v>411</v>
      </c>
      <c r="Q53" s="103"/>
      <c r="R53" s="107">
        <v>3</v>
      </c>
      <c r="S53" s="103">
        <v>750</v>
      </c>
    </row>
    <row r="54" spans="1:19" x14ac:dyDescent="0.25">
      <c r="A54" t="s">
        <v>412</v>
      </c>
      <c r="B54" t="s">
        <v>388</v>
      </c>
      <c r="C54" t="s">
        <v>413</v>
      </c>
      <c r="D54" t="s">
        <v>414</v>
      </c>
      <c r="E54" t="s">
        <v>415</v>
      </c>
      <c r="L54" t="s">
        <v>416</v>
      </c>
      <c r="M54">
        <f t="shared" si="0"/>
        <v>4</v>
      </c>
      <c r="O54" s="103" t="s">
        <v>412</v>
      </c>
      <c r="P54" s="103" t="s">
        <v>417</v>
      </c>
      <c r="Q54" s="103"/>
      <c r="R54" s="107">
        <v>3</v>
      </c>
      <c r="S54" s="103">
        <v>710</v>
      </c>
    </row>
    <row r="55" spans="1:19" x14ac:dyDescent="0.25">
      <c r="A55" t="s">
        <v>418</v>
      </c>
      <c r="B55" t="s">
        <v>372</v>
      </c>
      <c r="C55" t="s">
        <v>419</v>
      </c>
      <c r="D55" t="s">
        <v>420</v>
      </c>
      <c r="E55" t="s">
        <v>421</v>
      </c>
      <c r="F55" t="s">
        <v>422</v>
      </c>
      <c r="L55" t="s">
        <v>423</v>
      </c>
      <c r="M55">
        <f t="shared" si="0"/>
        <v>5</v>
      </c>
      <c r="O55" s="103" t="s">
        <v>418</v>
      </c>
      <c r="P55" s="103" t="s">
        <v>424</v>
      </c>
      <c r="Q55" s="103"/>
      <c r="R55" s="107">
        <v>2</v>
      </c>
      <c r="S55" s="103">
        <v>500</v>
      </c>
    </row>
    <row r="56" spans="1:19" x14ac:dyDescent="0.25">
      <c r="A56" t="s">
        <v>425</v>
      </c>
      <c r="B56" t="s">
        <v>303</v>
      </c>
      <c r="C56" t="s">
        <v>426</v>
      </c>
      <c r="D56" t="s">
        <v>427</v>
      </c>
      <c r="E56" t="s">
        <v>428</v>
      </c>
      <c r="L56" t="s">
        <v>429</v>
      </c>
      <c r="M56">
        <f t="shared" si="0"/>
        <v>4</v>
      </c>
      <c r="O56" s="103" t="s">
        <v>425</v>
      </c>
      <c r="P56" s="103" t="s">
        <v>430</v>
      </c>
      <c r="Q56" s="103"/>
      <c r="R56" s="107">
        <v>2</v>
      </c>
      <c r="S56" s="103">
        <v>450</v>
      </c>
    </row>
    <row r="57" spans="1:19" x14ac:dyDescent="0.25">
      <c r="A57" t="s">
        <v>431</v>
      </c>
      <c r="B57" t="s">
        <v>388</v>
      </c>
      <c r="C57" t="s">
        <v>432</v>
      </c>
      <c r="D57" t="s">
        <v>433</v>
      </c>
      <c r="E57" t="s">
        <v>434</v>
      </c>
      <c r="L57" t="s">
        <v>435</v>
      </c>
      <c r="M57">
        <f t="shared" si="0"/>
        <v>4</v>
      </c>
      <c r="O57" s="103" t="s">
        <v>431</v>
      </c>
      <c r="P57" s="103" t="s">
        <v>436</v>
      </c>
      <c r="Q57" s="103"/>
      <c r="R57" s="107">
        <v>3</v>
      </c>
      <c r="S57" s="103">
        <v>570</v>
      </c>
    </row>
    <row r="58" spans="1:19" x14ac:dyDescent="0.25">
      <c r="A58" t="s">
        <v>437</v>
      </c>
      <c r="B58" t="s">
        <v>438</v>
      </c>
      <c r="C58" t="s">
        <v>439</v>
      </c>
      <c r="D58" t="s">
        <v>440</v>
      </c>
      <c r="L58" t="s">
        <v>441</v>
      </c>
      <c r="M58">
        <f t="shared" si="0"/>
        <v>3</v>
      </c>
      <c r="O58" s="103" t="s">
        <v>437</v>
      </c>
      <c r="P58" s="103" t="s">
        <v>442</v>
      </c>
      <c r="Q58" s="103"/>
      <c r="R58" s="107">
        <v>1</v>
      </c>
      <c r="S58" s="103">
        <v>330</v>
      </c>
    </row>
    <row r="59" spans="1:19" x14ac:dyDescent="0.25">
      <c r="A59" t="s">
        <v>443</v>
      </c>
      <c r="B59" t="s">
        <v>293</v>
      </c>
      <c r="C59" t="s">
        <v>444</v>
      </c>
      <c r="D59" t="s">
        <v>445</v>
      </c>
      <c r="L59" t="s">
        <v>446</v>
      </c>
      <c r="M59">
        <f t="shared" si="0"/>
        <v>3</v>
      </c>
      <c r="O59" s="103" t="s">
        <v>443</v>
      </c>
      <c r="P59" s="103" t="s">
        <v>447</v>
      </c>
      <c r="Q59" s="103"/>
      <c r="R59" s="107">
        <v>2</v>
      </c>
      <c r="S59" s="103">
        <v>470</v>
      </c>
    </row>
    <row r="60" spans="1:19" x14ac:dyDescent="0.25">
      <c r="A60" t="s">
        <v>448</v>
      </c>
      <c r="B60" t="s">
        <v>449</v>
      </c>
      <c r="C60" t="s">
        <v>450</v>
      </c>
      <c r="D60" t="s">
        <v>345</v>
      </c>
      <c r="L60" t="s">
        <v>451</v>
      </c>
      <c r="M60">
        <f t="shared" si="0"/>
        <v>3</v>
      </c>
      <c r="O60" s="103" t="s">
        <v>448</v>
      </c>
      <c r="P60" s="103" t="s">
        <v>452</v>
      </c>
      <c r="Q60" s="103"/>
      <c r="R60" s="107">
        <v>3</v>
      </c>
      <c r="S60" s="103">
        <v>510</v>
      </c>
    </row>
    <row r="61" spans="1:19" x14ac:dyDescent="0.25">
      <c r="A61" t="s">
        <v>453</v>
      </c>
      <c r="B61" t="s">
        <v>454</v>
      </c>
      <c r="C61" t="s">
        <v>303</v>
      </c>
      <c r="L61" t="s">
        <v>455</v>
      </c>
      <c r="M61">
        <f t="shared" si="0"/>
        <v>2</v>
      </c>
      <c r="O61" s="103" t="s">
        <v>453</v>
      </c>
      <c r="P61" s="103" t="s">
        <v>456</v>
      </c>
      <c r="Q61" s="103"/>
      <c r="R61" s="107">
        <v>2</v>
      </c>
      <c r="S61" s="103">
        <v>280</v>
      </c>
    </row>
    <row r="62" spans="1:19" x14ac:dyDescent="0.25">
      <c r="A62" t="s">
        <v>457</v>
      </c>
      <c r="B62" t="s">
        <v>458</v>
      </c>
      <c r="C62" t="s">
        <v>303</v>
      </c>
      <c r="L62" t="s">
        <v>459</v>
      </c>
      <c r="M62">
        <f t="shared" si="0"/>
        <v>2</v>
      </c>
      <c r="O62" s="103" t="s">
        <v>457</v>
      </c>
      <c r="P62" s="103" t="s">
        <v>460</v>
      </c>
      <c r="Q62" s="103"/>
      <c r="R62" s="107">
        <v>2</v>
      </c>
      <c r="S62" s="103">
        <v>250</v>
      </c>
    </row>
    <row r="63" spans="1:19" x14ac:dyDescent="0.25">
      <c r="A63" t="s">
        <v>461</v>
      </c>
      <c r="B63" t="s">
        <v>462</v>
      </c>
      <c r="C63" t="s">
        <v>463</v>
      </c>
      <c r="D63" t="s">
        <v>464</v>
      </c>
      <c r="E63" t="s">
        <v>324</v>
      </c>
      <c r="F63" t="s">
        <v>465</v>
      </c>
      <c r="G63" t="s">
        <v>466</v>
      </c>
      <c r="L63" t="s">
        <v>467</v>
      </c>
      <c r="M63">
        <f t="shared" si="0"/>
        <v>6</v>
      </c>
      <c r="O63" s="103" t="s">
        <v>461</v>
      </c>
      <c r="P63" s="103" t="s">
        <v>468</v>
      </c>
      <c r="Q63" s="103"/>
      <c r="R63" s="107">
        <v>2</v>
      </c>
      <c r="S63" s="103">
        <v>600</v>
      </c>
    </row>
    <row r="64" spans="1:19" x14ac:dyDescent="0.25">
      <c r="A64" t="s">
        <v>469</v>
      </c>
      <c r="B64" t="s">
        <v>346</v>
      </c>
      <c r="C64" t="s">
        <v>470</v>
      </c>
      <c r="D64" t="s">
        <v>471</v>
      </c>
      <c r="E64" t="s">
        <v>472</v>
      </c>
      <c r="L64" t="s">
        <v>473</v>
      </c>
      <c r="M64">
        <f t="shared" si="0"/>
        <v>4</v>
      </c>
      <c r="O64" s="103" t="s">
        <v>469</v>
      </c>
      <c r="P64" s="103" t="s">
        <v>474</v>
      </c>
      <c r="Q64" s="103"/>
      <c r="R64" s="107">
        <v>3</v>
      </c>
      <c r="S64" s="103">
        <v>610</v>
      </c>
    </row>
    <row r="65" spans="1:19" x14ac:dyDescent="0.25">
      <c r="A65" t="s">
        <v>475</v>
      </c>
      <c r="B65" t="s">
        <v>472</v>
      </c>
      <c r="C65" t="s">
        <v>476</v>
      </c>
      <c r="D65" t="s">
        <v>477</v>
      </c>
      <c r="E65" t="s">
        <v>478</v>
      </c>
      <c r="L65" t="s">
        <v>479</v>
      </c>
      <c r="M65">
        <f t="shared" si="0"/>
        <v>4</v>
      </c>
      <c r="O65" s="103" t="s">
        <v>475</v>
      </c>
      <c r="P65" s="103" t="s">
        <v>480</v>
      </c>
      <c r="Q65" s="103"/>
      <c r="R65" s="107">
        <v>3</v>
      </c>
      <c r="S65" s="103">
        <v>630</v>
      </c>
    </row>
    <row r="66" spans="1:19" x14ac:dyDescent="0.25">
      <c r="A66" t="s">
        <v>481</v>
      </c>
      <c r="B66" t="s">
        <v>466</v>
      </c>
      <c r="C66" t="s">
        <v>482</v>
      </c>
      <c r="D66" t="s">
        <v>483</v>
      </c>
      <c r="E66" t="s">
        <v>484</v>
      </c>
      <c r="F66" t="s">
        <v>485</v>
      </c>
      <c r="L66" t="s">
        <v>486</v>
      </c>
      <c r="M66">
        <f t="shared" si="0"/>
        <v>5</v>
      </c>
      <c r="O66" s="103" t="s">
        <v>481</v>
      </c>
      <c r="P66" s="103" t="s">
        <v>487</v>
      </c>
      <c r="Q66" s="103"/>
      <c r="R66" s="107">
        <v>2</v>
      </c>
      <c r="S66" s="103">
        <v>570</v>
      </c>
    </row>
    <row r="67" spans="1:19" x14ac:dyDescent="0.25">
      <c r="A67" t="s">
        <v>488</v>
      </c>
      <c r="B67" t="s">
        <v>466</v>
      </c>
      <c r="C67" t="s">
        <v>489</v>
      </c>
      <c r="D67" t="s">
        <v>490</v>
      </c>
      <c r="L67" t="s">
        <v>491</v>
      </c>
      <c r="M67">
        <f t="shared" ref="M67:M130" si="1">10-COUNTBLANK(B67:K67)</f>
        <v>3</v>
      </c>
      <c r="O67" s="103" t="s">
        <v>488</v>
      </c>
      <c r="P67" s="103" t="s">
        <v>492</v>
      </c>
      <c r="Q67" s="103"/>
      <c r="R67" s="107">
        <v>2</v>
      </c>
      <c r="S67" s="103">
        <v>490</v>
      </c>
    </row>
    <row r="68" spans="1:19" x14ac:dyDescent="0.25">
      <c r="A68" t="s">
        <v>493</v>
      </c>
      <c r="B68" t="s">
        <v>494</v>
      </c>
      <c r="C68" t="s">
        <v>495</v>
      </c>
      <c r="D68" t="s">
        <v>496</v>
      </c>
      <c r="L68" t="s">
        <v>497</v>
      </c>
      <c r="M68">
        <f t="shared" si="1"/>
        <v>3</v>
      </c>
      <c r="O68" s="103" t="s">
        <v>493</v>
      </c>
      <c r="P68" s="103" t="s">
        <v>498</v>
      </c>
      <c r="Q68" s="103"/>
      <c r="R68" s="107">
        <v>1</v>
      </c>
      <c r="S68" s="103">
        <v>270</v>
      </c>
    </row>
    <row r="69" spans="1:19" x14ac:dyDescent="0.25">
      <c r="A69" t="s">
        <v>499</v>
      </c>
      <c r="B69" t="s">
        <v>472</v>
      </c>
      <c r="C69" t="s">
        <v>476</v>
      </c>
      <c r="D69" t="s">
        <v>500</v>
      </c>
      <c r="E69" t="s">
        <v>501</v>
      </c>
      <c r="F69" t="s">
        <v>502</v>
      </c>
      <c r="G69" t="s">
        <v>503</v>
      </c>
      <c r="L69" t="s">
        <v>504</v>
      </c>
      <c r="M69">
        <f t="shared" si="1"/>
        <v>6</v>
      </c>
      <c r="O69" s="103" t="s">
        <v>499</v>
      </c>
      <c r="P69" s="103" t="s">
        <v>505</v>
      </c>
      <c r="Q69" s="103"/>
      <c r="R69" s="107">
        <v>3</v>
      </c>
      <c r="S69" s="103">
        <v>740</v>
      </c>
    </row>
    <row r="70" spans="1:19" x14ac:dyDescent="0.25">
      <c r="A70" t="s">
        <v>506</v>
      </c>
      <c r="B70" t="s">
        <v>507</v>
      </c>
      <c r="C70" t="s">
        <v>508</v>
      </c>
      <c r="D70" t="s">
        <v>509</v>
      </c>
      <c r="L70" t="s">
        <v>510</v>
      </c>
      <c r="M70">
        <f t="shared" si="1"/>
        <v>3</v>
      </c>
      <c r="O70" s="103" t="s">
        <v>506</v>
      </c>
      <c r="P70" s="103" t="s">
        <v>511</v>
      </c>
      <c r="Q70" s="103"/>
      <c r="R70" s="107">
        <v>1</v>
      </c>
      <c r="S70" s="103">
        <v>270</v>
      </c>
    </row>
    <row r="71" spans="1:19" x14ac:dyDescent="0.25">
      <c r="A71" t="s">
        <v>512</v>
      </c>
      <c r="B71" t="s">
        <v>294</v>
      </c>
      <c r="C71" t="s">
        <v>513</v>
      </c>
      <c r="D71" t="s">
        <v>514</v>
      </c>
      <c r="L71" t="s">
        <v>515</v>
      </c>
      <c r="M71">
        <f t="shared" si="1"/>
        <v>3</v>
      </c>
      <c r="O71" s="103" t="s">
        <v>512</v>
      </c>
      <c r="P71" s="103" t="s">
        <v>516</v>
      </c>
      <c r="Q71" s="103"/>
      <c r="R71" s="107">
        <v>2</v>
      </c>
      <c r="S71" s="103">
        <v>490</v>
      </c>
    </row>
    <row r="72" spans="1:19" x14ac:dyDescent="0.25">
      <c r="A72" t="s">
        <v>517</v>
      </c>
      <c r="B72" t="s">
        <v>293</v>
      </c>
      <c r="C72" t="s">
        <v>294</v>
      </c>
      <c r="D72" t="s">
        <v>518</v>
      </c>
      <c r="E72" t="s">
        <v>519</v>
      </c>
      <c r="F72" t="s">
        <v>520</v>
      </c>
      <c r="L72" t="s">
        <v>521</v>
      </c>
      <c r="M72">
        <f t="shared" si="1"/>
        <v>5</v>
      </c>
      <c r="O72" s="103" t="s">
        <v>517</v>
      </c>
      <c r="P72" s="103" t="s">
        <v>522</v>
      </c>
      <c r="Q72" s="103"/>
      <c r="R72" s="107">
        <v>2</v>
      </c>
      <c r="S72" s="103">
        <v>580</v>
      </c>
    </row>
    <row r="73" spans="1:19" x14ac:dyDescent="0.25">
      <c r="A73" t="s">
        <v>523</v>
      </c>
      <c r="B73" t="s">
        <v>524</v>
      </c>
      <c r="C73" t="s">
        <v>525</v>
      </c>
      <c r="D73" t="s">
        <v>526</v>
      </c>
      <c r="E73" t="s">
        <v>527</v>
      </c>
      <c r="F73" t="s">
        <v>528</v>
      </c>
      <c r="G73" t="s">
        <v>529</v>
      </c>
      <c r="L73" t="s">
        <v>530</v>
      </c>
      <c r="M73">
        <f t="shared" si="1"/>
        <v>6</v>
      </c>
      <c r="O73" s="103" t="s">
        <v>523</v>
      </c>
      <c r="P73" s="103" t="s">
        <v>531</v>
      </c>
      <c r="Q73" s="103"/>
      <c r="R73" s="107">
        <v>2</v>
      </c>
      <c r="S73" s="103">
        <v>630</v>
      </c>
    </row>
    <row r="74" spans="1:19" x14ac:dyDescent="0.25">
      <c r="A74" t="s">
        <v>532</v>
      </c>
      <c r="B74" t="s">
        <v>293</v>
      </c>
      <c r="C74" t="s">
        <v>294</v>
      </c>
      <c r="D74" t="s">
        <v>533</v>
      </c>
      <c r="E74" t="s">
        <v>534</v>
      </c>
      <c r="F74" t="s">
        <v>535</v>
      </c>
      <c r="G74" t="s">
        <v>536</v>
      </c>
      <c r="L74" t="s">
        <v>537</v>
      </c>
      <c r="M74">
        <f t="shared" si="1"/>
        <v>6</v>
      </c>
      <c r="O74" s="103" t="s">
        <v>532</v>
      </c>
      <c r="P74" s="103" t="s">
        <v>538</v>
      </c>
      <c r="Q74" s="103"/>
      <c r="R74" s="107">
        <v>2</v>
      </c>
      <c r="S74" s="103">
        <v>760</v>
      </c>
    </row>
    <row r="75" spans="1:19" x14ac:dyDescent="0.25">
      <c r="A75" t="s">
        <v>539</v>
      </c>
      <c r="B75" t="s">
        <v>540</v>
      </c>
      <c r="C75" t="s">
        <v>541</v>
      </c>
      <c r="D75" t="s">
        <v>542</v>
      </c>
      <c r="E75" t="s">
        <v>543</v>
      </c>
      <c r="L75" t="s">
        <v>544</v>
      </c>
      <c r="M75">
        <f t="shared" si="1"/>
        <v>4</v>
      </c>
      <c r="O75" s="103" t="s">
        <v>539</v>
      </c>
      <c r="P75" s="103" t="s">
        <v>545</v>
      </c>
      <c r="Q75" s="103"/>
      <c r="R75" s="107">
        <v>3</v>
      </c>
      <c r="S75" s="103">
        <v>820</v>
      </c>
    </row>
    <row r="76" spans="1:19" x14ac:dyDescent="0.25">
      <c r="A76" t="s">
        <v>546</v>
      </c>
      <c r="B76" t="s">
        <v>543</v>
      </c>
      <c r="C76" t="s">
        <v>547</v>
      </c>
      <c r="D76" t="s">
        <v>548</v>
      </c>
      <c r="E76" t="s">
        <v>549</v>
      </c>
      <c r="L76" t="s">
        <v>550</v>
      </c>
      <c r="M76">
        <f t="shared" si="1"/>
        <v>4</v>
      </c>
      <c r="O76" s="103" t="s">
        <v>546</v>
      </c>
      <c r="P76" s="103" t="s">
        <v>551</v>
      </c>
      <c r="Q76" s="103"/>
      <c r="R76" s="107">
        <v>3</v>
      </c>
      <c r="S76" s="103">
        <v>540</v>
      </c>
    </row>
    <row r="77" spans="1:19" x14ac:dyDescent="0.25">
      <c r="A77" t="s">
        <v>552</v>
      </c>
      <c r="B77" t="s">
        <v>543</v>
      </c>
      <c r="C77" t="s">
        <v>553</v>
      </c>
      <c r="D77" t="s">
        <v>554</v>
      </c>
      <c r="E77" t="s">
        <v>555</v>
      </c>
      <c r="F77" t="s">
        <v>556</v>
      </c>
      <c r="L77" t="s">
        <v>557</v>
      </c>
      <c r="M77">
        <f t="shared" si="1"/>
        <v>5</v>
      </c>
      <c r="O77" s="103" t="s">
        <v>552</v>
      </c>
      <c r="P77" s="103" t="s">
        <v>558</v>
      </c>
      <c r="Q77" s="103"/>
      <c r="R77" s="107">
        <v>3</v>
      </c>
      <c r="S77" s="103">
        <v>870</v>
      </c>
    </row>
    <row r="78" spans="1:19" x14ac:dyDescent="0.25">
      <c r="A78" t="s">
        <v>559</v>
      </c>
      <c r="B78" t="s">
        <v>560</v>
      </c>
      <c r="C78" t="s">
        <v>561</v>
      </c>
      <c r="D78" t="s">
        <v>562</v>
      </c>
      <c r="E78" t="s">
        <v>563</v>
      </c>
      <c r="L78" t="s">
        <v>564</v>
      </c>
      <c r="M78">
        <f t="shared" si="1"/>
        <v>4</v>
      </c>
      <c r="O78" s="103" t="s">
        <v>559</v>
      </c>
      <c r="P78" s="103" t="s">
        <v>565</v>
      </c>
      <c r="Q78" s="103"/>
      <c r="R78" s="107">
        <v>1</v>
      </c>
      <c r="S78" s="103">
        <v>510</v>
      </c>
    </row>
    <row r="79" spans="1:19" x14ac:dyDescent="0.25">
      <c r="A79" t="s">
        <v>566</v>
      </c>
      <c r="B79" t="s">
        <v>567</v>
      </c>
      <c r="C79" t="s">
        <v>568</v>
      </c>
      <c r="D79" t="s">
        <v>569</v>
      </c>
      <c r="L79" t="s">
        <v>570</v>
      </c>
      <c r="M79">
        <f t="shared" si="1"/>
        <v>3</v>
      </c>
      <c r="O79" s="103" t="s">
        <v>566</v>
      </c>
      <c r="P79" s="103" t="s">
        <v>571</v>
      </c>
      <c r="Q79" s="103"/>
      <c r="R79" s="107">
        <v>1</v>
      </c>
      <c r="S79" s="103">
        <v>370</v>
      </c>
    </row>
    <row r="80" spans="1:19" x14ac:dyDescent="0.25">
      <c r="A80" t="s">
        <v>572</v>
      </c>
      <c r="B80" t="s">
        <v>573</v>
      </c>
      <c r="C80" t="s">
        <v>574</v>
      </c>
      <c r="D80" t="s">
        <v>575</v>
      </c>
      <c r="E80" t="s">
        <v>576</v>
      </c>
      <c r="L80" t="s">
        <v>577</v>
      </c>
      <c r="M80">
        <f t="shared" si="1"/>
        <v>4</v>
      </c>
      <c r="O80" s="103" t="s">
        <v>572</v>
      </c>
      <c r="P80" s="103" t="s">
        <v>578</v>
      </c>
      <c r="Q80" s="103"/>
      <c r="R80" s="107">
        <v>2</v>
      </c>
      <c r="S80" s="103">
        <v>480</v>
      </c>
    </row>
    <row r="81" spans="1:19" x14ac:dyDescent="0.25">
      <c r="A81" t="s">
        <v>579</v>
      </c>
      <c r="B81" t="s">
        <v>573</v>
      </c>
      <c r="C81" t="s">
        <v>580</v>
      </c>
      <c r="D81" t="s">
        <v>581</v>
      </c>
      <c r="L81" t="s">
        <v>582</v>
      </c>
      <c r="M81">
        <f t="shared" si="1"/>
        <v>3</v>
      </c>
      <c r="O81" s="103" t="s">
        <v>579</v>
      </c>
      <c r="P81" s="103" t="s">
        <v>583</v>
      </c>
      <c r="Q81" s="103"/>
      <c r="R81" s="107">
        <v>2</v>
      </c>
      <c r="S81" s="103">
        <v>450</v>
      </c>
    </row>
    <row r="82" spans="1:19" x14ac:dyDescent="0.25">
      <c r="A82" t="s">
        <v>584</v>
      </c>
      <c r="B82" t="s">
        <v>585</v>
      </c>
      <c r="C82" t="s">
        <v>586</v>
      </c>
      <c r="D82" t="s">
        <v>587</v>
      </c>
      <c r="E82" t="s">
        <v>588</v>
      </c>
      <c r="F82" t="s">
        <v>589</v>
      </c>
      <c r="G82" t="s">
        <v>590</v>
      </c>
      <c r="L82" t="s">
        <v>591</v>
      </c>
      <c r="M82">
        <f t="shared" si="1"/>
        <v>6</v>
      </c>
      <c r="O82" s="103" t="s">
        <v>584</v>
      </c>
      <c r="P82" s="103" t="s">
        <v>592</v>
      </c>
      <c r="Q82" s="103"/>
      <c r="R82" s="107">
        <v>3</v>
      </c>
      <c r="S82" s="103">
        <v>800</v>
      </c>
    </row>
    <row r="83" spans="1:19" x14ac:dyDescent="0.25">
      <c r="A83" t="s">
        <v>593</v>
      </c>
      <c r="B83" t="s">
        <v>594</v>
      </c>
      <c r="C83" t="s">
        <v>595</v>
      </c>
      <c r="D83" t="s">
        <v>596</v>
      </c>
      <c r="E83" t="s">
        <v>597</v>
      </c>
      <c r="F83" t="s">
        <v>598</v>
      </c>
      <c r="L83" t="s">
        <v>599</v>
      </c>
      <c r="M83">
        <f t="shared" si="1"/>
        <v>5</v>
      </c>
      <c r="O83" s="103" t="s">
        <v>593</v>
      </c>
      <c r="P83" s="103" t="s">
        <v>600</v>
      </c>
      <c r="Q83" s="103"/>
      <c r="R83" s="107">
        <v>3</v>
      </c>
      <c r="S83" s="103">
        <v>750</v>
      </c>
    </row>
    <row r="84" spans="1:19" x14ac:dyDescent="0.25">
      <c r="A84" t="s">
        <v>601</v>
      </c>
      <c r="B84" t="s">
        <v>573</v>
      </c>
      <c r="C84" t="s">
        <v>602</v>
      </c>
      <c r="D84" t="s">
        <v>603</v>
      </c>
      <c r="E84" t="s">
        <v>604</v>
      </c>
      <c r="L84" t="s">
        <v>605</v>
      </c>
      <c r="M84">
        <f t="shared" si="1"/>
        <v>4</v>
      </c>
      <c r="O84" s="103" t="s">
        <v>601</v>
      </c>
      <c r="P84" s="103" t="s">
        <v>606</v>
      </c>
      <c r="Q84" s="103"/>
      <c r="R84" s="107">
        <v>2</v>
      </c>
      <c r="S84" s="103">
        <v>570</v>
      </c>
    </row>
    <row r="85" spans="1:19" x14ac:dyDescent="0.25">
      <c r="A85" t="s">
        <v>607</v>
      </c>
      <c r="B85" t="s">
        <v>608</v>
      </c>
      <c r="C85" t="s">
        <v>609</v>
      </c>
      <c r="D85" t="s">
        <v>610</v>
      </c>
      <c r="E85" t="s">
        <v>611</v>
      </c>
      <c r="L85" t="s">
        <v>612</v>
      </c>
      <c r="M85">
        <f t="shared" si="1"/>
        <v>4</v>
      </c>
      <c r="O85" s="103" t="s">
        <v>607</v>
      </c>
      <c r="P85" s="103" t="s">
        <v>613</v>
      </c>
      <c r="Q85" s="103"/>
      <c r="R85" s="107">
        <v>2</v>
      </c>
      <c r="S85" s="103">
        <v>450</v>
      </c>
    </row>
    <row r="86" spans="1:19" x14ac:dyDescent="0.25">
      <c r="A86" t="s">
        <v>614</v>
      </c>
      <c r="B86" t="s">
        <v>608</v>
      </c>
      <c r="C86" t="s">
        <v>609</v>
      </c>
      <c r="D86" t="s">
        <v>615</v>
      </c>
      <c r="E86" t="s">
        <v>616</v>
      </c>
      <c r="L86" t="s">
        <v>617</v>
      </c>
      <c r="M86">
        <f t="shared" si="1"/>
        <v>4</v>
      </c>
      <c r="O86" s="103" t="s">
        <v>614</v>
      </c>
      <c r="P86" s="103" t="s">
        <v>618</v>
      </c>
      <c r="Q86" s="103"/>
      <c r="R86" s="107">
        <v>2</v>
      </c>
      <c r="S86" s="103">
        <v>420</v>
      </c>
    </row>
    <row r="87" spans="1:19" x14ac:dyDescent="0.25">
      <c r="A87" t="s">
        <v>619</v>
      </c>
      <c r="B87" t="s">
        <v>620</v>
      </c>
      <c r="C87" t="s">
        <v>621</v>
      </c>
      <c r="D87" t="s">
        <v>622</v>
      </c>
      <c r="E87" t="s">
        <v>623</v>
      </c>
      <c r="F87" t="s">
        <v>624</v>
      </c>
      <c r="L87" t="s">
        <v>625</v>
      </c>
      <c r="M87">
        <f t="shared" si="1"/>
        <v>5</v>
      </c>
      <c r="O87" s="103" t="s">
        <v>619</v>
      </c>
      <c r="P87" s="103" t="s">
        <v>626</v>
      </c>
      <c r="Q87" s="103"/>
      <c r="R87" s="107">
        <v>3</v>
      </c>
      <c r="S87" s="103">
        <v>660</v>
      </c>
    </row>
    <row r="88" spans="1:19" x14ac:dyDescent="0.25">
      <c r="A88" t="s">
        <v>627</v>
      </c>
      <c r="B88" t="s">
        <v>608</v>
      </c>
      <c r="C88" t="s">
        <v>609</v>
      </c>
      <c r="D88" t="s">
        <v>628</v>
      </c>
      <c r="E88" t="s">
        <v>629</v>
      </c>
      <c r="L88" t="s">
        <v>630</v>
      </c>
      <c r="M88">
        <f t="shared" si="1"/>
        <v>4</v>
      </c>
      <c r="O88" s="103" t="s">
        <v>627</v>
      </c>
      <c r="P88" s="103" t="s">
        <v>631</v>
      </c>
      <c r="Q88" s="103"/>
      <c r="R88" s="107">
        <v>2</v>
      </c>
      <c r="S88" s="103">
        <v>480</v>
      </c>
    </row>
    <row r="89" spans="1:19" x14ac:dyDescent="0.25">
      <c r="A89" t="s">
        <v>632</v>
      </c>
      <c r="B89" t="s">
        <v>633</v>
      </c>
      <c r="C89" t="s">
        <v>634</v>
      </c>
      <c r="D89" t="s">
        <v>635</v>
      </c>
      <c r="E89" t="s">
        <v>636</v>
      </c>
      <c r="L89" t="s">
        <v>637</v>
      </c>
      <c r="M89">
        <f t="shared" si="1"/>
        <v>4</v>
      </c>
      <c r="O89" s="103" t="s">
        <v>632</v>
      </c>
      <c r="P89" s="103" t="s">
        <v>638</v>
      </c>
      <c r="Q89" s="103"/>
      <c r="R89" s="107">
        <v>3</v>
      </c>
      <c r="S89" s="103">
        <v>600</v>
      </c>
    </row>
    <row r="90" spans="1:19" x14ac:dyDescent="0.25">
      <c r="A90" t="s">
        <v>639</v>
      </c>
      <c r="B90" t="s">
        <v>640</v>
      </c>
      <c r="C90" t="s">
        <v>641</v>
      </c>
      <c r="D90" t="s">
        <v>642</v>
      </c>
      <c r="E90" t="s">
        <v>643</v>
      </c>
      <c r="L90" t="s">
        <v>644</v>
      </c>
      <c r="M90">
        <f t="shared" si="1"/>
        <v>4</v>
      </c>
      <c r="O90" s="103" t="s">
        <v>639</v>
      </c>
      <c r="P90" s="103" t="s">
        <v>645</v>
      </c>
      <c r="Q90" s="103"/>
      <c r="R90" s="107">
        <v>3</v>
      </c>
      <c r="S90" s="103">
        <v>480</v>
      </c>
    </row>
    <row r="91" spans="1:19" x14ac:dyDescent="0.25">
      <c r="A91" t="s">
        <v>646</v>
      </c>
      <c r="B91" t="s">
        <v>590</v>
      </c>
      <c r="C91" t="s">
        <v>647</v>
      </c>
      <c r="D91" t="s">
        <v>648</v>
      </c>
      <c r="E91" t="s">
        <v>649</v>
      </c>
      <c r="F91" t="s">
        <v>650</v>
      </c>
      <c r="G91" t="s">
        <v>651</v>
      </c>
      <c r="L91" t="s">
        <v>652</v>
      </c>
      <c r="M91">
        <f t="shared" si="1"/>
        <v>6</v>
      </c>
      <c r="O91" s="103" t="s">
        <v>646</v>
      </c>
      <c r="P91" s="103" t="s">
        <v>653</v>
      </c>
      <c r="Q91" s="103"/>
      <c r="R91" s="107">
        <v>3</v>
      </c>
      <c r="S91" s="103">
        <v>750</v>
      </c>
    </row>
    <row r="92" spans="1:19" x14ac:dyDescent="0.25">
      <c r="A92" t="s">
        <v>654</v>
      </c>
      <c r="B92" t="s">
        <v>608</v>
      </c>
      <c r="C92" t="s">
        <v>655</v>
      </c>
      <c r="D92" t="s">
        <v>656</v>
      </c>
      <c r="E92" t="s">
        <v>657</v>
      </c>
      <c r="L92" t="s">
        <v>658</v>
      </c>
      <c r="M92">
        <f t="shared" si="1"/>
        <v>4</v>
      </c>
      <c r="O92" s="103" t="s">
        <v>654</v>
      </c>
      <c r="P92" s="103" t="s">
        <v>659</v>
      </c>
      <c r="Q92" s="103"/>
      <c r="R92" s="107">
        <v>2</v>
      </c>
      <c r="S92" s="103">
        <v>560</v>
      </c>
    </row>
    <row r="93" spans="1:19" x14ac:dyDescent="0.25">
      <c r="A93" t="s">
        <v>660</v>
      </c>
      <c r="B93" t="s">
        <v>608</v>
      </c>
      <c r="C93" t="s">
        <v>655</v>
      </c>
      <c r="D93" t="s">
        <v>661</v>
      </c>
      <c r="E93" t="s">
        <v>662</v>
      </c>
      <c r="L93" t="s">
        <v>663</v>
      </c>
      <c r="M93">
        <f t="shared" si="1"/>
        <v>4</v>
      </c>
      <c r="O93" s="103" t="s">
        <v>660</v>
      </c>
      <c r="P93" s="103" t="s">
        <v>664</v>
      </c>
      <c r="Q93" s="103"/>
      <c r="R93" s="107">
        <v>2</v>
      </c>
      <c r="S93" s="103">
        <v>450</v>
      </c>
    </row>
    <row r="94" spans="1:19" x14ac:dyDescent="0.25">
      <c r="A94" t="s">
        <v>665</v>
      </c>
      <c r="B94" t="s">
        <v>620</v>
      </c>
      <c r="C94" t="s">
        <v>621</v>
      </c>
      <c r="D94" t="s">
        <v>666</v>
      </c>
      <c r="E94" t="s">
        <v>667</v>
      </c>
      <c r="F94" t="s">
        <v>668</v>
      </c>
      <c r="G94" t="s">
        <v>669</v>
      </c>
      <c r="L94" t="s">
        <v>670</v>
      </c>
      <c r="M94">
        <f t="shared" si="1"/>
        <v>6</v>
      </c>
      <c r="O94" s="103" t="s">
        <v>665</v>
      </c>
      <c r="P94" s="103" t="s">
        <v>671</v>
      </c>
      <c r="Q94" s="103"/>
      <c r="R94" s="107">
        <v>3</v>
      </c>
      <c r="S94" s="103">
        <v>810</v>
      </c>
    </row>
    <row r="95" spans="1:19" x14ac:dyDescent="0.25">
      <c r="A95" t="s">
        <v>672</v>
      </c>
      <c r="B95" t="s">
        <v>608</v>
      </c>
      <c r="C95" t="s">
        <v>673</v>
      </c>
      <c r="D95" t="s">
        <v>674</v>
      </c>
      <c r="L95" t="s">
        <v>675</v>
      </c>
      <c r="M95">
        <f t="shared" si="1"/>
        <v>3</v>
      </c>
      <c r="O95" s="103" t="s">
        <v>672</v>
      </c>
      <c r="P95" s="103" t="s">
        <v>676</v>
      </c>
      <c r="Q95" s="103"/>
      <c r="R95" s="107">
        <v>2</v>
      </c>
      <c r="S95" s="103">
        <v>440</v>
      </c>
    </row>
    <row r="96" spans="1:19" x14ac:dyDescent="0.25">
      <c r="A96" t="s">
        <v>677</v>
      </c>
      <c r="B96" t="s">
        <v>608</v>
      </c>
      <c r="C96" t="s">
        <v>655</v>
      </c>
      <c r="D96" t="s">
        <v>678</v>
      </c>
      <c r="E96" t="s">
        <v>679</v>
      </c>
      <c r="L96" t="s">
        <v>680</v>
      </c>
      <c r="M96">
        <f t="shared" si="1"/>
        <v>4</v>
      </c>
      <c r="O96" s="103" t="s">
        <v>677</v>
      </c>
      <c r="P96" s="103" t="s">
        <v>681</v>
      </c>
      <c r="Q96" s="103"/>
      <c r="R96" s="107">
        <v>2</v>
      </c>
      <c r="S96" s="103">
        <v>450</v>
      </c>
    </row>
    <row r="97" spans="1:19" x14ac:dyDescent="0.25">
      <c r="A97" t="s">
        <v>682</v>
      </c>
      <c r="B97" t="s">
        <v>683</v>
      </c>
      <c r="C97" t="s">
        <v>684</v>
      </c>
      <c r="D97" t="s">
        <v>685</v>
      </c>
      <c r="L97" t="s">
        <v>686</v>
      </c>
      <c r="M97">
        <f t="shared" si="1"/>
        <v>3</v>
      </c>
      <c r="O97" s="103" t="s">
        <v>682</v>
      </c>
      <c r="P97" s="103" t="s">
        <v>687</v>
      </c>
      <c r="Q97" s="103"/>
      <c r="R97" s="107">
        <v>1</v>
      </c>
      <c r="S97" s="103">
        <v>300</v>
      </c>
    </row>
    <row r="98" spans="1:19" x14ac:dyDescent="0.25">
      <c r="A98" t="s">
        <v>688</v>
      </c>
      <c r="B98" t="s">
        <v>608</v>
      </c>
      <c r="C98" t="s">
        <v>655</v>
      </c>
      <c r="D98" t="s">
        <v>689</v>
      </c>
      <c r="E98" t="s">
        <v>690</v>
      </c>
      <c r="L98" t="s">
        <v>691</v>
      </c>
      <c r="M98">
        <f t="shared" si="1"/>
        <v>4</v>
      </c>
      <c r="O98" s="103" t="s">
        <v>688</v>
      </c>
      <c r="P98" s="103" t="s">
        <v>692</v>
      </c>
      <c r="Q98" s="103"/>
      <c r="R98" s="107">
        <v>2</v>
      </c>
      <c r="S98" s="103">
        <v>450</v>
      </c>
    </row>
    <row r="99" spans="1:19" x14ac:dyDescent="0.25">
      <c r="A99" t="s">
        <v>693</v>
      </c>
      <c r="B99" t="s">
        <v>694</v>
      </c>
      <c r="C99" t="s">
        <v>695</v>
      </c>
      <c r="D99" t="s">
        <v>696</v>
      </c>
      <c r="L99" t="s">
        <v>697</v>
      </c>
      <c r="M99">
        <f t="shared" si="1"/>
        <v>3</v>
      </c>
      <c r="O99" s="103" t="s">
        <v>693</v>
      </c>
      <c r="P99" s="103" t="s">
        <v>698</v>
      </c>
      <c r="Q99" s="103"/>
      <c r="R99" s="107">
        <v>3</v>
      </c>
      <c r="S99" s="103">
        <v>540</v>
      </c>
    </row>
    <row r="100" spans="1:19" x14ac:dyDescent="0.25">
      <c r="A100" t="s">
        <v>699</v>
      </c>
      <c r="B100" t="s">
        <v>700</v>
      </c>
      <c r="C100" t="s">
        <v>701</v>
      </c>
      <c r="D100" t="s">
        <v>702</v>
      </c>
      <c r="E100" t="s">
        <v>703</v>
      </c>
      <c r="L100" t="s">
        <v>704</v>
      </c>
      <c r="M100">
        <f t="shared" si="1"/>
        <v>4</v>
      </c>
      <c r="O100" s="103" t="s">
        <v>699</v>
      </c>
      <c r="P100" s="103" t="s">
        <v>705</v>
      </c>
      <c r="Q100" s="103"/>
      <c r="R100" s="107">
        <v>3</v>
      </c>
      <c r="S100" s="103">
        <v>570</v>
      </c>
    </row>
    <row r="101" spans="1:19" x14ac:dyDescent="0.25">
      <c r="A101" t="s">
        <v>706</v>
      </c>
      <c r="B101" t="s">
        <v>707</v>
      </c>
      <c r="C101" t="s">
        <v>708</v>
      </c>
      <c r="D101" t="s">
        <v>709</v>
      </c>
      <c r="E101" t="s">
        <v>710</v>
      </c>
      <c r="L101" t="s">
        <v>711</v>
      </c>
      <c r="M101">
        <f t="shared" si="1"/>
        <v>4</v>
      </c>
      <c r="O101" s="103" t="s">
        <v>706</v>
      </c>
      <c r="P101" s="103" t="s">
        <v>712</v>
      </c>
      <c r="Q101" s="103"/>
      <c r="R101" s="107">
        <v>3</v>
      </c>
      <c r="S101" s="103">
        <v>570</v>
      </c>
    </row>
    <row r="102" spans="1:19" x14ac:dyDescent="0.25">
      <c r="A102" t="s">
        <v>713</v>
      </c>
      <c r="B102" t="s">
        <v>608</v>
      </c>
      <c r="C102" t="s">
        <v>714</v>
      </c>
      <c r="D102" t="s">
        <v>715</v>
      </c>
      <c r="E102" t="s">
        <v>716</v>
      </c>
      <c r="L102" t="s">
        <v>717</v>
      </c>
      <c r="M102">
        <f t="shared" si="1"/>
        <v>4</v>
      </c>
      <c r="O102" s="103" t="s">
        <v>713</v>
      </c>
      <c r="P102" s="103" t="s">
        <v>718</v>
      </c>
      <c r="Q102" s="103"/>
      <c r="R102" s="107">
        <v>2</v>
      </c>
      <c r="S102" s="103">
        <v>620</v>
      </c>
    </row>
    <row r="103" spans="1:19" x14ac:dyDescent="0.25">
      <c r="A103" t="s">
        <v>719</v>
      </c>
      <c r="B103" t="s">
        <v>620</v>
      </c>
      <c r="C103" t="s">
        <v>621</v>
      </c>
      <c r="D103" t="s">
        <v>666</v>
      </c>
      <c r="E103" t="s">
        <v>720</v>
      </c>
      <c r="F103" t="s">
        <v>721</v>
      </c>
      <c r="G103" t="s">
        <v>722</v>
      </c>
      <c r="L103" t="s">
        <v>723</v>
      </c>
      <c r="M103">
        <f t="shared" si="1"/>
        <v>6</v>
      </c>
      <c r="O103" s="103" t="s">
        <v>719</v>
      </c>
      <c r="P103" s="103" t="s">
        <v>724</v>
      </c>
      <c r="Q103" s="103"/>
      <c r="R103" s="107">
        <v>3</v>
      </c>
      <c r="S103" s="103">
        <v>750</v>
      </c>
    </row>
    <row r="104" spans="1:19" x14ac:dyDescent="0.25">
      <c r="A104" t="s">
        <v>725</v>
      </c>
      <c r="B104" t="s">
        <v>608</v>
      </c>
      <c r="C104" t="s">
        <v>726</v>
      </c>
      <c r="D104" t="s">
        <v>727</v>
      </c>
      <c r="E104" t="s">
        <v>728</v>
      </c>
      <c r="F104" t="s">
        <v>729</v>
      </c>
      <c r="L104" t="s">
        <v>730</v>
      </c>
      <c r="M104">
        <f t="shared" si="1"/>
        <v>5</v>
      </c>
      <c r="O104" s="103" t="s">
        <v>725</v>
      </c>
      <c r="P104" s="103" t="s">
        <v>731</v>
      </c>
      <c r="Q104" s="103"/>
      <c r="R104" s="107">
        <v>2</v>
      </c>
      <c r="S104" s="103">
        <v>450</v>
      </c>
    </row>
    <row r="105" spans="1:19" x14ac:dyDescent="0.25">
      <c r="A105" t="s">
        <v>732</v>
      </c>
      <c r="B105" t="s">
        <v>608</v>
      </c>
      <c r="C105" t="s">
        <v>733</v>
      </c>
      <c r="D105" t="s">
        <v>734</v>
      </c>
      <c r="L105" t="s">
        <v>735</v>
      </c>
      <c r="M105">
        <f t="shared" si="1"/>
        <v>3</v>
      </c>
      <c r="O105" s="103" t="s">
        <v>732</v>
      </c>
      <c r="P105" s="103" t="s">
        <v>736</v>
      </c>
      <c r="Q105" s="103"/>
      <c r="R105" s="107">
        <v>2</v>
      </c>
      <c r="S105" s="103">
        <v>330</v>
      </c>
    </row>
    <row r="106" spans="1:19" x14ac:dyDescent="0.25">
      <c r="A106" t="s">
        <v>737</v>
      </c>
      <c r="B106" t="s">
        <v>738</v>
      </c>
      <c r="C106" t="s">
        <v>739</v>
      </c>
      <c r="D106" t="s">
        <v>740</v>
      </c>
      <c r="L106" t="s">
        <v>741</v>
      </c>
      <c r="M106">
        <f t="shared" si="1"/>
        <v>3</v>
      </c>
      <c r="O106" s="103" t="s">
        <v>737</v>
      </c>
      <c r="P106" s="103" t="s">
        <v>742</v>
      </c>
      <c r="Q106" s="103"/>
      <c r="R106" s="107">
        <v>1</v>
      </c>
      <c r="S106" s="103">
        <v>300</v>
      </c>
    </row>
    <row r="107" spans="1:19" x14ac:dyDescent="0.25">
      <c r="A107" t="s">
        <v>743</v>
      </c>
      <c r="B107" t="s">
        <v>620</v>
      </c>
      <c r="C107" t="s">
        <v>621</v>
      </c>
      <c r="D107" t="s">
        <v>744</v>
      </c>
      <c r="E107" t="s">
        <v>745</v>
      </c>
      <c r="F107" t="s">
        <v>746</v>
      </c>
      <c r="L107" t="s">
        <v>747</v>
      </c>
      <c r="M107">
        <f t="shared" si="1"/>
        <v>5</v>
      </c>
      <c r="O107" s="103" t="s">
        <v>743</v>
      </c>
      <c r="P107" s="103" t="s">
        <v>748</v>
      </c>
      <c r="Q107" s="103"/>
      <c r="R107" s="107">
        <v>3</v>
      </c>
      <c r="S107" s="103">
        <v>630</v>
      </c>
    </row>
    <row r="108" spans="1:19" x14ac:dyDescent="0.25">
      <c r="A108" t="s">
        <v>749</v>
      </c>
      <c r="B108" t="s">
        <v>750</v>
      </c>
      <c r="C108" t="s">
        <v>751</v>
      </c>
      <c r="D108" t="s">
        <v>752</v>
      </c>
      <c r="E108" t="s">
        <v>738</v>
      </c>
      <c r="L108" t="s">
        <v>753</v>
      </c>
      <c r="M108">
        <f t="shared" si="1"/>
        <v>4</v>
      </c>
      <c r="O108" s="103" t="s">
        <v>749</v>
      </c>
      <c r="P108" s="103" t="s">
        <v>754</v>
      </c>
      <c r="Q108" s="103"/>
      <c r="R108" s="107">
        <v>1</v>
      </c>
      <c r="S108" s="103">
        <v>360</v>
      </c>
    </row>
    <row r="109" spans="1:19" x14ac:dyDescent="0.25">
      <c r="A109" t="s">
        <v>755</v>
      </c>
      <c r="B109" t="s">
        <v>756</v>
      </c>
      <c r="C109" t="s">
        <v>757</v>
      </c>
      <c r="D109" t="s">
        <v>758</v>
      </c>
      <c r="E109" t="s">
        <v>759</v>
      </c>
      <c r="L109" t="s">
        <v>760</v>
      </c>
      <c r="M109">
        <f t="shared" si="1"/>
        <v>4</v>
      </c>
      <c r="O109" s="103" t="s">
        <v>755</v>
      </c>
      <c r="P109" s="103" t="s">
        <v>761</v>
      </c>
      <c r="Q109" s="103"/>
      <c r="R109" s="107">
        <v>2</v>
      </c>
      <c r="S109" s="103">
        <v>420</v>
      </c>
    </row>
    <row r="110" spans="1:19" x14ac:dyDescent="0.25">
      <c r="A110" t="s">
        <v>762</v>
      </c>
      <c r="B110" t="s">
        <v>608</v>
      </c>
      <c r="C110" t="s">
        <v>756</v>
      </c>
      <c r="D110" t="s">
        <v>763</v>
      </c>
      <c r="E110" t="s">
        <v>764</v>
      </c>
      <c r="F110" t="s">
        <v>765</v>
      </c>
      <c r="G110" t="s">
        <v>766</v>
      </c>
      <c r="H110" t="s">
        <v>767</v>
      </c>
      <c r="L110" t="s">
        <v>768</v>
      </c>
      <c r="M110">
        <f t="shared" si="1"/>
        <v>7</v>
      </c>
      <c r="O110" s="103" t="s">
        <v>762</v>
      </c>
      <c r="P110" s="103" t="s">
        <v>769</v>
      </c>
      <c r="Q110" s="103"/>
      <c r="R110" s="107">
        <v>2</v>
      </c>
      <c r="S110" s="103">
        <v>600</v>
      </c>
    </row>
    <row r="111" spans="1:19" x14ac:dyDescent="0.25">
      <c r="A111" t="s">
        <v>770</v>
      </c>
      <c r="B111" t="s">
        <v>771</v>
      </c>
      <c r="C111" t="s">
        <v>772</v>
      </c>
      <c r="D111" t="s">
        <v>773</v>
      </c>
      <c r="E111" t="s">
        <v>774</v>
      </c>
      <c r="L111" t="s">
        <v>775</v>
      </c>
      <c r="M111">
        <f t="shared" si="1"/>
        <v>4</v>
      </c>
      <c r="O111" s="103" t="s">
        <v>770</v>
      </c>
      <c r="P111" s="103" t="s">
        <v>776</v>
      </c>
      <c r="Q111" s="103"/>
      <c r="R111" s="107">
        <v>2</v>
      </c>
      <c r="S111" s="103">
        <v>500</v>
      </c>
    </row>
    <row r="112" spans="1:19" x14ac:dyDescent="0.25">
      <c r="A112" t="s">
        <v>777</v>
      </c>
      <c r="B112" t="s">
        <v>771</v>
      </c>
      <c r="C112" t="s">
        <v>778</v>
      </c>
      <c r="D112" t="s">
        <v>779</v>
      </c>
      <c r="E112" t="s">
        <v>780</v>
      </c>
      <c r="F112" t="s">
        <v>781</v>
      </c>
      <c r="L112" t="s">
        <v>782</v>
      </c>
      <c r="M112">
        <f t="shared" si="1"/>
        <v>5</v>
      </c>
      <c r="O112" s="103" t="s">
        <v>777</v>
      </c>
      <c r="P112" s="103" t="s">
        <v>783</v>
      </c>
      <c r="Q112" s="103"/>
      <c r="R112" s="107">
        <v>2</v>
      </c>
      <c r="S112" s="103">
        <v>510</v>
      </c>
    </row>
    <row r="113" spans="1:19" x14ac:dyDescent="0.25">
      <c r="A113" t="s">
        <v>784</v>
      </c>
      <c r="B113" t="s">
        <v>771</v>
      </c>
      <c r="C113" t="s">
        <v>785</v>
      </c>
      <c r="D113" t="s">
        <v>786</v>
      </c>
      <c r="E113" t="s">
        <v>787</v>
      </c>
      <c r="F113" t="s">
        <v>788</v>
      </c>
      <c r="L113" t="s">
        <v>789</v>
      </c>
      <c r="M113">
        <f t="shared" si="1"/>
        <v>5</v>
      </c>
      <c r="O113" s="103" t="s">
        <v>784</v>
      </c>
      <c r="P113" s="103" t="s">
        <v>790</v>
      </c>
      <c r="Q113" s="103"/>
      <c r="R113" s="107">
        <v>2</v>
      </c>
      <c r="S113" s="103">
        <v>620</v>
      </c>
    </row>
    <row r="114" spans="1:19" x14ac:dyDescent="0.25">
      <c r="A114" t="s">
        <v>791</v>
      </c>
      <c r="B114" t="s">
        <v>771</v>
      </c>
      <c r="C114" t="s">
        <v>792</v>
      </c>
      <c r="D114" t="s">
        <v>793</v>
      </c>
      <c r="L114" t="s">
        <v>794</v>
      </c>
      <c r="M114">
        <f t="shared" si="1"/>
        <v>3</v>
      </c>
      <c r="O114" s="103" t="s">
        <v>791</v>
      </c>
      <c r="P114" s="103" t="s">
        <v>795</v>
      </c>
      <c r="Q114" s="103"/>
      <c r="R114" s="107">
        <v>2</v>
      </c>
      <c r="S114" s="103">
        <v>460</v>
      </c>
    </row>
    <row r="115" spans="1:19" x14ac:dyDescent="0.25">
      <c r="A115" t="s">
        <v>796</v>
      </c>
      <c r="B115" t="s">
        <v>771</v>
      </c>
      <c r="C115" t="s">
        <v>797</v>
      </c>
      <c r="D115" t="s">
        <v>798</v>
      </c>
      <c r="E115" t="s">
        <v>799</v>
      </c>
      <c r="L115" t="s">
        <v>800</v>
      </c>
      <c r="M115">
        <f t="shared" si="1"/>
        <v>4</v>
      </c>
      <c r="O115" s="103" t="s">
        <v>796</v>
      </c>
      <c r="P115" s="103" t="s">
        <v>801</v>
      </c>
      <c r="Q115" s="103"/>
      <c r="R115" s="107">
        <v>2</v>
      </c>
      <c r="S115" s="103">
        <v>590</v>
      </c>
    </row>
    <row r="116" spans="1:19" x14ac:dyDescent="0.25">
      <c r="A116" t="s">
        <v>802</v>
      </c>
      <c r="B116" t="s">
        <v>803</v>
      </c>
      <c r="C116" t="s">
        <v>804</v>
      </c>
      <c r="D116" t="s">
        <v>805</v>
      </c>
      <c r="E116" t="s">
        <v>806</v>
      </c>
      <c r="F116" t="s">
        <v>807</v>
      </c>
      <c r="L116" t="s">
        <v>808</v>
      </c>
      <c r="M116">
        <f t="shared" si="1"/>
        <v>5</v>
      </c>
      <c r="O116" s="103" t="s">
        <v>802</v>
      </c>
      <c r="P116" s="103" t="s">
        <v>809</v>
      </c>
      <c r="Q116" s="103"/>
      <c r="R116" s="107">
        <v>2</v>
      </c>
      <c r="S116" s="103">
        <v>680</v>
      </c>
    </row>
    <row r="117" spans="1:19" x14ac:dyDescent="0.25">
      <c r="A117" t="s">
        <v>810</v>
      </c>
      <c r="B117" t="s">
        <v>803</v>
      </c>
      <c r="C117" t="s">
        <v>804</v>
      </c>
      <c r="D117" t="s">
        <v>811</v>
      </c>
      <c r="E117" t="s">
        <v>812</v>
      </c>
      <c r="F117" t="s">
        <v>813</v>
      </c>
      <c r="L117" t="s">
        <v>814</v>
      </c>
      <c r="M117">
        <f t="shared" si="1"/>
        <v>5</v>
      </c>
      <c r="O117" s="103" t="s">
        <v>810</v>
      </c>
      <c r="P117" s="103" t="s">
        <v>815</v>
      </c>
      <c r="Q117" s="103"/>
      <c r="R117" s="107">
        <v>2</v>
      </c>
      <c r="S117" s="103">
        <v>680</v>
      </c>
    </row>
    <row r="118" spans="1:19" x14ac:dyDescent="0.25">
      <c r="A118" t="s">
        <v>816</v>
      </c>
      <c r="B118" t="s">
        <v>771</v>
      </c>
      <c r="C118" t="s">
        <v>817</v>
      </c>
      <c r="D118" t="s">
        <v>818</v>
      </c>
      <c r="E118" t="s">
        <v>819</v>
      </c>
      <c r="F118" t="s">
        <v>820</v>
      </c>
      <c r="G118" t="s">
        <v>821</v>
      </c>
      <c r="L118" t="s">
        <v>822</v>
      </c>
      <c r="M118">
        <f t="shared" si="1"/>
        <v>6</v>
      </c>
      <c r="O118" s="103" t="s">
        <v>816</v>
      </c>
      <c r="P118" s="103" t="s">
        <v>823</v>
      </c>
      <c r="Q118" s="103"/>
      <c r="R118" s="107">
        <v>3</v>
      </c>
      <c r="S118" s="103">
        <v>810</v>
      </c>
    </row>
    <row r="119" spans="1:19" x14ac:dyDescent="0.25">
      <c r="A119" t="s">
        <v>824</v>
      </c>
      <c r="B119" t="s">
        <v>771</v>
      </c>
      <c r="C119" t="s">
        <v>825</v>
      </c>
      <c r="D119" t="s">
        <v>826</v>
      </c>
      <c r="E119" t="s">
        <v>827</v>
      </c>
      <c r="F119" t="s">
        <v>828</v>
      </c>
      <c r="G119" t="s">
        <v>829</v>
      </c>
      <c r="L119" t="s">
        <v>830</v>
      </c>
      <c r="M119">
        <f t="shared" si="1"/>
        <v>6</v>
      </c>
      <c r="O119" s="103" t="s">
        <v>824</v>
      </c>
      <c r="P119" s="103" t="s">
        <v>831</v>
      </c>
      <c r="Q119" s="103"/>
      <c r="R119" s="107">
        <v>3</v>
      </c>
      <c r="S119" s="103">
        <v>810</v>
      </c>
    </row>
    <row r="120" spans="1:19" x14ac:dyDescent="0.25">
      <c r="A120" t="s">
        <v>832</v>
      </c>
      <c r="B120" t="s">
        <v>771</v>
      </c>
      <c r="C120" t="s">
        <v>825</v>
      </c>
      <c r="D120" t="s">
        <v>826</v>
      </c>
      <c r="E120" t="s">
        <v>827</v>
      </c>
      <c r="F120" t="s">
        <v>833</v>
      </c>
      <c r="G120" t="s">
        <v>834</v>
      </c>
      <c r="H120" t="s">
        <v>835</v>
      </c>
      <c r="L120" t="s">
        <v>836</v>
      </c>
      <c r="M120">
        <f t="shared" si="1"/>
        <v>7</v>
      </c>
      <c r="O120" s="103" t="s">
        <v>832</v>
      </c>
      <c r="P120" s="103" t="s">
        <v>837</v>
      </c>
      <c r="Q120" s="103"/>
      <c r="R120" s="107">
        <v>3</v>
      </c>
      <c r="S120" s="103">
        <v>990</v>
      </c>
    </row>
    <row r="121" spans="1:19" x14ac:dyDescent="0.25">
      <c r="A121" t="s">
        <v>838</v>
      </c>
      <c r="B121" t="s">
        <v>771</v>
      </c>
      <c r="C121" t="s">
        <v>839</v>
      </c>
      <c r="D121" t="s">
        <v>840</v>
      </c>
      <c r="E121" t="s">
        <v>841</v>
      </c>
      <c r="F121" t="s">
        <v>842</v>
      </c>
      <c r="L121" t="s">
        <v>843</v>
      </c>
      <c r="M121">
        <f t="shared" si="1"/>
        <v>5</v>
      </c>
      <c r="O121" s="103" t="s">
        <v>838</v>
      </c>
      <c r="P121" s="103" t="s">
        <v>844</v>
      </c>
      <c r="Q121" s="103"/>
      <c r="R121" s="107">
        <v>2</v>
      </c>
      <c r="S121" s="103">
        <v>660</v>
      </c>
    </row>
    <row r="122" spans="1:19" x14ac:dyDescent="0.25">
      <c r="A122" t="s">
        <v>845</v>
      </c>
      <c r="B122" t="s">
        <v>846</v>
      </c>
      <c r="C122" t="s">
        <v>847</v>
      </c>
      <c r="L122" t="s">
        <v>848</v>
      </c>
      <c r="M122">
        <f t="shared" si="1"/>
        <v>2</v>
      </c>
      <c r="O122" s="103" t="s">
        <v>845</v>
      </c>
      <c r="P122" s="103" t="s">
        <v>849</v>
      </c>
      <c r="Q122" s="103"/>
      <c r="R122" s="107">
        <v>1</v>
      </c>
      <c r="S122" s="103">
        <v>300</v>
      </c>
    </row>
    <row r="123" spans="1:19" x14ac:dyDescent="0.25">
      <c r="A123" t="s">
        <v>850</v>
      </c>
      <c r="B123" t="s">
        <v>851</v>
      </c>
      <c r="C123" t="s">
        <v>852</v>
      </c>
      <c r="D123" t="s">
        <v>853</v>
      </c>
      <c r="E123" t="s">
        <v>854</v>
      </c>
      <c r="L123" t="s">
        <v>855</v>
      </c>
      <c r="M123">
        <f t="shared" si="1"/>
        <v>4</v>
      </c>
      <c r="O123" s="103" t="s">
        <v>850</v>
      </c>
      <c r="P123" s="103" t="s">
        <v>856</v>
      </c>
      <c r="Q123" s="103"/>
      <c r="R123" s="107">
        <v>3</v>
      </c>
      <c r="S123" s="103">
        <v>620</v>
      </c>
    </row>
    <row r="124" spans="1:19" x14ac:dyDescent="0.25">
      <c r="A124" t="s">
        <v>857</v>
      </c>
      <c r="B124" t="s">
        <v>858</v>
      </c>
      <c r="C124" t="s">
        <v>859</v>
      </c>
      <c r="D124" t="s">
        <v>860</v>
      </c>
      <c r="E124" t="s">
        <v>861</v>
      </c>
      <c r="F124" t="s">
        <v>771</v>
      </c>
      <c r="L124" t="s">
        <v>862</v>
      </c>
      <c r="M124">
        <f t="shared" si="1"/>
        <v>5</v>
      </c>
      <c r="O124" s="103" t="s">
        <v>857</v>
      </c>
      <c r="P124" s="103" t="s">
        <v>863</v>
      </c>
      <c r="Q124" s="103"/>
      <c r="R124" s="107">
        <v>2</v>
      </c>
      <c r="S124" s="103">
        <v>600</v>
      </c>
    </row>
    <row r="125" spans="1:19" x14ac:dyDescent="0.25">
      <c r="A125" t="s">
        <v>864</v>
      </c>
      <c r="B125" t="s">
        <v>771</v>
      </c>
      <c r="C125" t="s">
        <v>865</v>
      </c>
      <c r="D125" t="s">
        <v>866</v>
      </c>
      <c r="E125" t="s">
        <v>867</v>
      </c>
      <c r="L125" t="s">
        <v>868</v>
      </c>
      <c r="M125">
        <f t="shared" si="1"/>
        <v>4</v>
      </c>
      <c r="O125" s="103" t="s">
        <v>864</v>
      </c>
      <c r="P125" s="103" t="s">
        <v>869</v>
      </c>
      <c r="Q125" s="103"/>
      <c r="R125" s="107">
        <v>2</v>
      </c>
      <c r="S125" s="103">
        <v>580</v>
      </c>
    </row>
    <row r="126" spans="1:19" x14ac:dyDescent="0.25">
      <c r="A126" t="s">
        <v>870</v>
      </c>
      <c r="B126" t="s">
        <v>771</v>
      </c>
      <c r="C126" t="s">
        <v>839</v>
      </c>
      <c r="D126" t="s">
        <v>871</v>
      </c>
      <c r="E126" t="s">
        <v>872</v>
      </c>
      <c r="F126" t="s">
        <v>873</v>
      </c>
      <c r="G126" t="s">
        <v>874</v>
      </c>
      <c r="L126" t="s">
        <v>875</v>
      </c>
      <c r="M126">
        <f t="shared" si="1"/>
        <v>6</v>
      </c>
      <c r="O126" s="103" t="s">
        <v>870</v>
      </c>
      <c r="P126" s="103" t="s">
        <v>876</v>
      </c>
      <c r="Q126" s="103"/>
      <c r="R126" s="107">
        <v>2</v>
      </c>
      <c r="S126" s="103">
        <v>670</v>
      </c>
    </row>
    <row r="127" spans="1:19" x14ac:dyDescent="0.25">
      <c r="A127" t="s">
        <v>877</v>
      </c>
      <c r="B127" t="s">
        <v>878</v>
      </c>
      <c r="C127" t="s">
        <v>879</v>
      </c>
      <c r="L127" t="s">
        <v>880</v>
      </c>
      <c r="M127">
        <f t="shared" si="1"/>
        <v>2</v>
      </c>
      <c r="O127" s="103" t="s">
        <v>877</v>
      </c>
      <c r="P127" s="103" t="s">
        <v>881</v>
      </c>
      <c r="Q127" s="103"/>
      <c r="R127" s="107">
        <v>3</v>
      </c>
      <c r="S127" s="103">
        <v>750</v>
      </c>
    </row>
    <row r="128" spans="1:19" x14ac:dyDescent="0.25">
      <c r="A128" t="s">
        <v>882</v>
      </c>
      <c r="B128" t="s">
        <v>883</v>
      </c>
      <c r="C128" t="s">
        <v>884</v>
      </c>
      <c r="D128" t="s">
        <v>885</v>
      </c>
      <c r="E128" t="s">
        <v>886</v>
      </c>
      <c r="L128" t="s">
        <v>887</v>
      </c>
      <c r="M128">
        <f t="shared" si="1"/>
        <v>4</v>
      </c>
      <c r="O128" s="103" t="s">
        <v>882</v>
      </c>
      <c r="P128" s="103" t="s">
        <v>888</v>
      </c>
      <c r="Q128" s="103"/>
      <c r="R128" s="107">
        <v>3</v>
      </c>
      <c r="S128" s="103">
        <v>830</v>
      </c>
    </row>
    <row r="129" spans="1:19" x14ac:dyDescent="0.25">
      <c r="A129" t="s">
        <v>889</v>
      </c>
      <c r="B129" t="s">
        <v>883</v>
      </c>
      <c r="C129" t="s">
        <v>890</v>
      </c>
      <c r="D129" t="s">
        <v>891</v>
      </c>
      <c r="E129" t="s">
        <v>892</v>
      </c>
      <c r="L129" t="s">
        <v>893</v>
      </c>
      <c r="M129">
        <f t="shared" si="1"/>
        <v>4</v>
      </c>
      <c r="O129" s="103" t="s">
        <v>889</v>
      </c>
      <c r="P129" s="103" t="s">
        <v>894</v>
      </c>
      <c r="Q129" s="103"/>
      <c r="R129" s="107">
        <v>3</v>
      </c>
      <c r="S129" s="103">
        <v>830</v>
      </c>
    </row>
    <row r="130" spans="1:19" x14ac:dyDescent="0.25">
      <c r="A130" t="s">
        <v>895</v>
      </c>
      <c r="B130" t="s">
        <v>896</v>
      </c>
      <c r="C130" t="s">
        <v>897</v>
      </c>
      <c r="D130" t="s">
        <v>898</v>
      </c>
      <c r="E130" t="s">
        <v>899</v>
      </c>
      <c r="F130" t="s">
        <v>900</v>
      </c>
      <c r="L130" t="s">
        <v>901</v>
      </c>
      <c r="M130">
        <f t="shared" si="1"/>
        <v>5</v>
      </c>
      <c r="O130" s="103" t="s">
        <v>895</v>
      </c>
      <c r="P130" s="103" t="s">
        <v>902</v>
      </c>
      <c r="Q130" s="103"/>
      <c r="R130" s="107">
        <v>3</v>
      </c>
      <c r="S130" s="103">
        <v>840</v>
      </c>
    </row>
    <row r="131" spans="1:19" x14ac:dyDescent="0.25">
      <c r="A131" t="s">
        <v>903</v>
      </c>
      <c r="B131" t="s">
        <v>904</v>
      </c>
      <c r="C131" t="s">
        <v>905</v>
      </c>
      <c r="D131" t="s">
        <v>906</v>
      </c>
      <c r="L131" t="s">
        <v>907</v>
      </c>
      <c r="M131">
        <f t="shared" ref="M131:M194" si="2">10-COUNTBLANK(B131:K131)</f>
        <v>3</v>
      </c>
      <c r="O131" s="103" t="s">
        <v>903</v>
      </c>
      <c r="P131" s="103" t="s">
        <v>908</v>
      </c>
      <c r="Q131" s="103"/>
      <c r="R131" s="107">
        <v>3</v>
      </c>
      <c r="S131" s="103">
        <v>530</v>
      </c>
    </row>
    <row r="132" spans="1:19" x14ac:dyDescent="0.25">
      <c r="A132" t="s">
        <v>909</v>
      </c>
      <c r="B132" t="s">
        <v>910</v>
      </c>
      <c r="C132" t="s">
        <v>911</v>
      </c>
      <c r="D132" t="s">
        <v>912</v>
      </c>
      <c r="L132" t="s">
        <v>913</v>
      </c>
      <c r="M132">
        <f t="shared" si="2"/>
        <v>3</v>
      </c>
      <c r="O132" s="103" t="s">
        <v>914</v>
      </c>
      <c r="P132" s="103" t="s">
        <v>915</v>
      </c>
      <c r="Q132" s="103"/>
      <c r="R132" s="107">
        <v>1</v>
      </c>
      <c r="S132" s="103">
        <v>210</v>
      </c>
    </row>
    <row r="133" spans="1:19" x14ac:dyDescent="0.25">
      <c r="A133" t="s">
        <v>916</v>
      </c>
      <c r="B133" t="s">
        <v>750</v>
      </c>
      <c r="C133" t="s">
        <v>917</v>
      </c>
      <c r="D133" t="s">
        <v>918</v>
      </c>
      <c r="L133" t="s">
        <v>919</v>
      </c>
      <c r="M133">
        <f t="shared" si="2"/>
        <v>3</v>
      </c>
      <c r="O133" s="103" t="s">
        <v>909</v>
      </c>
      <c r="P133" s="103" t="s">
        <v>920</v>
      </c>
      <c r="Q133" s="103"/>
      <c r="R133" s="107">
        <v>3</v>
      </c>
      <c r="S133" s="103">
        <v>520</v>
      </c>
    </row>
    <row r="134" spans="1:19" x14ac:dyDescent="0.25">
      <c r="A134" t="s">
        <v>921</v>
      </c>
      <c r="B134" t="s">
        <v>922</v>
      </c>
      <c r="C134" t="s">
        <v>923</v>
      </c>
      <c r="D134" t="s">
        <v>924</v>
      </c>
      <c r="E134" t="s">
        <v>925</v>
      </c>
      <c r="L134" t="s">
        <v>926</v>
      </c>
      <c r="M134">
        <f t="shared" si="2"/>
        <v>4</v>
      </c>
      <c r="O134" s="103" t="s">
        <v>916</v>
      </c>
      <c r="P134" s="103" t="s">
        <v>927</v>
      </c>
      <c r="Q134" s="103"/>
      <c r="R134" s="107">
        <v>1</v>
      </c>
      <c r="S134" s="103">
        <v>210</v>
      </c>
    </row>
    <row r="135" spans="1:19" x14ac:dyDescent="0.25">
      <c r="A135" t="s">
        <v>928</v>
      </c>
      <c r="B135" t="s">
        <v>929</v>
      </c>
      <c r="C135" t="s">
        <v>930</v>
      </c>
      <c r="L135" t="s">
        <v>931</v>
      </c>
      <c r="M135">
        <f t="shared" si="2"/>
        <v>2</v>
      </c>
      <c r="O135" s="103" t="s">
        <v>921</v>
      </c>
      <c r="P135" s="103" t="s">
        <v>932</v>
      </c>
      <c r="Q135" s="103"/>
      <c r="R135" s="107">
        <v>3</v>
      </c>
      <c r="S135" s="103">
        <v>450</v>
      </c>
    </row>
    <row r="136" spans="1:19" x14ac:dyDescent="0.25">
      <c r="A136" t="s">
        <v>933</v>
      </c>
      <c r="B136" t="s">
        <v>934</v>
      </c>
      <c r="C136" t="s">
        <v>912</v>
      </c>
      <c r="D136" t="s">
        <v>935</v>
      </c>
      <c r="E136" t="s">
        <v>936</v>
      </c>
      <c r="L136" t="s">
        <v>937</v>
      </c>
      <c r="M136">
        <f t="shared" si="2"/>
        <v>4</v>
      </c>
      <c r="O136" s="103" t="s">
        <v>933</v>
      </c>
      <c r="P136" s="103" t="s">
        <v>938</v>
      </c>
      <c r="Q136" s="103"/>
      <c r="R136" s="107">
        <v>3</v>
      </c>
      <c r="S136" s="103">
        <v>420</v>
      </c>
    </row>
    <row r="137" spans="1:19" x14ac:dyDescent="0.25">
      <c r="A137" t="s">
        <v>939</v>
      </c>
      <c r="B137" t="s">
        <v>940</v>
      </c>
      <c r="C137" t="s">
        <v>941</v>
      </c>
      <c r="D137" t="s">
        <v>934</v>
      </c>
      <c r="E137" t="s">
        <v>912</v>
      </c>
      <c r="L137" t="s">
        <v>942</v>
      </c>
      <c r="M137">
        <f t="shared" si="2"/>
        <v>4</v>
      </c>
      <c r="O137" s="103" t="s">
        <v>939</v>
      </c>
      <c r="P137" s="103" t="s">
        <v>943</v>
      </c>
      <c r="Q137" s="103"/>
      <c r="R137" s="107">
        <v>3</v>
      </c>
      <c r="S137" s="103">
        <v>450</v>
      </c>
    </row>
    <row r="138" spans="1:19" x14ac:dyDescent="0.25">
      <c r="A138" t="s">
        <v>944</v>
      </c>
      <c r="B138" t="s">
        <v>912</v>
      </c>
      <c r="C138" t="s">
        <v>925</v>
      </c>
      <c r="D138" t="s">
        <v>945</v>
      </c>
      <c r="E138" t="s">
        <v>946</v>
      </c>
      <c r="F138" t="s">
        <v>947</v>
      </c>
      <c r="L138" t="s">
        <v>948</v>
      </c>
      <c r="M138">
        <f t="shared" si="2"/>
        <v>5</v>
      </c>
      <c r="O138" s="103" t="s">
        <v>944</v>
      </c>
      <c r="P138" s="103" t="s">
        <v>949</v>
      </c>
      <c r="Q138" s="103"/>
      <c r="R138" s="107">
        <v>3</v>
      </c>
      <c r="S138" s="103">
        <v>630</v>
      </c>
    </row>
    <row r="139" spans="1:19" x14ac:dyDescent="0.25">
      <c r="A139" t="s">
        <v>950</v>
      </c>
      <c r="B139" t="s">
        <v>934</v>
      </c>
      <c r="C139" t="s">
        <v>951</v>
      </c>
      <c r="D139" t="s">
        <v>952</v>
      </c>
      <c r="L139" t="s">
        <v>953</v>
      </c>
      <c r="M139">
        <f t="shared" si="2"/>
        <v>3</v>
      </c>
      <c r="O139" s="103" t="s">
        <v>950</v>
      </c>
      <c r="P139" s="103" t="s">
        <v>954</v>
      </c>
      <c r="Q139" s="103"/>
      <c r="R139" s="107">
        <v>3</v>
      </c>
      <c r="S139" s="103">
        <v>390</v>
      </c>
    </row>
    <row r="140" spans="1:19" x14ac:dyDescent="0.25">
      <c r="A140" t="s">
        <v>955</v>
      </c>
      <c r="B140" t="s">
        <v>956</v>
      </c>
      <c r="C140" t="s">
        <v>957</v>
      </c>
      <c r="D140" t="s">
        <v>958</v>
      </c>
      <c r="E140" t="s">
        <v>959</v>
      </c>
      <c r="F140" t="s">
        <v>960</v>
      </c>
      <c r="L140" t="s">
        <v>961</v>
      </c>
      <c r="M140">
        <f t="shared" si="2"/>
        <v>5</v>
      </c>
      <c r="O140" s="103" t="s">
        <v>955</v>
      </c>
      <c r="P140" s="103" t="s">
        <v>962</v>
      </c>
      <c r="Q140" s="103"/>
      <c r="R140" s="107">
        <v>3</v>
      </c>
      <c r="S140" s="103">
        <v>750</v>
      </c>
    </row>
    <row r="141" spans="1:19" x14ac:dyDescent="0.25">
      <c r="A141" t="s">
        <v>963</v>
      </c>
      <c r="B141" t="s">
        <v>964</v>
      </c>
      <c r="C141" t="s">
        <v>965</v>
      </c>
      <c r="D141" t="s">
        <v>966</v>
      </c>
      <c r="E141" t="s">
        <v>967</v>
      </c>
      <c r="L141" t="s">
        <v>968</v>
      </c>
      <c r="M141">
        <f t="shared" si="2"/>
        <v>4</v>
      </c>
      <c r="O141" s="103" t="s">
        <v>963</v>
      </c>
      <c r="P141" s="103" t="s">
        <v>969</v>
      </c>
      <c r="Q141" s="103"/>
      <c r="R141" s="107">
        <v>3</v>
      </c>
      <c r="S141" s="103">
        <v>510</v>
      </c>
    </row>
    <row r="142" spans="1:19" x14ac:dyDescent="0.25">
      <c r="A142" t="s">
        <v>970</v>
      </c>
      <c r="B142" t="s">
        <v>971</v>
      </c>
      <c r="C142" t="s">
        <v>956</v>
      </c>
      <c r="D142" t="s">
        <v>972</v>
      </c>
      <c r="E142" t="s">
        <v>973</v>
      </c>
      <c r="F142" t="s">
        <v>974</v>
      </c>
      <c r="G142" t="s">
        <v>975</v>
      </c>
      <c r="H142" t="s">
        <v>976</v>
      </c>
      <c r="L142" t="s">
        <v>977</v>
      </c>
      <c r="M142">
        <f t="shared" si="2"/>
        <v>7</v>
      </c>
      <c r="O142" s="103" t="s">
        <v>970</v>
      </c>
      <c r="P142" s="103" t="s">
        <v>978</v>
      </c>
      <c r="Q142" s="103"/>
      <c r="R142" s="107">
        <v>3</v>
      </c>
      <c r="S142" s="103">
        <v>810</v>
      </c>
    </row>
    <row r="143" spans="1:19" x14ac:dyDescent="0.25">
      <c r="A143" t="s">
        <v>979</v>
      </c>
      <c r="B143" t="s">
        <v>980</v>
      </c>
      <c r="C143" t="s">
        <v>981</v>
      </c>
      <c r="D143" t="s">
        <v>982</v>
      </c>
      <c r="E143" t="s">
        <v>983</v>
      </c>
      <c r="L143" t="s">
        <v>984</v>
      </c>
      <c r="M143">
        <f t="shared" si="2"/>
        <v>4</v>
      </c>
      <c r="O143" s="103" t="s">
        <v>979</v>
      </c>
      <c r="P143" s="103" t="s">
        <v>985</v>
      </c>
      <c r="Q143" s="103"/>
      <c r="R143" s="107">
        <v>3</v>
      </c>
      <c r="S143" s="103">
        <v>390</v>
      </c>
    </row>
    <row r="144" spans="1:19" x14ac:dyDescent="0.25">
      <c r="A144" t="s">
        <v>986</v>
      </c>
      <c r="B144" t="s">
        <v>987</v>
      </c>
      <c r="C144" t="s">
        <v>988</v>
      </c>
      <c r="D144" t="s">
        <v>989</v>
      </c>
      <c r="E144" t="s">
        <v>971</v>
      </c>
      <c r="L144" t="s">
        <v>990</v>
      </c>
      <c r="M144">
        <f t="shared" si="2"/>
        <v>4</v>
      </c>
      <c r="O144" s="103" t="s">
        <v>986</v>
      </c>
      <c r="P144" s="103" t="s">
        <v>991</v>
      </c>
      <c r="Q144" s="103"/>
      <c r="R144" s="107">
        <v>3</v>
      </c>
      <c r="S144" s="103">
        <v>460</v>
      </c>
    </row>
    <row r="145" spans="1:19" x14ac:dyDescent="0.25">
      <c r="A145" t="s">
        <v>992</v>
      </c>
      <c r="B145" t="s">
        <v>993</v>
      </c>
      <c r="C145" t="s">
        <v>994</v>
      </c>
      <c r="D145" t="s">
        <v>995</v>
      </c>
      <c r="E145" t="s">
        <v>971</v>
      </c>
      <c r="F145" t="s">
        <v>996</v>
      </c>
      <c r="L145" t="s">
        <v>997</v>
      </c>
      <c r="M145">
        <f t="shared" si="2"/>
        <v>5</v>
      </c>
      <c r="O145" s="103" t="s">
        <v>992</v>
      </c>
      <c r="P145" s="103" t="s">
        <v>998</v>
      </c>
      <c r="Q145" s="103"/>
      <c r="R145" s="107">
        <v>3</v>
      </c>
      <c r="S145" s="103">
        <v>580</v>
      </c>
    </row>
    <row r="146" spans="1:19" x14ac:dyDescent="0.25">
      <c r="A146" t="s">
        <v>999</v>
      </c>
      <c r="B146" t="s">
        <v>1000</v>
      </c>
      <c r="C146" t="s">
        <v>110</v>
      </c>
      <c r="D146" t="s">
        <v>1001</v>
      </c>
      <c r="E146" t="s">
        <v>1002</v>
      </c>
      <c r="F146" t="s">
        <v>1003</v>
      </c>
      <c r="L146" t="s">
        <v>1004</v>
      </c>
      <c r="M146">
        <f t="shared" si="2"/>
        <v>5</v>
      </c>
      <c r="O146" s="103" t="s">
        <v>999</v>
      </c>
      <c r="P146" s="103" t="s">
        <v>1005</v>
      </c>
      <c r="Q146" s="103"/>
      <c r="R146" s="107">
        <v>2</v>
      </c>
      <c r="S146" s="103">
        <v>530</v>
      </c>
    </row>
    <row r="147" spans="1:19" x14ac:dyDescent="0.25">
      <c r="A147" t="s">
        <v>1006</v>
      </c>
      <c r="B147" t="s">
        <v>1007</v>
      </c>
      <c r="C147" t="s">
        <v>1008</v>
      </c>
      <c r="D147" t="s">
        <v>1009</v>
      </c>
      <c r="E147" t="s">
        <v>959</v>
      </c>
      <c r="L147" t="s">
        <v>1010</v>
      </c>
      <c r="M147">
        <f t="shared" si="2"/>
        <v>4</v>
      </c>
      <c r="O147" s="103" t="s">
        <v>1006</v>
      </c>
      <c r="P147" s="103" t="s">
        <v>1011</v>
      </c>
      <c r="Q147" s="103"/>
      <c r="R147" s="107">
        <v>3</v>
      </c>
      <c r="S147" s="103">
        <v>660</v>
      </c>
    </row>
    <row r="148" spans="1:19" x14ac:dyDescent="0.25">
      <c r="A148" t="s">
        <v>1012</v>
      </c>
      <c r="B148" t="s">
        <v>918</v>
      </c>
      <c r="C148" t="s">
        <v>1013</v>
      </c>
      <c r="D148" t="s">
        <v>1014</v>
      </c>
      <c r="E148" t="s">
        <v>1015</v>
      </c>
      <c r="L148" t="s">
        <v>1016</v>
      </c>
      <c r="M148">
        <f t="shared" si="2"/>
        <v>4</v>
      </c>
      <c r="O148" s="103" t="s">
        <v>1012</v>
      </c>
      <c r="P148" s="103" t="s">
        <v>1017</v>
      </c>
      <c r="Q148" s="103"/>
      <c r="R148" s="107">
        <v>1</v>
      </c>
      <c r="S148" s="103">
        <v>270</v>
      </c>
    </row>
    <row r="149" spans="1:19" x14ac:dyDescent="0.25">
      <c r="A149" t="s">
        <v>1018</v>
      </c>
      <c r="B149" t="s">
        <v>989</v>
      </c>
      <c r="C149" t="s">
        <v>1019</v>
      </c>
      <c r="D149" t="s">
        <v>1020</v>
      </c>
      <c r="L149" t="s">
        <v>1021</v>
      </c>
      <c r="M149">
        <f t="shared" si="2"/>
        <v>3</v>
      </c>
      <c r="O149" s="103" t="s">
        <v>1018</v>
      </c>
      <c r="P149" s="103" t="s">
        <v>1022</v>
      </c>
      <c r="Q149" s="103"/>
      <c r="R149" s="107">
        <v>3</v>
      </c>
      <c r="S149" s="103">
        <v>540</v>
      </c>
    </row>
    <row r="150" spans="1:19" x14ac:dyDescent="0.25">
      <c r="A150" t="s">
        <v>1023</v>
      </c>
      <c r="B150" t="s">
        <v>1000</v>
      </c>
      <c r="C150" t="s">
        <v>982</v>
      </c>
      <c r="D150" t="s">
        <v>1024</v>
      </c>
      <c r="E150" t="s">
        <v>995</v>
      </c>
      <c r="F150" t="s">
        <v>971</v>
      </c>
      <c r="L150" t="s">
        <v>1025</v>
      </c>
      <c r="M150">
        <f t="shared" si="2"/>
        <v>5</v>
      </c>
      <c r="O150" s="103" t="s">
        <v>1023</v>
      </c>
      <c r="P150" s="103" t="s">
        <v>1026</v>
      </c>
      <c r="Q150" s="103"/>
      <c r="R150" s="107">
        <v>3</v>
      </c>
      <c r="S150" s="103">
        <v>610</v>
      </c>
    </row>
    <row r="151" spans="1:19" x14ac:dyDescent="0.25">
      <c r="A151" t="s">
        <v>1027</v>
      </c>
      <c r="B151" t="s">
        <v>1000</v>
      </c>
      <c r="C151" t="s">
        <v>1028</v>
      </c>
      <c r="D151" t="s">
        <v>987</v>
      </c>
      <c r="E151" t="s">
        <v>971</v>
      </c>
      <c r="L151" t="s">
        <v>1029</v>
      </c>
      <c r="M151">
        <f t="shared" si="2"/>
        <v>4</v>
      </c>
      <c r="O151" s="103" t="s">
        <v>1027</v>
      </c>
      <c r="P151" s="103" t="s">
        <v>1030</v>
      </c>
      <c r="Q151" s="103"/>
      <c r="R151" s="107">
        <v>2</v>
      </c>
      <c r="S151" s="103">
        <v>590</v>
      </c>
    </row>
    <row r="152" spans="1:19" x14ac:dyDescent="0.25">
      <c r="A152" t="s">
        <v>1031</v>
      </c>
      <c r="B152" t="s">
        <v>1032</v>
      </c>
      <c r="C152" t="s">
        <v>1033</v>
      </c>
      <c r="L152" t="s">
        <v>1034</v>
      </c>
      <c r="M152">
        <f t="shared" si="2"/>
        <v>2</v>
      </c>
      <c r="O152" s="103" t="s">
        <v>1031</v>
      </c>
      <c r="P152" s="103" t="s">
        <v>1035</v>
      </c>
      <c r="Q152" s="103"/>
      <c r="R152" s="107">
        <v>1</v>
      </c>
      <c r="S152" s="103">
        <v>220</v>
      </c>
    </row>
    <row r="153" spans="1:19" x14ac:dyDescent="0.25">
      <c r="A153" t="s">
        <v>1036</v>
      </c>
      <c r="B153" t="s">
        <v>1037</v>
      </c>
      <c r="C153" t="s">
        <v>1038</v>
      </c>
      <c r="D153" t="s">
        <v>1039</v>
      </c>
      <c r="E153" t="s">
        <v>1040</v>
      </c>
      <c r="F153" t="s">
        <v>1041</v>
      </c>
      <c r="G153" t="s">
        <v>1042</v>
      </c>
      <c r="L153" t="s">
        <v>1043</v>
      </c>
      <c r="M153">
        <f t="shared" si="2"/>
        <v>6</v>
      </c>
      <c r="O153" s="103" t="s">
        <v>1036</v>
      </c>
      <c r="P153" s="103" t="s">
        <v>1044</v>
      </c>
      <c r="Q153" s="103"/>
      <c r="R153" s="107">
        <v>2</v>
      </c>
      <c r="S153" s="103">
        <v>920</v>
      </c>
    </row>
    <row r="154" spans="1:19" x14ac:dyDescent="0.25">
      <c r="A154" t="s">
        <v>1045</v>
      </c>
      <c r="B154" t="s">
        <v>1046</v>
      </c>
      <c r="C154" t="s">
        <v>1047</v>
      </c>
      <c r="L154" t="s">
        <v>1048</v>
      </c>
      <c r="M154">
        <f t="shared" si="2"/>
        <v>2</v>
      </c>
      <c r="O154" s="103" t="s">
        <v>1045</v>
      </c>
      <c r="P154" s="103" t="s">
        <v>1049</v>
      </c>
      <c r="Q154" s="103"/>
      <c r="R154" s="107">
        <v>3</v>
      </c>
      <c r="S154" s="103">
        <v>520</v>
      </c>
    </row>
    <row r="155" spans="1:19" x14ac:dyDescent="0.25">
      <c r="A155" t="s">
        <v>1050</v>
      </c>
      <c r="B155" t="s">
        <v>1051</v>
      </c>
      <c r="C155" t="s">
        <v>1052</v>
      </c>
      <c r="D155" t="s">
        <v>1053</v>
      </c>
      <c r="L155" t="s">
        <v>1054</v>
      </c>
      <c r="M155">
        <f t="shared" si="2"/>
        <v>3</v>
      </c>
      <c r="O155" s="103" t="s">
        <v>1050</v>
      </c>
      <c r="P155" s="103" t="s">
        <v>1055</v>
      </c>
      <c r="Q155" s="103"/>
      <c r="R155" s="107">
        <v>2</v>
      </c>
      <c r="S155" s="103">
        <v>490</v>
      </c>
    </row>
    <row r="156" spans="1:19" x14ac:dyDescent="0.25">
      <c r="A156" t="s">
        <v>1056</v>
      </c>
      <c r="B156" t="s">
        <v>1057</v>
      </c>
      <c r="C156" t="s">
        <v>1058</v>
      </c>
      <c r="D156" t="s">
        <v>1059</v>
      </c>
      <c r="E156" t="s">
        <v>1060</v>
      </c>
      <c r="L156" t="s">
        <v>1061</v>
      </c>
      <c r="M156">
        <f t="shared" si="2"/>
        <v>4</v>
      </c>
      <c r="O156" s="103" t="s">
        <v>1056</v>
      </c>
      <c r="P156" s="103" t="s">
        <v>1062</v>
      </c>
      <c r="Q156" s="103"/>
      <c r="R156" s="107">
        <v>3</v>
      </c>
      <c r="S156" s="103">
        <v>690</v>
      </c>
    </row>
    <row r="157" spans="1:19" x14ac:dyDescent="0.25">
      <c r="A157" t="s">
        <v>1063</v>
      </c>
      <c r="B157" t="s">
        <v>1064</v>
      </c>
      <c r="C157" t="s">
        <v>1065</v>
      </c>
      <c r="D157" t="s">
        <v>1066</v>
      </c>
      <c r="E157" t="s">
        <v>1067</v>
      </c>
      <c r="L157" t="s">
        <v>1068</v>
      </c>
      <c r="M157">
        <f t="shared" si="2"/>
        <v>4</v>
      </c>
      <c r="O157" s="103" t="s">
        <v>1063</v>
      </c>
      <c r="P157" s="103" t="s">
        <v>1069</v>
      </c>
      <c r="Q157" s="103"/>
      <c r="R157" s="107">
        <v>3</v>
      </c>
      <c r="S157" s="103">
        <v>700</v>
      </c>
    </row>
    <row r="158" spans="1:19" x14ac:dyDescent="0.25">
      <c r="A158" t="s">
        <v>1070</v>
      </c>
      <c r="B158" t="s">
        <v>1071</v>
      </c>
      <c r="C158" t="s">
        <v>1072</v>
      </c>
      <c r="D158" t="s">
        <v>1073</v>
      </c>
      <c r="L158" t="s">
        <v>1074</v>
      </c>
      <c r="M158">
        <f t="shared" si="2"/>
        <v>3</v>
      </c>
      <c r="O158" s="103" t="s">
        <v>1070</v>
      </c>
      <c r="P158" s="103" t="s">
        <v>1075</v>
      </c>
      <c r="Q158" s="103"/>
      <c r="R158" s="107">
        <v>3</v>
      </c>
      <c r="S158" s="103">
        <v>640</v>
      </c>
    </row>
    <row r="159" spans="1:19" x14ac:dyDescent="0.25">
      <c r="A159" t="s">
        <v>1076</v>
      </c>
      <c r="B159" t="s">
        <v>1077</v>
      </c>
      <c r="C159" t="s">
        <v>1078</v>
      </c>
      <c r="D159" t="s">
        <v>1079</v>
      </c>
      <c r="L159" t="s">
        <v>1080</v>
      </c>
      <c r="M159">
        <f t="shared" si="2"/>
        <v>3</v>
      </c>
      <c r="O159" s="103" t="s">
        <v>1076</v>
      </c>
      <c r="P159" s="103" t="s">
        <v>1081</v>
      </c>
      <c r="Q159" s="103"/>
      <c r="R159" s="107">
        <v>3</v>
      </c>
      <c r="S159" s="103">
        <v>640</v>
      </c>
    </row>
    <row r="160" spans="1:19" x14ac:dyDescent="0.25">
      <c r="A160" t="s">
        <v>1082</v>
      </c>
      <c r="B160" t="s">
        <v>1083</v>
      </c>
      <c r="C160" t="s">
        <v>1084</v>
      </c>
      <c r="D160" t="s">
        <v>1085</v>
      </c>
      <c r="L160" t="s">
        <v>1086</v>
      </c>
      <c r="M160">
        <f t="shared" si="2"/>
        <v>3</v>
      </c>
      <c r="O160" s="103" t="s">
        <v>1082</v>
      </c>
      <c r="P160" s="103" t="s">
        <v>1087</v>
      </c>
      <c r="Q160" s="103"/>
      <c r="R160" s="107">
        <v>3</v>
      </c>
      <c r="S160" s="103">
        <v>620</v>
      </c>
    </row>
    <row r="161" spans="1:19" x14ac:dyDescent="0.25">
      <c r="A161" t="s">
        <v>1088</v>
      </c>
      <c r="B161" t="s">
        <v>1089</v>
      </c>
      <c r="C161" t="s">
        <v>1090</v>
      </c>
      <c r="D161" t="s">
        <v>1091</v>
      </c>
      <c r="L161" t="s">
        <v>1092</v>
      </c>
      <c r="M161">
        <f t="shared" si="2"/>
        <v>3</v>
      </c>
      <c r="O161" s="103" t="s">
        <v>1088</v>
      </c>
      <c r="P161" s="103" t="s">
        <v>1093</v>
      </c>
      <c r="Q161" s="103"/>
      <c r="R161" s="107">
        <v>3</v>
      </c>
      <c r="S161" s="103">
        <v>630</v>
      </c>
    </row>
    <row r="162" spans="1:19" x14ac:dyDescent="0.25">
      <c r="A162" t="s">
        <v>1094</v>
      </c>
      <c r="B162" t="s">
        <v>1095</v>
      </c>
      <c r="C162" t="s">
        <v>1096</v>
      </c>
      <c r="L162" t="s">
        <v>1097</v>
      </c>
      <c r="M162">
        <f t="shared" si="2"/>
        <v>2</v>
      </c>
      <c r="O162" s="103" t="s">
        <v>1094</v>
      </c>
      <c r="P162" s="103" t="s">
        <v>1098</v>
      </c>
      <c r="Q162" s="103"/>
      <c r="R162" s="107">
        <v>2</v>
      </c>
      <c r="S162" s="103">
        <v>480</v>
      </c>
    </row>
    <row r="163" spans="1:19" x14ac:dyDescent="0.25">
      <c r="A163" t="s">
        <v>1099</v>
      </c>
      <c r="B163" t="s">
        <v>1100</v>
      </c>
      <c r="C163" t="s">
        <v>1101</v>
      </c>
      <c r="D163" t="s">
        <v>1102</v>
      </c>
      <c r="L163" t="s">
        <v>1103</v>
      </c>
      <c r="M163">
        <f t="shared" si="2"/>
        <v>3</v>
      </c>
      <c r="O163" s="103" t="s">
        <v>1099</v>
      </c>
      <c r="P163" s="103" t="s">
        <v>1104</v>
      </c>
      <c r="Q163" s="103"/>
      <c r="R163" s="107">
        <v>3</v>
      </c>
      <c r="S163" s="103">
        <v>650</v>
      </c>
    </row>
    <row r="164" spans="1:19" x14ac:dyDescent="0.25">
      <c r="A164" t="s">
        <v>1105</v>
      </c>
      <c r="B164" t="s">
        <v>1106</v>
      </c>
      <c r="C164" t="s">
        <v>1107</v>
      </c>
      <c r="D164" t="s">
        <v>1108</v>
      </c>
      <c r="L164" t="s">
        <v>1109</v>
      </c>
      <c r="M164">
        <f t="shared" si="2"/>
        <v>3</v>
      </c>
      <c r="O164" s="103" t="s">
        <v>1105</v>
      </c>
      <c r="P164" s="103" t="s">
        <v>1110</v>
      </c>
      <c r="Q164" s="103"/>
      <c r="R164" s="107">
        <v>3</v>
      </c>
      <c r="S164" s="103">
        <v>550</v>
      </c>
    </row>
    <row r="165" spans="1:19" x14ac:dyDescent="0.25">
      <c r="A165" t="s">
        <v>1111</v>
      </c>
      <c r="B165" t="s">
        <v>1112</v>
      </c>
      <c r="C165" t="s">
        <v>1113</v>
      </c>
      <c r="L165" t="s">
        <v>1114</v>
      </c>
      <c r="M165">
        <f t="shared" si="2"/>
        <v>2</v>
      </c>
      <c r="O165" s="103" t="s">
        <v>1111</v>
      </c>
      <c r="P165" s="103" t="s">
        <v>1115</v>
      </c>
      <c r="Q165" s="103"/>
      <c r="R165" s="107">
        <v>2</v>
      </c>
      <c r="S165" s="103">
        <v>510</v>
      </c>
    </row>
    <row r="166" spans="1:19" x14ac:dyDescent="0.25">
      <c r="A166" t="s">
        <v>1116</v>
      </c>
      <c r="B166" t="s">
        <v>1117</v>
      </c>
      <c r="C166" t="s">
        <v>1118</v>
      </c>
      <c r="D166" t="s">
        <v>1119</v>
      </c>
      <c r="L166" t="s">
        <v>1120</v>
      </c>
      <c r="M166">
        <f t="shared" si="2"/>
        <v>3</v>
      </c>
      <c r="O166" s="103" t="s">
        <v>1116</v>
      </c>
      <c r="P166" s="103" t="s">
        <v>1121</v>
      </c>
      <c r="Q166" s="103"/>
      <c r="R166" s="107">
        <v>2</v>
      </c>
      <c r="S166" s="103">
        <v>500</v>
      </c>
    </row>
    <row r="167" spans="1:19" x14ac:dyDescent="0.25">
      <c r="A167" t="s">
        <v>1122</v>
      </c>
      <c r="B167" t="s">
        <v>1123</v>
      </c>
      <c r="C167" t="s">
        <v>1124</v>
      </c>
      <c r="D167" t="s">
        <v>1125</v>
      </c>
      <c r="L167" t="s">
        <v>1126</v>
      </c>
      <c r="M167">
        <f t="shared" si="2"/>
        <v>3</v>
      </c>
      <c r="O167" s="103" t="s">
        <v>1122</v>
      </c>
      <c r="P167" s="103" t="s">
        <v>1127</v>
      </c>
      <c r="Q167" s="103"/>
      <c r="R167" s="107">
        <v>3</v>
      </c>
      <c r="S167" s="103">
        <v>550</v>
      </c>
    </row>
    <row r="168" spans="1:19" x14ac:dyDescent="0.25">
      <c r="A168" t="s">
        <v>1128</v>
      </c>
      <c r="B168" t="s">
        <v>1129</v>
      </c>
      <c r="C168" t="s">
        <v>1130</v>
      </c>
      <c r="L168" t="s">
        <v>1131</v>
      </c>
      <c r="M168">
        <f t="shared" si="2"/>
        <v>2</v>
      </c>
      <c r="O168" s="103" t="s">
        <v>1128</v>
      </c>
      <c r="P168" s="103" t="s">
        <v>1132</v>
      </c>
      <c r="Q168" s="103"/>
      <c r="R168" s="107">
        <v>2</v>
      </c>
      <c r="S168" s="103">
        <v>600</v>
      </c>
    </row>
    <row r="169" spans="1:19" x14ac:dyDescent="0.25">
      <c r="A169" t="s">
        <v>1133</v>
      </c>
      <c r="B169" t="s">
        <v>1134</v>
      </c>
      <c r="C169" t="s">
        <v>1135</v>
      </c>
      <c r="D169" t="s">
        <v>1136</v>
      </c>
      <c r="L169" t="s">
        <v>1137</v>
      </c>
      <c r="M169">
        <f t="shared" si="2"/>
        <v>3</v>
      </c>
      <c r="O169" s="103" t="s">
        <v>1133</v>
      </c>
      <c r="P169" s="103" t="s">
        <v>1138</v>
      </c>
      <c r="Q169" s="103"/>
      <c r="R169" s="107">
        <v>1</v>
      </c>
      <c r="S169" s="103">
        <v>390</v>
      </c>
    </row>
    <row r="170" spans="1:19" x14ac:dyDescent="0.25">
      <c r="A170" t="s">
        <v>1139</v>
      </c>
      <c r="B170" t="s">
        <v>1140</v>
      </c>
      <c r="C170" t="s">
        <v>1141</v>
      </c>
      <c r="D170" t="s">
        <v>1142</v>
      </c>
      <c r="E170" t="s">
        <v>1143</v>
      </c>
      <c r="L170" t="s">
        <v>1144</v>
      </c>
      <c r="M170">
        <f t="shared" si="2"/>
        <v>4</v>
      </c>
      <c r="O170" s="103" t="s">
        <v>1139</v>
      </c>
      <c r="P170" s="103" t="s">
        <v>1145</v>
      </c>
      <c r="Q170" s="103"/>
      <c r="R170" s="107">
        <v>3</v>
      </c>
      <c r="S170" s="103">
        <v>700</v>
      </c>
    </row>
    <row r="171" spans="1:19" x14ac:dyDescent="0.25">
      <c r="A171" t="s">
        <v>1146</v>
      </c>
      <c r="B171" t="s">
        <v>1147</v>
      </c>
      <c r="C171" t="s">
        <v>1148</v>
      </c>
      <c r="L171" t="s">
        <v>1149</v>
      </c>
      <c r="M171">
        <f t="shared" si="2"/>
        <v>2</v>
      </c>
      <c r="O171" s="103" t="s">
        <v>1146</v>
      </c>
      <c r="P171" s="103" t="s">
        <v>1150</v>
      </c>
      <c r="Q171" s="103"/>
      <c r="R171" s="107">
        <v>2</v>
      </c>
      <c r="S171" s="103">
        <v>580</v>
      </c>
    </row>
    <row r="172" spans="1:19" x14ac:dyDescent="0.25">
      <c r="A172" t="s">
        <v>1151</v>
      </c>
      <c r="B172" t="s">
        <v>1152</v>
      </c>
      <c r="C172" t="s">
        <v>1153</v>
      </c>
      <c r="D172" t="s">
        <v>1154</v>
      </c>
      <c r="E172" t="s">
        <v>1155</v>
      </c>
      <c r="L172" t="s">
        <v>1156</v>
      </c>
      <c r="M172">
        <f t="shared" si="2"/>
        <v>4</v>
      </c>
      <c r="O172" s="103" t="s">
        <v>1151</v>
      </c>
      <c r="P172" s="103" t="s">
        <v>1157</v>
      </c>
      <c r="Q172" s="103"/>
      <c r="R172" s="107">
        <v>3</v>
      </c>
      <c r="S172" s="103">
        <v>680</v>
      </c>
    </row>
    <row r="173" spans="1:19" x14ac:dyDescent="0.25">
      <c r="A173" t="s">
        <v>1158</v>
      </c>
      <c r="B173" t="s">
        <v>1159</v>
      </c>
      <c r="C173" t="s">
        <v>1160</v>
      </c>
      <c r="L173" t="s">
        <v>1161</v>
      </c>
      <c r="M173">
        <f t="shared" si="2"/>
        <v>2</v>
      </c>
      <c r="O173" s="103" t="s">
        <v>1158</v>
      </c>
      <c r="P173" s="103" t="s">
        <v>1162</v>
      </c>
      <c r="Q173" s="103"/>
      <c r="R173" s="107">
        <v>2</v>
      </c>
      <c r="S173" s="103">
        <v>450</v>
      </c>
    </row>
    <row r="174" spans="1:19" x14ac:dyDescent="0.25">
      <c r="A174" t="s">
        <v>1163</v>
      </c>
      <c r="B174" t="s">
        <v>1164</v>
      </c>
      <c r="C174" t="s">
        <v>1165</v>
      </c>
      <c r="L174" t="s">
        <v>1166</v>
      </c>
      <c r="M174">
        <f t="shared" si="2"/>
        <v>2</v>
      </c>
      <c r="O174" s="103" t="s">
        <v>1163</v>
      </c>
      <c r="P174" s="103" t="s">
        <v>1167</v>
      </c>
      <c r="Q174" s="103"/>
      <c r="R174" s="107">
        <v>2</v>
      </c>
      <c r="S174" s="103">
        <v>350</v>
      </c>
    </row>
    <row r="175" spans="1:19" x14ac:dyDescent="0.25">
      <c r="A175" t="s">
        <v>1168</v>
      </c>
      <c r="B175" t="s">
        <v>1169</v>
      </c>
      <c r="C175" t="s">
        <v>1170</v>
      </c>
      <c r="D175" t="s">
        <v>1171</v>
      </c>
      <c r="L175" t="s">
        <v>1172</v>
      </c>
      <c r="M175">
        <f t="shared" si="2"/>
        <v>3</v>
      </c>
      <c r="O175" s="103" t="s">
        <v>1168</v>
      </c>
      <c r="P175" s="103" t="s">
        <v>1173</v>
      </c>
      <c r="Q175" s="103"/>
      <c r="R175" s="107">
        <v>3</v>
      </c>
      <c r="S175" s="103">
        <v>500</v>
      </c>
    </row>
    <row r="176" spans="1:19" x14ac:dyDescent="0.25">
      <c r="A176" t="s">
        <v>1174</v>
      </c>
      <c r="B176" t="s">
        <v>1175</v>
      </c>
      <c r="C176" t="s">
        <v>1176</v>
      </c>
      <c r="D176" t="s">
        <v>1177</v>
      </c>
      <c r="E176" t="s">
        <v>1178</v>
      </c>
      <c r="L176" t="s">
        <v>1179</v>
      </c>
      <c r="M176">
        <f t="shared" si="2"/>
        <v>4</v>
      </c>
      <c r="O176" s="103" t="s">
        <v>1174</v>
      </c>
      <c r="P176" s="103" t="s">
        <v>1180</v>
      </c>
      <c r="Q176" s="103"/>
      <c r="R176" s="107">
        <v>2</v>
      </c>
      <c r="S176" s="103">
        <v>590</v>
      </c>
    </row>
    <row r="177" spans="1:19" x14ac:dyDescent="0.25">
      <c r="A177" t="s">
        <v>1181</v>
      </c>
      <c r="B177" t="s">
        <v>1182</v>
      </c>
      <c r="C177" t="s">
        <v>1183</v>
      </c>
      <c r="L177" t="s">
        <v>1184</v>
      </c>
      <c r="M177">
        <f t="shared" si="2"/>
        <v>2</v>
      </c>
      <c r="O177" s="103" t="s">
        <v>1181</v>
      </c>
      <c r="P177" s="103" t="s">
        <v>1185</v>
      </c>
      <c r="Q177" s="103"/>
      <c r="R177" s="107">
        <v>1</v>
      </c>
      <c r="S177" s="103">
        <v>380</v>
      </c>
    </row>
    <row r="178" spans="1:19" x14ac:dyDescent="0.25">
      <c r="A178" t="s">
        <v>1186</v>
      </c>
      <c r="B178" t="s">
        <v>1187</v>
      </c>
      <c r="C178" t="s">
        <v>1188</v>
      </c>
      <c r="L178" t="s">
        <v>1189</v>
      </c>
      <c r="M178">
        <f t="shared" si="2"/>
        <v>2</v>
      </c>
      <c r="O178" s="103" t="s">
        <v>1186</v>
      </c>
      <c r="P178" s="103" t="s">
        <v>1190</v>
      </c>
      <c r="Q178" s="103"/>
      <c r="R178" s="107">
        <v>2</v>
      </c>
      <c r="S178" s="103">
        <v>420</v>
      </c>
    </row>
    <row r="179" spans="1:19" x14ac:dyDescent="0.25">
      <c r="A179" t="s">
        <v>1191</v>
      </c>
      <c r="B179" t="s">
        <v>1192</v>
      </c>
      <c r="C179" t="s">
        <v>1193</v>
      </c>
      <c r="D179" t="s">
        <v>1194</v>
      </c>
      <c r="E179" t="s">
        <v>1195</v>
      </c>
      <c r="L179" t="s">
        <v>1196</v>
      </c>
      <c r="M179">
        <f t="shared" si="2"/>
        <v>4</v>
      </c>
      <c r="O179" s="103" t="s">
        <v>1191</v>
      </c>
      <c r="P179" s="103" t="s">
        <v>1197</v>
      </c>
      <c r="Q179" s="103"/>
      <c r="R179" s="107">
        <v>3</v>
      </c>
      <c r="S179" s="103">
        <v>680</v>
      </c>
    </row>
    <row r="180" spans="1:19" x14ac:dyDescent="0.25">
      <c r="A180" t="s">
        <v>1198</v>
      </c>
      <c r="B180" t="s">
        <v>1199</v>
      </c>
      <c r="C180" t="s">
        <v>1200</v>
      </c>
      <c r="L180" t="s">
        <v>1201</v>
      </c>
      <c r="M180">
        <f t="shared" si="2"/>
        <v>2</v>
      </c>
      <c r="O180" s="103" t="s">
        <v>1198</v>
      </c>
      <c r="P180" s="103" t="s">
        <v>1202</v>
      </c>
      <c r="Q180" s="103"/>
      <c r="R180" s="107">
        <v>2</v>
      </c>
      <c r="S180" s="103">
        <v>440</v>
      </c>
    </row>
    <row r="181" spans="1:19" x14ac:dyDescent="0.25">
      <c r="A181" t="s">
        <v>1203</v>
      </c>
      <c r="B181" t="s">
        <v>1204</v>
      </c>
      <c r="C181" t="s">
        <v>1205</v>
      </c>
      <c r="D181" t="s">
        <v>1206</v>
      </c>
      <c r="E181" t="s">
        <v>1207</v>
      </c>
      <c r="L181" t="s">
        <v>1208</v>
      </c>
      <c r="M181">
        <f t="shared" si="2"/>
        <v>4</v>
      </c>
      <c r="O181" s="103" t="s">
        <v>1203</v>
      </c>
      <c r="P181" s="103" t="s">
        <v>1209</v>
      </c>
      <c r="Q181" s="103"/>
      <c r="R181" s="107">
        <v>3</v>
      </c>
      <c r="S181" s="103">
        <v>680</v>
      </c>
    </row>
    <row r="182" spans="1:19" x14ac:dyDescent="0.25">
      <c r="A182" t="s">
        <v>1210</v>
      </c>
      <c r="B182" t="s">
        <v>1211</v>
      </c>
      <c r="C182" t="s">
        <v>1212</v>
      </c>
      <c r="D182" t="s">
        <v>1213</v>
      </c>
      <c r="E182" t="s">
        <v>1214</v>
      </c>
      <c r="L182" t="s">
        <v>1215</v>
      </c>
      <c r="M182">
        <f t="shared" si="2"/>
        <v>4</v>
      </c>
      <c r="O182" s="103" t="s">
        <v>1210</v>
      </c>
      <c r="P182" s="103" t="s">
        <v>1216</v>
      </c>
      <c r="Q182" s="103"/>
      <c r="R182" s="107">
        <v>3</v>
      </c>
      <c r="S182" s="103">
        <v>770</v>
      </c>
    </row>
    <row r="183" spans="1:19" x14ac:dyDescent="0.25">
      <c r="A183" t="s">
        <v>1217</v>
      </c>
      <c r="B183" t="s">
        <v>1218</v>
      </c>
      <c r="C183" t="s">
        <v>1219</v>
      </c>
      <c r="D183" t="s">
        <v>1220</v>
      </c>
      <c r="E183" t="s">
        <v>1221</v>
      </c>
      <c r="L183" t="s">
        <v>1222</v>
      </c>
      <c r="M183">
        <f t="shared" si="2"/>
        <v>4</v>
      </c>
      <c r="O183" s="103" t="s">
        <v>1217</v>
      </c>
      <c r="P183" s="103" t="s">
        <v>1223</v>
      </c>
      <c r="Q183" s="103"/>
      <c r="R183" s="107">
        <v>3</v>
      </c>
      <c r="S183" s="103">
        <v>510</v>
      </c>
    </row>
    <row r="184" spans="1:19" x14ac:dyDescent="0.25">
      <c r="A184" t="s">
        <v>1224</v>
      </c>
      <c r="B184" t="s">
        <v>1225</v>
      </c>
      <c r="C184" t="s">
        <v>1226</v>
      </c>
      <c r="D184" t="s">
        <v>1227</v>
      </c>
      <c r="E184" t="s">
        <v>1228</v>
      </c>
      <c r="F184" t="s">
        <v>1229</v>
      </c>
      <c r="G184" t="s">
        <v>1230</v>
      </c>
      <c r="L184" t="s">
        <v>1231</v>
      </c>
      <c r="M184">
        <f t="shared" si="2"/>
        <v>6</v>
      </c>
      <c r="O184" s="103" t="s">
        <v>1224</v>
      </c>
      <c r="P184" s="103" t="s">
        <v>1232</v>
      </c>
      <c r="Q184" s="103"/>
      <c r="R184" s="107">
        <v>3</v>
      </c>
      <c r="S184" s="103">
        <v>760</v>
      </c>
    </row>
    <row r="185" spans="1:19" x14ac:dyDescent="0.25">
      <c r="A185" t="s">
        <v>1233</v>
      </c>
      <c r="B185" t="s">
        <v>1234</v>
      </c>
      <c r="C185" t="s">
        <v>1235</v>
      </c>
      <c r="D185" t="s">
        <v>1236</v>
      </c>
      <c r="E185" t="s">
        <v>1225</v>
      </c>
      <c r="F185" t="s">
        <v>1237</v>
      </c>
      <c r="L185" t="s">
        <v>1238</v>
      </c>
      <c r="M185">
        <f t="shared" si="2"/>
        <v>5</v>
      </c>
      <c r="O185" s="103" t="s">
        <v>1233</v>
      </c>
      <c r="P185" s="103" t="s">
        <v>1239</v>
      </c>
      <c r="Q185" s="103"/>
      <c r="R185" s="107">
        <v>3</v>
      </c>
      <c r="S185" s="103">
        <v>920</v>
      </c>
    </row>
    <row r="186" spans="1:19" x14ac:dyDescent="0.25">
      <c r="A186" t="s">
        <v>1240</v>
      </c>
      <c r="B186" t="s">
        <v>1241</v>
      </c>
      <c r="C186" t="s">
        <v>1242</v>
      </c>
      <c r="D186" t="s">
        <v>1243</v>
      </c>
      <c r="L186" t="s">
        <v>1244</v>
      </c>
      <c r="M186">
        <f t="shared" si="2"/>
        <v>3</v>
      </c>
      <c r="O186" s="103" t="s">
        <v>1240</v>
      </c>
      <c r="P186" s="103" t="s">
        <v>1245</v>
      </c>
      <c r="Q186" s="103"/>
      <c r="R186" s="107">
        <v>2</v>
      </c>
      <c r="S186" s="103">
        <v>540</v>
      </c>
    </row>
    <row r="187" spans="1:19" x14ac:dyDescent="0.25">
      <c r="A187" t="s">
        <v>1246</v>
      </c>
      <c r="B187" t="s">
        <v>1247</v>
      </c>
      <c r="C187" t="s">
        <v>1248</v>
      </c>
      <c r="D187" t="s">
        <v>1249</v>
      </c>
      <c r="E187" t="s">
        <v>1250</v>
      </c>
      <c r="L187" t="s">
        <v>1251</v>
      </c>
      <c r="M187">
        <f t="shared" si="2"/>
        <v>4</v>
      </c>
      <c r="O187" s="103" t="s">
        <v>1246</v>
      </c>
      <c r="P187" s="103" t="s">
        <v>1252</v>
      </c>
      <c r="Q187" s="103"/>
      <c r="R187" s="107">
        <v>1</v>
      </c>
      <c r="S187" s="103">
        <v>540</v>
      </c>
    </row>
    <row r="188" spans="1:19" x14ac:dyDescent="0.25">
      <c r="A188" t="s">
        <v>1253</v>
      </c>
      <c r="B188" t="s">
        <v>1254</v>
      </c>
      <c r="C188" t="s">
        <v>1255</v>
      </c>
      <c r="D188" t="s">
        <v>1256</v>
      </c>
      <c r="E188" t="s">
        <v>1257</v>
      </c>
      <c r="F188" t="s">
        <v>1258</v>
      </c>
      <c r="L188" t="s">
        <v>1259</v>
      </c>
      <c r="M188">
        <f t="shared" si="2"/>
        <v>5</v>
      </c>
      <c r="O188" s="103" t="s">
        <v>1253</v>
      </c>
      <c r="P188" s="103" t="s">
        <v>1260</v>
      </c>
      <c r="Q188" s="103"/>
      <c r="R188" s="107">
        <v>2</v>
      </c>
      <c r="S188" s="103">
        <v>580</v>
      </c>
    </row>
    <row r="189" spans="1:19" x14ac:dyDescent="0.25">
      <c r="A189" t="s">
        <v>1261</v>
      </c>
      <c r="B189" t="s">
        <v>1234</v>
      </c>
      <c r="C189" t="s">
        <v>1262</v>
      </c>
      <c r="D189" t="s">
        <v>1263</v>
      </c>
      <c r="E189" t="s">
        <v>1264</v>
      </c>
      <c r="L189" t="s">
        <v>1265</v>
      </c>
      <c r="M189">
        <f t="shared" si="2"/>
        <v>4</v>
      </c>
      <c r="O189" s="103" t="s">
        <v>1261</v>
      </c>
      <c r="P189" s="103" t="s">
        <v>1266</v>
      </c>
      <c r="Q189" s="103"/>
      <c r="R189" s="107">
        <v>3</v>
      </c>
      <c r="S189" s="103">
        <v>630</v>
      </c>
    </row>
    <row r="190" spans="1:19" x14ac:dyDescent="0.25">
      <c r="A190" t="s">
        <v>1267</v>
      </c>
      <c r="B190" t="s">
        <v>1268</v>
      </c>
      <c r="C190" t="s">
        <v>1269</v>
      </c>
      <c r="D190" t="s">
        <v>1270</v>
      </c>
      <c r="E190" t="s">
        <v>1271</v>
      </c>
      <c r="F190" t="s">
        <v>1272</v>
      </c>
      <c r="L190" t="s">
        <v>1273</v>
      </c>
      <c r="M190">
        <f t="shared" si="2"/>
        <v>5</v>
      </c>
      <c r="O190" s="103" t="s">
        <v>1267</v>
      </c>
      <c r="P190" s="103" t="s">
        <v>1274</v>
      </c>
      <c r="Q190" s="103"/>
      <c r="R190" s="107">
        <v>3</v>
      </c>
      <c r="S190" s="103">
        <v>620</v>
      </c>
    </row>
    <row r="191" spans="1:19" x14ac:dyDescent="0.25">
      <c r="A191" t="s">
        <v>1275</v>
      </c>
      <c r="B191" t="s">
        <v>1234</v>
      </c>
      <c r="C191" t="s">
        <v>1276</v>
      </c>
      <c r="D191" t="s">
        <v>1277</v>
      </c>
      <c r="E191" t="s">
        <v>1278</v>
      </c>
      <c r="L191" t="s">
        <v>1279</v>
      </c>
      <c r="M191">
        <f t="shared" si="2"/>
        <v>4</v>
      </c>
      <c r="O191" s="103" t="s">
        <v>1275</v>
      </c>
      <c r="P191" s="103" t="s">
        <v>1280</v>
      </c>
      <c r="Q191" s="103"/>
      <c r="R191" s="107">
        <v>3</v>
      </c>
      <c r="S191" s="103">
        <v>630</v>
      </c>
    </row>
    <row r="192" spans="1:19" x14ac:dyDescent="0.25">
      <c r="A192" t="s">
        <v>1281</v>
      </c>
      <c r="B192" t="s">
        <v>1282</v>
      </c>
      <c r="C192" t="s">
        <v>1283</v>
      </c>
      <c r="D192" t="s">
        <v>1284</v>
      </c>
      <c r="E192" t="s">
        <v>1285</v>
      </c>
      <c r="L192" t="s">
        <v>1286</v>
      </c>
      <c r="M192">
        <f t="shared" si="2"/>
        <v>4</v>
      </c>
      <c r="O192" s="103" t="s">
        <v>1281</v>
      </c>
      <c r="P192" s="103" t="s">
        <v>1287</v>
      </c>
      <c r="Q192" s="103"/>
      <c r="R192" s="107">
        <v>3</v>
      </c>
      <c r="S192" s="103">
        <v>750</v>
      </c>
    </row>
    <row r="193" spans="1:19" x14ac:dyDescent="0.25">
      <c r="A193" t="s">
        <v>1288</v>
      </c>
      <c r="B193" t="s">
        <v>1284</v>
      </c>
      <c r="C193" t="s">
        <v>1289</v>
      </c>
      <c r="D193" t="s">
        <v>1290</v>
      </c>
      <c r="E193" t="s">
        <v>1291</v>
      </c>
      <c r="F193" t="s">
        <v>1292</v>
      </c>
      <c r="L193" t="s">
        <v>1293</v>
      </c>
      <c r="M193">
        <f t="shared" si="2"/>
        <v>5</v>
      </c>
      <c r="O193" s="103" t="s">
        <v>1288</v>
      </c>
      <c r="P193" s="103" t="s">
        <v>1294</v>
      </c>
      <c r="Q193" s="103"/>
      <c r="R193" s="107">
        <v>3</v>
      </c>
      <c r="S193" s="103">
        <v>730</v>
      </c>
    </row>
    <row r="194" spans="1:19" x14ac:dyDescent="0.25">
      <c r="A194" t="s">
        <v>1295</v>
      </c>
      <c r="B194" t="s">
        <v>1292</v>
      </c>
      <c r="C194" t="s">
        <v>1296</v>
      </c>
      <c r="D194" t="s">
        <v>1297</v>
      </c>
      <c r="E194" t="s">
        <v>1298</v>
      </c>
      <c r="L194" t="s">
        <v>1299</v>
      </c>
      <c r="M194">
        <f t="shared" si="2"/>
        <v>4</v>
      </c>
      <c r="O194" s="103" t="s">
        <v>1295</v>
      </c>
      <c r="P194" s="103" t="s">
        <v>1300</v>
      </c>
      <c r="Q194" s="103"/>
      <c r="R194" s="107">
        <v>3</v>
      </c>
      <c r="S194" s="103">
        <v>620</v>
      </c>
    </row>
    <row r="195" spans="1:19" x14ac:dyDescent="0.25">
      <c r="A195" t="s">
        <v>1301</v>
      </c>
      <c r="B195" t="s">
        <v>1302</v>
      </c>
      <c r="C195" t="s">
        <v>1303</v>
      </c>
      <c r="D195" t="s">
        <v>1304</v>
      </c>
      <c r="E195" t="s">
        <v>1305</v>
      </c>
      <c r="F195" t="s">
        <v>1306</v>
      </c>
      <c r="L195" t="s">
        <v>1307</v>
      </c>
      <c r="M195">
        <f t="shared" ref="M195:M258" si="3">10-COUNTBLANK(B195:K195)</f>
        <v>5</v>
      </c>
      <c r="O195" s="103" t="s">
        <v>1301</v>
      </c>
      <c r="P195" s="103" t="s">
        <v>1308</v>
      </c>
      <c r="Q195" s="103"/>
      <c r="R195" s="107">
        <v>2</v>
      </c>
      <c r="S195" s="103">
        <v>450</v>
      </c>
    </row>
    <row r="196" spans="1:19" x14ac:dyDescent="0.25">
      <c r="A196" t="s">
        <v>1309</v>
      </c>
      <c r="B196" t="s">
        <v>1310</v>
      </c>
      <c r="C196" t="s">
        <v>1311</v>
      </c>
      <c r="D196" t="s">
        <v>1312</v>
      </c>
      <c r="E196" t="s">
        <v>1313</v>
      </c>
      <c r="F196" t="s">
        <v>1314</v>
      </c>
      <c r="L196" t="s">
        <v>1315</v>
      </c>
      <c r="M196">
        <f t="shared" si="3"/>
        <v>5</v>
      </c>
      <c r="O196" s="103" t="s">
        <v>1309</v>
      </c>
      <c r="P196" s="103" t="s">
        <v>1316</v>
      </c>
      <c r="Q196" s="103"/>
      <c r="R196" s="107">
        <v>2</v>
      </c>
      <c r="S196" s="103">
        <v>540</v>
      </c>
    </row>
    <row r="197" spans="1:19" x14ac:dyDescent="0.25">
      <c r="A197" t="s">
        <v>1317</v>
      </c>
      <c r="B197" t="s">
        <v>1318</v>
      </c>
      <c r="C197" t="s">
        <v>1319</v>
      </c>
      <c r="D197" t="s">
        <v>1320</v>
      </c>
      <c r="E197" t="s">
        <v>1321</v>
      </c>
      <c r="F197" t="s">
        <v>1322</v>
      </c>
      <c r="L197" t="s">
        <v>1323</v>
      </c>
      <c r="M197">
        <f t="shared" si="3"/>
        <v>5</v>
      </c>
      <c r="O197" s="103" t="s">
        <v>1317</v>
      </c>
      <c r="P197" s="103" t="s">
        <v>1324</v>
      </c>
      <c r="Q197" s="103"/>
      <c r="R197" s="107">
        <v>3</v>
      </c>
      <c r="S197" s="103">
        <v>520</v>
      </c>
    </row>
    <row r="198" spans="1:19" x14ac:dyDescent="0.25">
      <c r="A198" t="s">
        <v>1325</v>
      </c>
      <c r="B198" t="s">
        <v>1326</v>
      </c>
      <c r="C198" t="s">
        <v>1327</v>
      </c>
      <c r="D198" t="s">
        <v>1328</v>
      </c>
      <c r="E198" t="s">
        <v>1329</v>
      </c>
      <c r="L198" t="s">
        <v>1330</v>
      </c>
      <c r="M198">
        <f t="shared" si="3"/>
        <v>4</v>
      </c>
      <c r="O198" s="103" t="s">
        <v>1325</v>
      </c>
      <c r="P198" s="103" t="s">
        <v>1331</v>
      </c>
      <c r="Q198" s="103"/>
      <c r="R198" s="107">
        <v>2</v>
      </c>
      <c r="S198" s="103">
        <v>450</v>
      </c>
    </row>
    <row r="199" spans="1:19" x14ac:dyDescent="0.25">
      <c r="A199" t="s">
        <v>1332</v>
      </c>
      <c r="B199" t="s">
        <v>1333</v>
      </c>
      <c r="C199" t="s">
        <v>1334</v>
      </c>
      <c r="D199" t="s">
        <v>1335</v>
      </c>
      <c r="E199" t="s">
        <v>1336</v>
      </c>
      <c r="L199" t="s">
        <v>1337</v>
      </c>
      <c r="M199">
        <f t="shared" si="3"/>
        <v>4</v>
      </c>
      <c r="O199" s="103" t="s">
        <v>1332</v>
      </c>
      <c r="P199" s="103" t="s">
        <v>1338</v>
      </c>
      <c r="Q199" s="103"/>
      <c r="R199" s="107">
        <v>2</v>
      </c>
      <c r="S199" s="103">
        <v>490</v>
      </c>
    </row>
    <row r="200" spans="1:19" x14ac:dyDescent="0.25">
      <c r="A200" t="s">
        <v>1339</v>
      </c>
      <c r="B200" t="s">
        <v>1340</v>
      </c>
      <c r="C200" t="s">
        <v>1336</v>
      </c>
      <c r="D200" t="s">
        <v>1341</v>
      </c>
      <c r="E200" t="s">
        <v>1342</v>
      </c>
      <c r="F200" t="s">
        <v>1343</v>
      </c>
      <c r="L200" t="s">
        <v>1344</v>
      </c>
      <c r="M200">
        <f t="shared" si="3"/>
        <v>5</v>
      </c>
      <c r="O200" s="103" t="s">
        <v>1339</v>
      </c>
      <c r="P200" s="103" t="s">
        <v>1345</v>
      </c>
      <c r="Q200" s="103"/>
      <c r="R200" s="107">
        <v>1</v>
      </c>
      <c r="S200" s="103">
        <v>440</v>
      </c>
    </row>
    <row r="201" spans="1:19" x14ac:dyDescent="0.25">
      <c r="A201" t="s">
        <v>1346</v>
      </c>
      <c r="B201" t="s">
        <v>1341</v>
      </c>
      <c r="C201" t="s">
        <v>1343</v>
      </c>
      <c r="D201" t="s">
        <v>1347</v>
      </c>
      <c r="E201" t="s">
        <v>1348</v>
      </c>
      <c r="F201" t="s">
        <v>1349</v>
      </c>
      <c r="G201" t="s">
        <v>1350</v>
      </c>
      <c r="L201" t="s">
        <v>1351</v>
      </c>
      <c r="M201">
        <f t="shared" si="3"/>
        <v>6</v>
      </c>
      <c r="O201" s="103" t="s">
        <v>1346</v>
      </c>
      <c r="P201" s="103" t="s">
        <v>1352</v>
      </c>
      <c r="Q201" s="103"/>
      <c r="R201" s="107">
        <v>2</v>
      </c>
      <c r="S201" s="103">
        <v>640</v>
      </c>
    </row>
    <row r="202" spans="1:19" x14ac:dyDescent="0.25">
      <c r="A202" t="s">
        <v>1353</v>
      </c>
      <c r="B202" t="s">
        <v>1336</v>
      </c>
      <c r="C202" t="s">
        <v>1354</v>
      </c>
      <c r="D202" t="s">
        <v>1347</v>
      </c>
      <c r="E202" t="s">
        <v>1355</v>
      </c>
      <c r="F202" t="s">
        <v>1356</v>
      </c>
      <c r="G202" t="s">
        <v>1357</v>
      </c>
      <c r="H202" t="s">
        <v>1358</v>
      </c>
      <c r="L202" t="s">
        <v>1359</v>
      </c>
      <c r="M202">
        <f t="shared" si="3"/>
        <v>7</v>
      </c>
      <c r="O202" s="103" t="s">
        <v>1353</v>
      </c>
      <c r="P202" s="103" t="s">
        <v>1360</v>
      </c>
      <c r="Q202" s="103"/>
      <c r="R202" s="107">
        <v>2</v>
      </c>
      <c r="S202" s="103">
        <v>650</v>
      </c>
    </row>
    <row r="203" spans="1:19" x14ac:dyDescent="0.25">
      <c r="A203" t="s">
        <v>1361</v>
      </c>
      <c r="B203" t="s">
        <v>1334</v>
      </c>
      <c r="C203" t="s">
        <v>1340</v>
      </c>
      <c r="D203" t="s">
        <v>1336</v>
      </c>
      <c r="E203" t="s">
        <v>1354</v>
      </c>
      <c r="L203" t="s">
        <v>1362</v>
      </c>
      <c r="M203">
        <f t="shared" si="3"/>
        <v>4</v>
      </c>
      <c r="O203" s="103" t="s">
        <v>1361</v>
      </c>
      <c r="P203" s="103" t="s">
        <v>1363</v>
      </c>
      <c r="Q203" s="103"/>
      <c r="R203" s="107">
        <v>1</v>
      </c>
      <c r="S203" s="103">
        <v>320</v>
      </c>
    </row>
    <row r="204" spans="1:19" x14ac:dyDescent="0.25">
      <c r="A204" t="s">
        <v>1364</v>
      </c>
      <c r="B204" t="s">
        <v>1340</v>
      </c>
      <c r="C204" t="s">
        <v>1336</v>
      </c>
      <c r="D204" t="s">
        <v>1341</v>
      </c>
      <c r="E204" t="s">
        <v>1365</v>
      </c>
      <c r="F204" t="s">
        <v>1366</v>
      </c>
      <c r="L204" t="s">
        <v>1367</v>
      </c>
      <c r="M204">
        <f t="shared" si="3"/>
        <v>5</v>
      </c>
      <c r="O204" s="103" t="s">
        <v>1364</v>
      </c>
      <c r="P204" s="103" t="s">
        <v>1368</v>
      </c>
      <c r="Q204" s="103"/>
      <c r="R204" s="107">
        <v>1</v>
      </c>
      <c r="S204" s="103">
        <v>340</v>
      </c>
    </row>
    <row r="205" spans="1:19" x14ac:dyDescent="0.25">
      <c r="A205" t="s">
        <v>1369</v>
      </c>
      <c r="B205" t="s">
        <v>1336</v>
      </c>
      <c r="C205" t="s">
        <v>1341</v>
      </c>
      <c r="D205" t="s">
        <v>1342</v>
      </c>
      <c r="E205" t="s">
        <v>1347</v>
      </c>
      <c r="F205" t="s">
        <v>1370</v>
      </c>
      <c r="G205" t="s">
        <v>1371</v>
      </c>
      <c r="H205" t="s">
        <v>1372</v>
      </c>
      <c r="I205" t="s">
        <v>1373</v>
      </c>
      <c r="L205" t="s">
        <v>1374</v>
      </c>
      <c r="M205">
        <f t="shared" si="3"/>
        <v>8</v>
      </c>
      <c r="O205" s="103" t="s">
        <v>1369</v>
      </c>
      <c r="P205" s="103" t="s">
        <v>1375</v>
      </c>
      <c r="Q205" s="103"/>
      <c r="R205" s="107">
        <v>2</v>
      </c>
      <c r="S205" s="103">
        <v>670</v>
      </c>
    </row>
    <row r="206" spans="1:19" x14ac:dyDescent="0.25">
      <c r="A206" t="s">
        <v>1376</v>
      </c>
      <c r="B206" t="s">
        <v>1336</v>
      </c>
      <c r="C206" t="s">
        <v>1366</v>
      </c>
      <c r="D206" t="s">
        <v>1347</v>
      </c>
      <c r="E206" t="s">
        <v>1377</v>
      </c>
      <c r="F206" t="s">
        <v>1378</v>
      </c>
      <c r="G206" t="s">
        <v>1379</v>
      </c>
      <c r="H206" t="s">
        <v>1380</v>
      </c>
      <c r="L206" t="s">
        <v>1381</v>
      </c>
      <c r="M206">
        <f t="shared" si="3"/>
        <v>7</v>
      </c>
      <c r="O206" s="103" t="s">
        <v>1376</v>
      </c>
      <c r="P206" s="103" t="s">
        <v>1382</v>
      </c>
      <c r="Q206" s="103"/>
      <c r="R206" s="107">
        <v>2</v>
      </c>
      <c r="S206" s="103">
        <v>490</v>
      </c>
    </row>
    <row r="207" spans="1:19" x14ac:dyDescent="0.25">
      <c r="A207" t="s">
        <v>1383</v>
      </c>
      <c r="B207" t="s">
        <v>1336</v>
      </c>
      <c r="C207" t="s">
        <v>1341</v>
      </c>
      <c r="D207" t="s">
        <v>1365</v>
      </c>
      <c r="E207" t="s">
        <v>1347</v>
      </c>
      <c r="F207" t="s">
        <v>1370</v>
      </c>
      <c r="G207" t="s">
        <v>1373</v>
      </c>
      <c r="H207" t="s">
        <v>1384</v>
      </c>
      <c r="I207" t="s">
        <v>1385</v>
      </c>
      <c r="L207" t="s">
        <v>1386</v>
      </c>
      <c r="M207">
        <f t="shared" si="3"/>
        <v>8</v>
      </c>
      <c r="O207" s="103" t="s">
        <v>1383</v>
      </c>
      <c r="P207" s="103" t="s">
        <v>1387</v>
      </c>
      <c r="Q207" s="103"/>
      <c r="R207" s="107">
        <v>2</v>
      </c>
      <c r="S207" s="103">
        <v>750</v>
      </c>
    </row>
    <row r="208" spans="1:19" x14ac:dyDescent="0.25">
      <c r="A208" t="s">
        <v>1388</v>
      </c>
      <c r="B208" t="s">
        <v>1341</v>
      </c>
      <c r="C208" t="s">
        <v>1343</v>
      </c>
      <c r="D208" t="s">
        <v>1347</v>
      </c>
      <c r="E208" t="s">
        <v>1350</v>
      </c>
      <c r="F208" t="s">
        <v>1389</v>
      </c>
      <c r="G208" t="s">
        <v>1390</v>
      </c>
      <c r="L208" t="s">
        <v>1391</v>
      </c>
      <c r="M208">
        <f t="shared" si="3"/>
        <v>6</v>
      </c>
      <c r="O208" s="103" t="s">
        <v>1388</v>
      </c>
      <c r="P208" s="103" t="s">
        <v>1392</v>
      </c>
      <c r="Q208" s="103"/>
      <c r="R208" s="107">
        <v>2</v>
      </c>
      <c r="S208" s="103">
        <v>600</v>
      </c>
    </row>
    <row r="209" spans="1:19" x14ac:dyDescent="0.25">
      <c r="A209" t="s">
        <v>1393</v>
      </c>
      <c r="B209" t="s">
        <v>1394</v>
      </c>
      <c r="C209" t="s">
        <v>1395</v>
      </c>
      <c r="D209" t="s">
        <v>1396</v>
      </c>
      <c r="L209" t="s">
        <v>1397</v>
      </c>
      <c r="M209">
        <f t="shared" si="3"/>
        <v>3</v>
      </c>
      <c r="O209" s="103" t="s">
        <v>1393</v>
      </c>
      <c r="P209" s="103" t="s">
        <v>1398</v>
      </c>
      <c r="Q209" s="103"/>
      <c r="R209" s="107">
        <v>3</v>
      </c>
      <c r="S209" s="103">
        <v>600</v>
      </c>
    </row>
    <row r="210" spans="1:19" x14ac:dyDescent="0.25">
      <c r="A210" t="s">
        <v>1399</v>
      </c>
      <c r="B210" t="s">
        <v>1400</v>
      </c>
      <c r="C210" t="s">
        <v>1347</v>
      </c>
      <c r="D210" t="s">
        <v>1401</v>
      </c>
      <c r="E210" t="s">
        <v>1402</v>
      </c>
      <c r="F210" t="s">
        <v>1403</v>
      </c>
      <c r="G210" t="s">
        <v>1404</v>
      </c>
      <c r="L210" t="s">
        <v>1405</v>
      </c>
      <c r="M210">
        <f t="shared" si="3"/>
        <v>6</v>
      </c>
      <c r="O210" s="103" t="s">
        <v>1399</v>
      </c>
      <c r="P210" s="103" t="s">
        <v>1406</v>
      </c>
      <c r="Q210" s="103"/>
      <c r="R210" s="107">
        <v>2</v>
      </c>
      <c r="S210" s="103">
        <v>610</v>
      </c>
    </row>
    <row r="211" spans="1:19" x14ac:dyDescent="0.25">
      <c r="A211" t="s">
        <v>1407</v>
      </c>
      <c r="B211" t="s">
        <v>1408</v>
      </c>
      <c r="C211" t="s">
        <v>1347</v>
      </c>
      <c r="D211" t="s">
        <v>1409</v>
      </c>
      <c r="E211" t="s">
        <v>1410</v>
      </c>
      <c r="F211" t="s">
        <v>1411</v>
      </c>
      <c r="G211" t="s">
        <v>1412</v>
      </c>
      <c r="H211" t="s">
        <v>1413</v>
      </c>
      <c r="L211" t="s">
        <v>1414</v>
      </c>
      <c r="M211">
        <f t="shared" si="3"/>
        <v>7</v>
      </c>
      <c r="O211" s="103" t="s">
        <v>1407</v>
      </c>
      <c r="P211" s="103" t="s">
        <v>1415</v>
      </c>
      <c r="Q211" s="103"/>
      <c r="R211" s="107">
        <v>2</v>
      </c>
      <c r="S211" s="103">
        <v>610</v>
      </c>
    </row>
    <row r="212" spans="1:19" x14ac:dyDescent="0.25">
      <c r="A212" t="s">
        <v>1416</v>
      </c>
      <c r="B212" t="s">
        <v>1340</v>
      </c>
      <c r="C212" t="s">
        <v>1417</v>
      </c>
      <c r="D212" t="s">
        <v>1408</v>
      </c>
      <c r="E212" t="s">
        <v>1336</v>
      </c>
      <c r="L212" t="s">
        <v>1418</v>
      </c>
      <c r="M212">
        <f t="shared" si="3"/>
        <v>4</v>
      </c>
      <c r="O212" s="103" t="s">
        <v>1416</v>
      </c>
      <c r="P212" s="103" t="s">
        <v>1419</v>
      </c>
      <c r="Q212" s="103"/>
      <c r="R212" s="107">
        <v>1</v>
      </c>
      <c r="S212" s="103">
        <v>260</v>
      </c>
    </row>
    <row r="213" spans="1:19" x14ac:dyDescent="0.25">
      <c r="A213" t="s">
        <v>1420</v>
      </c>
      <c r="B213" t="s">
        <v>1347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s="103" t="s">
        <v>1420</v>
      </c>
      <c r="P213" s="103" t="s">
        <v>1425</v>
      </c>
      <c r="Q213" s="103"/>
      <c r="R213" s="107">
        <v>2</v>
      </c>
      <c r="S213" s="103">
        <v>360</v>
      </c>
    </row>
    <row r="214" spans="1:19" x14ac:dyDescent="0.25">
      <c r="A214" t="s">
        <v>1426</v>
      </c>
      <c r="B214" t="s">
        <v>1347</v>
      </c>
      <c r="C214" t="s">
        <v>1427</v>
      </c>
      <c r="D214" t="s">
        <v>1428</v>
      </c>
      <c r="E214" t="s">
        <v>1429</v>
      </c>
      <c r="F214" t="s">
        <v>1430</v>
      </c>
      <c r="G214" t="s">
        <v>1431</v>
      </c>
      <c r="L214" t="s">
        <v>1432</v>
      </c>
      <c r="M214">
        <f t="shared" si="3"/>
        <v>6</v>
      </c>
      <c r="O214" s="103" t="s">
        <v>1426</v>
      </c>
      <c r="P214" s="103" t="s">
        <v>1433</v>
      </c>
      <c r="Q214" s="103"/>
      <c r="R214" s="107">
        <v>2</v>
      </c>
      <c r="S214" s="103">
        <v>550</v>
      </c>
    </row>
    <row r="215" spans="1:19" x14ac:dyDescent="0.25">
      <c r="A215" t="s">
        <v>1434</v>
      </c>
      <c r="B215" t="s">
        <v>1336</v>
      </c>
      <c r="C215" t="s">
        <v>1347</v>
      </c>
      <c r="D215" t="s">
        <v>1358</v>
      </c>
      <c r="E215" t="s">
        <v>1435</v>
      </c>
      <c r="F215" t="s">
        <v>1436</v>
      </c>
      <c r="G215" t="s">
        <v>1437</v>
      </c>
      <c r="L215" t="s">
        <v>1438</v>
      </c>
      <c r="M215">
        <f t="shared" si="3"/>
        <v>6</v>
      </c>
      <c r="O215" s="103" t="s">
        <v>1434</v>
      </c>
      <c r="P215" s="103" t="s">
        <v>1439</v>
      </c>
      <c r="Q215" s="103"/>
      <c r="R215" s="107">
        <v>2</v>
      </c>
      <c r="S215" s="103">
        <v>590</v>
      </c>
    </row>
    <row r="216" spans="1:19" x14ac:dyDescent="0.25">
      <c r="A216" t="s">
        <v>1440</v>
      </c>
      <c r="B216" t="s">
        <v>1341</v>
      </c>
      <c r="C216" t="s">
        <v>1347</v>
      </c>
      <c r="D216" t="s">
        <v>1441</v>
      </c>
      <c r="E216" t="s">
        <v>1442</v>
      </c>
      <c r="F216" t="s">
        <v>1443</v>
      </c>
      <c r="L216" t="s">
        <v>1444</v>
      </c>
      <c r="M216">
        <f t="shared" si="3"/>
        <v>5</v>
      </c>
      <c r="O216" s="103" t="s">
        <v>1440</v>
      </c>
      <c r="P216" s="103" t="s">
        <v>1445</v>
      </c>
      <c r="Q216" s="103"/>
      <c r="R216" s="107">
        <v>2</v>
      </c>
      <c r="S216" s="103">
        <v>390</v>
      </c>
    </row>
    <row r="217" spans="1:19" x14ac:dyDescent="0.25">
      <c r="A217" t="s">
        <v>1446</v>
      </c>
      <c r="B217" t="s">
        <v>1340</v>
      </c>
      <c r="C217" t="s">
        <v>1341</v>
      </c>
      <c r="D217" t="s">
        <v>1441</v>
      </c>
      <c r="E217" t="s">
        <v>1427</v>
      </c>
      <c r="L217" t="s">
        <v>1447</v>
      </c>
      <c r="M217">
        <f t="shared" si="3"/>
        <v>4</v>
      </c>
      <c r="O217" s="103" t="s">
        <v>1446</v>
      </c>
      <c r="P217" s="103" t="s">
        <v>1448</v>
      </c>
      <c r="Q217" s="103"/>
      <c r="R217" s="107">
        <v>1</v>
      </c>
      <c r="S217" s="103">
        <v>310</v>
      </c>
    </row>
    <row r="218" spans="1:19" x14ac:dyDescent="0.25">
      <c r="A218" t="s">
        <v>1449</v>
      </c>
      <c r="B218" t="s">
        <v>1450</v>
      </c>
      <c r="C218" t="s">
        <v>1451</v>
      </c>
      <c r="D218" t="s">
        <v>1452</v>
      </c>
      <c r="L218" t="s">
        <v>1453</v>
      </c>
      <c r="M218">
        <f t="shared" si="3"/>
        <v>3</v>
      </c>
      <c r="O218" s="103" t="s">
        <v>1449</v>
      </c>
      <c r="P218" s="103" t="s">
        <v>1454</v>
      </c>
      <c r="Q218" s="103"/>
      <c r="R218" s="107">
        <v>3</v>
      </c>
      <c r="S218" s="103">
        <v>600</v>
      </c>
    </row>
    <row r="219" spans="1:19" x14ac:dyDescent="0.25">
      <c r="A219" t="s">
        <v>1455</v>
      </c>
      <c r="B219" t="s">
        <v>1456</v>
      </c>
      <c r="C219" t="s">
        <v>1457</v>
      </c>
      <c r="D219" t="s">
        <v>1458</v>
      </c>
      <c r="L219" t="s">
        <v>1459</v>
      </c>
      <c r="M219">
        <f t="shared" si="3"/>
        <v>3</v>
      </c>
      <c r="O219" s="103" t="s">
        <v>1455</v>
      </c>
      <c r="P219" s="103" t="s">
        <v>1460</v>
      </c>
      <c r="Q219" s="103"/>
      <c r="R219" s="107">
        <v>3</v>
      </c>
      <c r="S219" s="103">
        <v>550</v>
      </c>
    </row>
    <row r="220" spans="1:19" x14ac:dyDescent="0.25">
      <c r="A220" t="s">
        <v>1461</v>
      </c>
      <c r="B220" t="s">
        <v>1347</v>
      </c>
      <c r="C220" t="s">
        <v>1462</v>
      </c>
      <c r="D220" t="s">
        <v>1463</v>
      </c>
      <c r="E220" t="s">
        <v>1464</v>
      </c>
      <c r="F220" t="s">
        <v>1465</v>
      </c>
      <c r="G220" t="s">
        <v>1466</v>
      </c>
      <c r="H220" t="s">
        <v>1467</v>
      </c>
      <c r="I220" t="s">
        <v>1468</v>
      </c>
      <c r="L220" t="s">
        <v>1469</v>
      </c>
      <c r="M220">
        <f t="shared" si="3"/>
        <v>8</v>
      </c>
      <c r="O220" s="103" t="s">
        <v>1461</v>
      </c>
      <c r="P220" s="103" t="s">
        <v>1470</v>
      </c>
      <c r="Q220" s="103"/>
      <c r="R220" s="107">
        <v>3</v>
      </c>
      <c r="S220" s="103">
        <v>750</v>
      </c>
    </row>
    <row r="221" spans="1:19" x14ac:dyDescent="0.25">
      <c r="A221" t="s">
        <v>1471</v>
      </c>
      <c r="B221" t="s">
        <v>1450</v>
      </c>
      <c r="C221" t="s">
        <v>1472</v>
      </c>
      <c r="D221" t="s">
        <v>1473</v>
      </c>
      <c r="L221" t="s">
        <v>1474</v>
      </c>
      <c r="M221">
        <f t="shared" si="3"/>
        <v>3</v>
      </c>
      <c r="O221" s="103" t="s">
        <v>1471</v>
      </c>
      <c r="P221" s="103" t="s">
        <v>1475</v>
      </c>
      <c r="Q221" s="103"/>
      <c r="R221" s="107">
        <v>3</v>
      </c>
      <c r="S221" s="103">
        <v>600</v>
      </c>
    </row>
    <row r="222" spans="1:19" x14ac:dyDescent="0.25">
      <c r="A222" t="s">
        <v>1476</v>
      </c>
      <c r="B222" t="s">
        <v>1347</v>
      </c>
      <c r="C222" t="s">
        <v>1462</v>
      </c>
      <c r="D222" t="s">
        <v>1463</v>
      </c>
      <c r="E222" t="s">
        <v>1477</v>
      </c>
      <c r="F222" t="s">
        <v>1478</v>
      </c>
      <c r="G222" t="s">
        <v>1479</v>
      </c>
      <c r="H222" t="s">
        <v>1480</v>
      </c>
      <c r="I222" t="s">
        <v>1464</v>
      </c>
      <c r="L222" t="s">
        <v>1481</v>
      </c>
      <c r="M222">
        <f t="shared" si="3"/>
        <v>8</v>
      </c>
      <c r="O222" s="103" t="s">
        <v>1476</v>
      </c>
      <c r="P222" s="103" t="s">
        <v>1482</v>
      </c>
      <c r="Q222" s="103"/>
      <c r="R222" s="107">
        <v>3</v>
      </c>
      <c r="S222" s="103">
        <v>650</v>
      </c>
    </row>
    <row r="223" spans="1:19" x14ac:dyDescent="0.25">
      <c r="A223" t="s">
        <v>1483</v>
      </c>
      <c r="B223" t="s">
        <v>1484</v>
      </c>
      <c r="C223" t="s">
        <v>1485</v>
      </c>
      <c r="D223" t="s">
        <v>1486</v>
      </c>
      <c r="L223" t="s">
        <v>1487</v>
      </c>
      <c r="M223">
        <f t="shared" si="3"/>
        <v>3</v>
      </c>
      <c r="O223" s="103" t="s">
        <v>1483</v>
      </c>
      <c r="P223" s="103" t="s">
        <v>1488</v>
      </c>
      <c r="Q223" s="103"/>
      <c r="R223" s="107">
        <v>2</v>
      </c>
      <c r="S223" s="103">
        <v>580</v>
      </c>
    </row>
    <row r="224" spans="1:19" x14ac:dyDescent="0.25">
      <c r="A224" t="s">
        <v>1489</v>
      </c>
      <c r="B224" t="s">
        <v>1490</v>
      </c>
      <c r="C224" t="s">
        <v>1491</v>
      </c>
      <c r="D224" t="s">
        <v>1492</v>
      </c>
      <c r="E224" t="s">
        <v>1493</v>
      </c>
      <c r="F224" t="s">
        <v>1494</v>
      </c>
      <c r="L224" t="s">
        <v>1495</v>
      </c>
      <c r="M224">
        <f t="shared" si="3"/>
        <v>5</v>
      </c>
      <c r="O224" s="103" t="s">
        <v>1489</v>
      </c>
      <c r="P224" s="103" t="s">
        <v>1496</v>
      </c>
      <c r="Q224" s="103"/>
      <c r="R224" s="107">
        <v>2</v>
      </c>
      <c r="S224" s="103">
        <v>660</v>
      </c>
    </row>
    <row r="225" spans="1:19" x14ac:dyDescent="0.25">
      <c r="A225" t="s">
        <v>1497</v>
      </c>
      <c r="B225" t="s">
        <v>1498</v>
      </c>
      <c r="C225" t="s">
        <v>1499</v>
      </c>
      <c r="D225" t="s">
        <v>1500</v>
      </c>
      <c r="L225" t="s">
        <v>1501</v>
      </c>
      <c r="M225">
        <f t="shared" si="3"/>
        <v>3</v>
      </c>
      <c r="O225" s="103" t="s">
        <v>1497</v>
      </c>
      <c r="P225" s="103" t="s">
        <v>1502</v>
      </c>
      <c r="Q225" s="103"/>
      <c r="R225" s="107">
        <v>2</v>
      </c>
      <c r="S225" s="103">
        <v>530</v>
      </c>
    </row>
    <row r="226" spans="1:19" x14ac:dyDescent="0.25">
      <c r="A226" t="s">
        <v>1503</v>
      </c>
      <c r="B226" t="s">
        <v>1504</v>
      </c>
      <c r="C226" t="s">
        <v>1505</v>
      </c>
      <c r="D226" t="s">
        <v>1506</v>
      </c>
      <c r="E226" t="s">
        <v>1507</v>
      </c>
      <c r="L226" t="s">
        <v>1508</v>
      </c>
      <c r="M226">
        <f t="shared" si="3"/>
        <v>4</v>
      </c>
      <c r="O226" s="103" t="s">
        <v>1503</v>
      </c>
      <c r="P226" s="103" t="s">
        <v>1509</v>
      </c>
      <c r="Q226" s="103"/>
      <c r="R226" s="107">
        <v>3</v>
      </c>
      <c r="S226" s="103">
        <v>490</v>
      </c>
    </row>
    <row r="227" spans="1:19" x14ac:dyDescent="0.25">
      <c r="A227" t="s">
        <v>1510</v>
      </c>
      <c r="B227" t="s">
        <v>1511</v>
      </c>
      <c r="C227" t="s">
        <v>1512</v>
      </c>
      <c r="L227" t="s">
        <v>1513</v>
      </c>
      <c r="M227">
        <f t="shared" si="3"/>
        <v>2</v>
      </c>
      <c r="O227" s="103" t="s">
        <v>1510</v>
      </c>
      <c r="P227" s="103" t="s">
        <v>1514</v>
      </c>
      <c r="Q227" s="103"/>
      <c r="R227" s="107">
        <v>2</v>
      </c>
      <c r="S227" s="104">
        <v>680</v>
      </c>
    </row>
    <row r="228" spans="1:19" x14ac:dyDescent="0.25">
      <c r="A228" t="s">
        <v>1515</v>
      </c>
      <c r="B228" t="s">
        <v>1516</v>
      </c>
      <c r="C228" t="s">
        <v>1517</v>
      </c>
      <c r="D228" t="s">
        <v>1518</v>
      </c>
      <c r="L228" t="s">
        <v>1519</v>
      </c>
      <c r="M228">
        <f t="shared" si="3"/>
        <v>3</v>
      </c>
      <c r="O228" s="103" t="s">
        <v>1515</v>
      </c>
      <c r="P228" s="103" t="s">
        <v>1520</v>
      </c>
      <c r="Q228" s="103"/>
      <c r="R228" s="107">
        <v>2</v>
      </c>
      <c r="S228" s="103">
        <v>490</v>
      </c>
    </row>
    <row r="229" spans="1:19" x14ac:dyDescent="0.25">
      <c r="A229" t="s">
        <v>1521</v>
      </c>
      <c r="B229" t="s">
        <v>1522</v>
      </c>
      <c r="C229" t="s">
        <v>1523</v>
      </c>
      <c r="D229" t="s">
        <v>1524</v>
      </c>
      <c r="E229" t="s">
        <v>1525</v>
      </c>
      <c r="L229" t="s">
        <v>1526</v>
      </c>
      <c r="M229">
        <f t="shared" si="3"/>
        <v>4</v>
      </c>
      <c r="O229" s="103" t="s">
        <v>1527</v>
      </c>
      <c r="P229" s="103" t="s">
        <v>1528</v>
      </c>
      <c r="Q229" s="103"/>
      <c r="R229" s="107">
        <v>2</v>
      </c>
      <c r="S229" s="103">
        <v>490</v>
      </c>
    </row>
    <row r="230" spans="1:19" x14ac:dyDescent="0.25">
      <c r="A230" t="s">
        <v>1529</v>
      </c>
      <c r="B230" t="s">
        <v>1525</v>
      </c>
      <c r="C230" t="s">
        <v>1530</v>
      </c>
      <c r="D230" t="s">
        <v>1531</v>
      </c>
      <c r="L230" t="s">
        <v>1532</v>
      </c>
      <c r="M230">
        <f t="shared" si="3"/>
        <v>3</v>
      </c>
      <c r="O230" s="103" t="s">
        <v>1533</v>
      </c>
      <c r="P230" s="103" t="s">
        <v>1534</v>
      </c>
      <c r="Q230" s="103"/>
      <c r="R230" s="107">
        <v>2</v>
      </c>
      <c r="S230" s="103">
        <v>550</v>
      </c>
    </row>
    <row r="231" spans="1:19" x14ac:dyDescent="0.25">
      <c r="A231" t="s">
        <v>1535</v>
      </c>
      <c r="B231" t="s">
        <v>1536</v>
      </c>
      <c r="C231" t="s">
        <v>1537</v>
      </c>
      <c r="L231" t="s">
        <v>1538</v>
      </c>
      <c r="M231">
        <f t="shared" si="3"/>
        <v>2</v>
      </c>
      <c r="O231" s="103" t="s">
        <v>1521</v>
      </c>
      <c r="P231" s="103" t="s">
        <v>1539</v>
      </c>
      <c r="Q231" s="103"/>
      <c r="R231" s="107">
        <v>3</v>
      </c>
      <c r="S231" s="103">
        <v>660</v>
      </c>
    </row>
    <row r="232" spans="1:19" x14ac:dyDescent="0.25">
      <c r="A232" t="s">
        <v>1527</v>
      </c>
      <c r="B232" t="s">
        <v>1516</v>
      </c>
      <c r="C232" t="s">
        <v>1540</v>
      </c>
      <c r="D232" t="s">
        <v>1518</v>
      </c>
      <c r="L232" t="s">
        <v>1541</v>
      </c>
      <c r="M232">
        <f t="shared" si="3"/>
        <v>3</v>
      </c>
      <c r="O232" s="103" t="s">
        <v>1529</v>
      </c>
      <c r="P232" s="103" t="s">
        <v>1542</v>
      </c>
      <c r="Q232" s="103"/>
      <c r="R232" s="107">
        <v>3</v>
      </c>
      <c r="S232" s="103">
        <v>480</v>
      </c>
    </row>
    <row r="233" spans="1:19" x14ac:dyDescent="0.25">
      <c r="A233" t="s">
        <v>1543</v>
      </c>
      <c r="B233" t="s">
        <v>1544</v>
      </c>
      <c r="C233" t="s">
        <v>1545</v>
      </c>
      <c r="D233" t="s">
        <v>1546</v>
      </c>
      <c r="E233" t="s">
        <v>1547</v>
      </c>
      <c r="L233" t="s">
        <v>1548</v>
      </c>
      <c r="M233">
        <f t="shared" si="3"/>
        <v>4</v>
      </c>
      <c r="O233" s="103" t="s">
        <v>1535</v>
      </c>
      <c r="P233" s="103" t="s">
        <v>1549</v>
      </c>
      <c r="Q233" s="103"/>
      <c r="R233" s="107">
        <v>2</v>
      </c>
      <c r="S233" s="104">
        <v>600</v>
      </c>
    </row>
    <row r="234" spans="1:19" x14ac:dyDescent="0.25">
      <c r="A234" t="s">
        <v>1533</v>
      </c>
      <c r="B234" t="s">
        <v>1516</v>
      </c>
      <c r="C234" t="s">
        <v>1550</v>
      </c>
      <c r="D234" t="s">
        <v>1518</v>
      </c>
      <c r="L234" t="s">
        <v>1551</v>
      </c>
      <c r="M234">
        <f t="shared" si="3"/>
        <v>3</v>
      </c>
      <c r="O234" s="103" t="s">
        <v>1543</v>
      </c>
      <c r="P234" s="103" t="s">
        <v>1552</v>
      </c>
      <c r="Q234" s="103"/>
      <c r="R234" s="107">
        <v>3</v>
      </c>
      <c r="S234" s="103">
        <v>640</v>
      </c>
    </row>
    <row r="235" spans="1:19" x14ac:dyDescent="0.25">
      <c r="A235" t="s">
        <v>1553</v>
      </c>
      <c r="B235" t="s">
        <v>1554</v>
      </c>
      <c r="C235" t="s">
        <v>1555</v>
      </c>
      <c r="L235" t="s">
        <v>1556</v>
      </c>
      <c r="M235">
        <f t="shared" si="3"/>
        <v>2</v>
      </c>
      <c r="O235" s="103" t="s">
        <v>1553</v>
      </c>
      <c r="P235" s="103" t="s">
        <v>1557</v>
      </c>
      <c r="Q235" s="103"/>
      <c r="R235" s="107">
        <v>1</v>
      </c>
      <c r="S235" s="103">
        <v>440</v>
      </c>
    </row>
    <row r="236" spans="1:19" x14ac:dyDescent="0.25">
      <c r="A236" t="s">
        <v>1558</v>
      </c>
      <c r="B236" t="s">
        <v>1559</v>
      </c>
      <c r="C236" t="s">
        <v>1560</v>
      </c>
      <c r="D236" t="s">
        <v>1561</v>
      </c>
      <c r="L236" t="s">
        <v>1562</v>
      </c>
      <c r="M236">
        <f t="shared" si="3"/>
        <v>3</v>
      </c>
      <c r="O236" s="103" t="s">
        <v>1558</v>
      </c>
      <c r="P236" s="103" t="s">
        <v>1563</v>
      </c>
      <c r="Q236" s="103"/>
      <c r="R236" s="107">
        <v>2</v>
      </c>
      <c r="S236" s="103">
        <v>690</v>
      </c>
    </row>
    <row r="237" spans="1:19" x14ac:dyDescent="0.25">
      <c r="A237" t="s">
        <v>1564</v>
      </c>
      <c r="B237" t="s">
        <v>1565</v>
      </c>
      <c r="C237" t="s">
        <v>1566</v>
      </c>
      <c r="D237" t="s">
        <v>1567</v>
      </c>
      <c r="L237" t="s">
        <v>1568</v>
      </c>
      <c r="M237">
        <f t="shared" si="3"/>
        <v>3</v>
      </c>
      <c r="O237" s="103" t="s">
        <v>1564</v>
      </c>
      <c r="P237" s="103" t="s">
        <v>1569</v>
      </c>
      <c r="Q237" s="103"/>
      <c r="R237" s="107">
        <v>3</v>
      </c>
      <c r="S237" s="103">
        <v>680</v>
      </c>
    </row>
    <row r="238" spans="1:19" x14ac:dyDescent="0.25">
      <c r="A238" t="s">
        <v>1570</v>
      </c>
      <c r="B238" t="s">
        <v>1571</v>
      </c>
      <c r="C238" t="s">
        <v>1572</v>
      </c>
      <c r="L238" t="s">
        <v>1573</v>
      </c>
      <c r="M238">
        <f t="shared" si="3"/>
        <v>2</v>
      </c>
      <c r="O238" s="103" t="s">
        <v>1570</v>
      </c>
      <c r="P238" s="103" t="s">
        <v>1574</v>
      </c>
      <c r="Q238" s="103"/>
      <c r="R238" s="107">
        <v>2</v>
      </c>
      <c r="S238" s="103">
        <v>400</v>
      </c>
    </row>
    <row r="239" spans="1:19" x14ac:dyDescent="0.25">
      <c r="A239" t="s">
        <v>1575</v>
      </c>
      <c r="B239" t="s">
        <v>1572</v>
      </c>
      <c r="C239" t="s">
        <v>1576</v>
      </c>
      <c r="L239" t="s">
        <v>1577</v>
      </c>
      <c r="M239">
        <f t="shared" si="3"/>
        <v>2</v>
      </c>
      <c r="O239" s="103" t="s">
        <v>1575</v>
      </c>
      <c r="P239" s="103" t="s">
        <v>1578</v>
      </c>
      <c r="Q239" s="103"/>
      <c r="R239" s="107">
        <v>2</v>
      </c>
      <c r="S239" s="103">
        <v>400</v>
      </c>
    </row>
    <row r="240" spans="1:19" x14ac:dyDescent="0.25">
      <c r="A240" t="s">
        <v>1579</v>
      </c>
      <c r="B240" t="s">
        <v>1580</v>
      </c>
      <c r="C240" t="s">
        <v>1581</v>
      </c>
      <c r="D240" t="s">
        <v>1582</v>
      </c>
      <c r="E240" t="s">
        <v>1504</v>
      </c>
      <c r="L240" t="s">
        <v>1583</v>
      </c>
      <c r="M240">
        <f t="shared" si="3"/>
        <v>4</v>
      </c>
      <c r="O240" s="103" t="s">
        <v>1579</v>
      </c>
      <c r="P240" s="103" t="s">
        <v>1584</v>
      </c>
      <c r="Q240" s="103"/>
      <c r="R240" s="107">
        <v>3</v>
      </c>
      <c r="S240" s="103">
        <v>560</v>
      </c>
    </row>
    <row r="241" spans="1:19" x14ac:dyDescent="0.25">
      <c r="A241" t="s">
        <v>1585</v>
      </c>
      <c r="B241" t="s">
        <v>1586</v>
      </c>
      <c r="C241" t="s">
        <v>1587</v>
      </c>
      <c r="D241" t="s">
        <v>1588</v>
      </c>
      <c r="L241" t="s">
        <v>1589</v>
      </c>
      <c r="M241">
        <f t="shared" si="3"/>
        <v>3</v>
      </c>
      <c r="O241" s="103" t="s">
        <v>1585</v>
      </c>
      <c r="P241" s="103" t="s">
        <v>1590</v>
      </c>
      <c r="Q241" s="103"/>
      <c r="R241" s="107">
        <v>2</v>
      </c>
      <c r="S241" s="103">
        <v>620</v>
      </c>
    </row>
    <row r="242" spans="1:19" x14ac:dyDescent="0.25">
      <c r="A242" t="s">
        <v>1591</v>
      </c>
      <c r="B242" t="s">
        <v>1592</v>
      </c>
      <c r="C242" t="s">
        <v>1593</v>
      </c>
      <c r="L242" t="s">
        <v>1594</v>
      </c>
      <c r="M242">
        <f t="shared" si="3"/>
        <v>2</v>
      </c>
      <c r="O242" s="103" t="s">
        <v>1591</v>
      </c>
      <c r="P242" s="103" t="s">
        <v>1595</v>
      </c>
      <c r="Q242" s="103"/>
      <c r="R242" s="107">
        <v>2</v>
      </c>
      <c r="S242" s="103">
        <v>370</v>
      </c>
    </row>
    <row r="243" spans="1:19" x14ac:dyDescent="0.25">
      <c r="A243" t="s">
        <v>1596</v>
      </c>
      <c r="B243" t="s">
        <v>1597</v>
      </c>
      <c r="C243" t="s">
        <v>1598</v>
      </c>
      <c r="D243" t="s">
        <v>1599</v>
      </c>
      <c r="L243" t="s">
        <v>1600</v>
      </c>
      <c r="M243">
        <f t="shared" si="3"/>
        <v>3</v>
      </c>
      <c r="O243" s="103" t="s">
        <v>1596</v>
      </c>
      <c r="P243" s="103" t="s">
        <v>1601</v>
      </c>
      <c r="Q243" s="103"/>
      <c r="R243" s="107">
        <v>2</v>
      </c>
      <c r="S243" s="103">
        <v>620</v>
      </c>
    </row>
    <row r="244" spans="1:19" x14ac:dyDescent="0.25">
      <c r="A244" t="s">
        <v>1602</v>
      </c>
      <c r="B244" t="s">
        <v>1603</v>
      </c>
      <c r="C244" t="s">
        <v>1604</v>
      </c>
      <c r="D244" t="s">
        <v>1592</v>
      </c>
      <c r="L244" t="s">
        <v>1605</v>
      </c>
      <c r="M244">
        <f t="shared" si="3"/>
        <v>3</v>
      </c>
      <c r="O244" s="103" t="s">
        <v>1602</v>
      </c>
      <c r="P244" s="103" t="s">
        <v>1606</v>
      </c>
      <c r="Q244" s="103"/>
      <c r="R244" s="107">
        <v>2</v>
      </c>
      <c r="S244" s="103">
        <v>530</v>
      </c>
    </row>
    <row r="245" spans="1:19" x14ac:dyDescent="0.25">
      <c r="A245" t="s">
        <v>1607</v>
      </c>
      <c r="B245" t="s">
        <v>1608</v>
      </c>
      <c r="C245" t="s">
        <v>1609</v>
      </c>
      <c r="D245" t="s">
        <v>1610</v>
      </c>
      <c r="L245" t="s">
        <v>1611</v>
      </c>
      <c r="M245">
        <f t="shared" si="3"/>
        <v>3</v>
      </c>
      <c r="O245" s="103" t="s">
        <v>1607</v>
      </c>
      <c r="P245" s="103" t="s">
        <v>1612</v>
      </c>
      <c r="Q245" s="103"/>
      <c r="R245" s="107">
        <v>2</v>
      </c>
      <c r="S245" s="103">
        <v>620</v>
      </c>
    </row>
    <row r="246" spans="1:19" x14ac:dyDescent="0.25">
      <c r="A246" t="s">
        <v>1613</v>
      </c>
      <c r="B246" t="s">
        <v>1614</v>
      </c>
      <c r="C246" t="s">
        <v>1615</v>
      </c>
      <c r="L246" t="s">
        <v>1616</v>
      </c>
      <c r="M246">
        <f t="shared" si="3"/>
        <v>2</v>
      </c>
      <c r="O246" s="103" t="s">
        <v>1613</v>
      </c>
      <c r="P246" s="103" t="s">
        <v>1617</v>
      </c>
      <c r="Q246" s="103"/>
      <c r="R246" s="107">
        <v>3</v>
      </c>
      <c r="S246" s="103">
        <v>350</v>
      </c>
    </row>
    <row r="247" spans="1:19" x14ac:dyDescent="0.25">
      <c r="A247" t="s">
        <v>1618</v>
      </c>
      <c r="B247" t="s">
        <v>1619</v>
      </c>
      <c r="C247" t="s">
        <v>1620</v>
      </c>
      <c r="D247" t="s">
        <v>1621</v>
      </c>
      <c r="E247" t="s">
        <v>1622</v>
      </c>
      <c r="F247" t="s">
        <v>1623</v>
      </c>
      <c r="L247" t="s">
        <v>1624</v>
      </c>
      <c r="M247">
        <f t="shared" si="3"/>
        <v>5</v>
      </c>
      <c r="O247" s="103" t="s">
        <v>1618</v>
      </c>
      <c r="P247" s="103" t="s">
        <v>1625</v>
      </c>
      <c r="Q247" s="103"/>
      <c r="R247" s="107">
        <v>3</v>
      </c>
      <c r="S247" s="103">
        <v>630</v>
      </c>
    </row>
    <row r="248" spans="1:19" x14ac:dyDescent="0.25">
      <c r="A248" t="s">
        <v>1626</v>
      </c>
      <c r="B248" t="s">
        <v>1582</v>
      </c>
      <c r="C248" t="s">
        <v>1504</v>
      </c>
      <c r="D248" t="s">
        <v>1627</v>
      </c>
      <c r="E248" t="s">
        <v>1628</v>
      </c>
      <c r="F248" t="s">
        <v>1629</v>
      </c>
      <c r="G248" t="s">
        <v>1630</v>
      </c>
      <c r="L248" t="s">
        <v>1631</v>
      </c>
      <c r="M248">
        <f t="shared" si="3"/>
        <v>6</v>
      </c>
      <c r="O248" s="103" t="s">
        <v>1626</v>
      </c>
      <c r="P248" s="103" t="s">
        <v>1632</v>
      </c>
      <c r="Q248" s="103"/>
      <c r="R248" s="107">
        <v>3</v>
      </c>
      <c r="S248" s="103">
        <v>600</v>
      </c>
    </row>
    <row r="249" spans="1:19" x14ac:dyDescent="0.25">
      <c r="A249" t="s">
        <v>1633</v>
      </c>
      <c r="B249" t="s">
        <v>1634</v>
      </c>
      <c r="C249" t="s">
        <v>1635</v>
      </c>
      <c r="D249" t="s">
        <v>1636</v>
      </c>
      <c r="E249" t="s">
        <v>1637</v>
      </c>
      <c r="L249" t="s">
        <v>1638</v>
      </c>
      <c r="M249">
        <f t="shared" si="3"/>
        <v>4</v>
      </c>
      <c r="O249" s="103" t="s">
        <v>1633</v>
      </c>
      <c r="P249" s="103" t="s">
        <v>1639</v>
      </c>
      <c r="Q249" s="103"/>
      <c r="R249" s="107">
        <v>3</v>
      </c>
      <c r="S249" s="103">
        <v>630</v>
      </c>
    </row>
    <row r="250" spans="1:19" x14ac:dyDescent="0.25">
      <c r="A250" t="s">
        <v>1640</v>
      </c>
      <c r="B250" t="s">
        <v>1641</v>
      </c>
      <c r="C250" t="s">
        <v>1642</v>
      </c>
      <c r="D250" t="s">
        <v>1643</v>
      </c>
      <c r="L250" t="s">
        <v>1644</v>
      </c>
      <c r="M250">
        <f t="shared" si="3"/>
        <v>3</v>
      </c>
      <c r="O250" s="103" t="s">
        <v>1640</v>
      </c>
      <c r="P250" s="103" t="s">
        <v>1645</v>
      </c>
      <c r="Q250" s="103"/>
      <c r="R250" s="107">
        <v>3</v>
      </c>
      <c r="S250" s="103">
        <v>680</v>
      </c>
    </row>
    <row r="251" spans="1:19" x14ac:dyDescent="0.25">
      <c r="A251" t="s">
        <v>1646</v>
      </c>
      <c r="B251" t="s">
        <v>1647</v>
      </c>
      <c r="C251" t="s">
        <v>1648</v>
      </c>
      <c r="D251" t="s">
        <v>1649</v>
      </c>
      <c r="E251" t="s">
        <v>1650</v>
      </c>
      <c r="L251" t="s">
        <v>1651</v>
      </c>
      <c r="M251">
        <f t="shared" si="3"/>
        <v>4</v>
      </c>
      <c r="O251" s="103" t="s">
        <v>1646</v>
      </c>
      <c r="P251" s="103" t="s">
        <v>1652</v>
      </c>
      <c r="Q251" s="103"/>
      <c r="R251" s="107">
        <v>3</v>
      </c>
      <c r="S251" s="103">
        <v>630</v>
      </c>
    </row>
    <row r="252" spans="1:19" x14ac:dyDescent="0.25">
      <c r="A252" t="s">
        <v>1653</v>
      </c>
      <c r="B252" t="s">
        <v>1654</v>
      </c>
      <c r="C252" t="s">
        <v>1655</v>
      </c>
      <c r="D252" t="s">
        <v>1656</v>
      </c>
      <c r="L252" t="s">
        <v>1657</v>
      </c>
      <c r="M252">
        <f t="shared" si="3"/>
        <v>3</v>
      </c>
      <c r="O252" s="103" t="s">
        <v>1653</v>
      </c>
      <c r="P252" s="103" t="s">
        <v>1658</v>
      </c>
      <c r="Q252" s="103"/>
      <c r="R252" s="107">
        <v>3</v>
      </c>
      <c r="S252" s="103">
        <v>690</v>
      </c>
    </row>
    <row r="253" spans="1:19" x14ac:dyDescent="0.25">
      <c r="A253" t="s">
        <v>1659</v>
      </c>
      <c r="B253" t="s">
        <v>1660</v>
      </c>
      <c r="C253" t="s">
        <v>1661</v>
      </c>
      <c r="D253" t="s">
        <v>1662</v>
      </c>
      <c r="E253" t="s">
        <v>1663</v>
      </c>
      <c r="L253" t="s">
        <v>1664</v>
      </c>
      <c r="M253">
        <f t="shared" si="3"/>
        <v>4</v>
      </c>
      <c r="O253" s="103" t="s">
        <v>1659</v>
      </c>
      <c r="P253" s="103" t="s">
        <v>1665</v>
      </c>
      <c r="Q253" s="103"/>
      <c r="R253" s="107">
        <v>3</v>
      </c>
      <c r="S253" s="103">
        <v>630</v>
      </c>
    </row>
    <row r="254" spans="1:19" x14ac:dyDescent="0.25">
      <c r="A254" t="s">
        <v>1666</v>
      </c>
      <c r="B254" t="s">
        <v>1667</v>
      </c>
      <c r="C254" t="s">
        <v>1668</v>
      </c>
      <c r="D254" t="s">
        <v>1669</v>
      </c>
      <c r="L254" t="s">
        <v>1670</v>
      </c>
      <c r="M254">
        <f t="shared" si="3"/>
        <v>3</v>
      </c>
      <c r="O254" s="103" t="s">
        <v>1666</v>
      </c>
      <c r="P254" s="103" t="s">
        <v>1671</v>
      </c>
      <c r="Q254" s="103"/>
      <c r="R254" s="107">
        <v>1</v>
      </c>
      <c r="S254" s="103">
        <v>380</v>
      </c>
    </row>
    <row r="255" spans="1:19" x14ac:dyDescent="0.25">
      <c r="A255" t="s">
        <v>1672</v>
      </c>
      <c r="B255" t="s">
        <v>1673</v>
      </c>
      <c r="C255" t="s">
        <v>1674</v>
      </c>
      <c r="D255" t="s">
        <v>1675</v>
      </c>
      <c r="L255" t="s">
        <v>1676</v>
      </c>
      <c r="M255">
        <f t="shared" si="3"/>
        <v>3</v>
      </c>
      <c r="O255" s="103" t="s">
        <v>1672</v>
      </c>
      <c r="P255" s="103" t="s">
        <v>1677</v>
      </c>
      <c r="Q255" s="103"/>
      <c r="R255" s="107">
        <v>3</v>
      </c>
      <c r="S255" s="103">
        <v>480</v>
      </c>
    </row>
    <row r="256" spans="1:19" x14ac:dyDescent="0.25">
      <c r="A256" t="s">
        <v>1678</v>
      </c>
      <c r="B256" t="s">
        <v>1679</v>
      </c>
      <c r="C256" t="s">
        <v>1680</v>
      </c>
      <c r="D256" t="s">
        <v>1673</v>
      </c>
      <c r="E256" t="s">
        <v>1681</v>
      </c>
      <c r="L256" t="s">
        <v>1682</v>
      </c>
      <c r="M256">
        <f t="shared" si="3"/>
        <v>4</v>
      </c>
      <c r="O256" s="103" t="s">
        <v>1678</v>
      </c>
      <c r="P256" s="103" t="s">
        <v>1683</v>
      </c>
      <c r="Q256" s="103"/>
      <c r="R256" s="107">
        <v>3</v>
      </c>
      <c r="S256" s="103">
        <v>630</v>
      </c>
    </row>
    <row r="257" spans="1:19" x14ac:dyDescent="0.25">
      <c r="A257" t="s">
        <v>1684</v>
      </c>
      <c r="B257" t="s">
        <v>1685</v>
      </c>
      <c r="C257" t="s">
        <v>1686</v>
      </c>
      <c r="D257" t="s">
        <v>1687</v>
      </c>
      <c r="E257" t="s">
        <v>1681</v>
      </c>
      <c r="L257" t="s">
        <v>1688</v>
      </c>
      <c r="M257">
        <f t="shared" si="3"/>
        <v>4</v>
      </c>
      <c r="O257" s="103" t="s">
        <v>1684</v>
      </c>
      <c r="P257" s="103" t="s">
        <v>1689</v>
      </c>
      <c r="Q257" s="103"/>
      <c r="R257" s="107">
        <v>3</v>
      </c>
      <c r="S257" s="103">
        <v>670</v>
      </c>
    </row>
    <row r="258" spans="1:19" x14ac:dyDescent="0.25">
      <c r="A258" t="s">
        <v>1690</v>
      </c>
      <c r="B258" t="s">
        <v>1691</v>
      </c>
      <c r="C258" t="s">
        <v>1692</v>
      </c>
      <c r="D258" t="s">
        <v>1685</v>
      </c>
      <c r="E258" t="s">
        <v>1681</v>
      </c>
      <c r="L258" t="s">
        <v>1693</v>
      </c>
      <c r="M258">
        <f t="shared" si="3"/>
        <v>4</v>
      </c>
      <c r="O258" s="103" t="s">
        <v>1690</v>
      </c>
      <c r="P258" s="103" t="s">
        <v>1694</v>
      </c>
      <c r="Q258" s="103"/>
      <c r="R258" s="107">
        <v>3</v>
      </c>
      <c r="S258" s="103">
        <v>670</v>
      </c>
    </row>
    <row r="259" spans="1:19" x14ac:dyDescent="0.25">
      <c r="A259" t="s">
        <v>1695</v>
      </c>
      <c r="B259" t="s">
        <v>1685</v>
      </c>
      <c r="C259" t="s">
        <v>1681</v>
      </c>
      <c r="D259" t="s">
        <v>1696</v>
      </c>
      <c r="E259" t="s">
        <v>1697</v>
      </c>
      <c r="L259" t="s">
        <v>1698</v>
      </c>
      <c r="M259">
        <f t="shared" ref="M259:M322" si="4">10-COUNTBLANK(B259:K259)</f>
        <v>4</v>
      </c>
      <c r="O259" s="103" t="s">
        <v>1695</v>
      </c>
      <c r="P259" s="103" t="s">
        <v>1699</v>
      </c>
      <c r="Q259" s="103"/>
      <c r="R259" s="107">
        <v>3</v>
      </c>
      <c r="S259" s="103">
        <v>690</v>
      </c>
    </row>
    <row r="260" spans="1:19" x14ac:dyDescent="0.25">
      <c r="A260" t="s">
        <v>1700</v>
      </c>
      <c r="B260" t="s">
        <v>1701</v>
      </c>
      <c r="C260" t="s">
        <v>1702</v>
      </c>
      <c r="D260" t="s">
        <v>1703</v>
      </c>
      <c r="E260" t="s">
        <v>1704</v>
      </c>
      <c r="F260" t="s">
        <v>1705</v>
      </c>
      <c r="G260" t="s">
        <v>1706</v>
      </c>
      <c r="H260" t="s">
        <v>1707</v>
      </c>
      <c r="L260" t="s">
        <v>1708</v>
      </c>
      <c r="M260">
        <f t="shared" si="4"/>
        <v>7</v>
      </c>
      <c r="O260" s="103" t="s">
        <v>1700</v>
      </c>
      <c r="P260" s="103" t="s">
        <v>1709</v>
      </c>
      <c r="Q260" s="103"/>
      <c r="R260" s="107">
        <v>2</v>
      </c>
      <c r="S260" s="103">
        <v>700</v>
      </c>
    </row>
    <row r="261" spans="1:19" x14ac:dyDescent="0.25">
      <c r="A261" t="s">
        <v>1710</v>
      </c>
      <c r="B261" t="s">
        <v>1711</v>
      </c>
      <c r="C261" t="s">
        <v>1712</v>
      </c>
      <c r="D261" t="s">
        <v>1713</v>
      </c>
      <c r="E261" t="s">
        <v>1701</v>
      </c>
      <c r="L261" t="s">
        <v>1714</v>
      </c>
      <c r="M261">
        <f t="shared" si="4"/>
        <v>4</v>
      </c>
      <c r="O261" s="103" t="s">
        <v>1710</v>
      </c>
      <c r="P261" s="103" t="s">
        <v>1715</v>
      </c>
      <c r="Q261" s="103"/>
      <c r="R261" s="107">
        <v>1</v>
      </c>
      <c r="S261" s="103">
        <v>250</v>
      </c>
    </row>
    <row r="262" spans="1:19" x14ac:dyDescent="0.25">
      <c r="A262" t="s">
        <v>1716</v>
      </c>
      <c r="B262" t="s">
        <v>1717</v>
      </c>
      <c r="C262" t="s">
        <v>1718</v>
      </c>
      <c r="L262" t="s">
        <v>1719</v>
      </c>
      <c r="M262">
        <f t="shared" si="4"/>
        <v>2</v>
      </c>
      <c r="O262" s="103" t="s">
        <v>1716</v>
      </c>
      <c r="P262" s="103" t="s">
        <v>1720</v>
      </c>
      <c r="Q262" s="103"/>
      <c r="R262" s="107">
        <v>1</v>
      </c>
      <c r="S262" s="103">
        <v>350</v>
      </c>
    </row>
    <row r="263" spans="1:19" x14ac:dyDescent="0.25">
      <c r="A263" t="s">
        <v>1721</v>
      </c>
      <c r="B263" t="s">
        <v>1722</v>
      </c>
      <c r="C263" t="s">
        <v>1723</v>
      </c>
      <c r="L263" t="s">
        <v>1724</v>
      </c>
      <c r="M263">
        <f t="shared" si="4"/>
        <v>2</v>
      </c>
      <c r="O263" s="103" t="s">
        <v>1721</v>
      </c>
      <c r="P263" s="103" t="s">
        <v>1725</v>
      </c>
      <c r="Q263" s="103"/>
      <c r="R263" s="107">
        <v>1</v>
      </c>
      <c r="S263" s="103">
        <v>410</v>
      </c>
    </row>
    <row r="264" spans="1:19" x14ac:dyDescent="0.25">
      <c r="A264" t="s">
        <v>1726</v>
      </c>
      <c r="B264" t="s">
        <v>1727</v>
      </c>
      <c r="C264" t="s">
        <v>1728</v>
      </c>
      <c r="D264" t="s">
        <v>1729</v>
      </c>
      <c r="E264" t="s">
        <v>1730</v>
      </c>
      <c r="F264" t="s">
        <v>1731</v>
      </c>
      <c r="G264" t="s">
        <v>1732</v>
      </c>
      <c r="H264" t="s">
        <v>1733</v>
      </c>
      <c r="I264" t="s">
        <v>1734</v>
      </c>
      <c r="J264" t="s">
        <v>1735</v>
      </c>
      <c r="K264" t="s">
        <v>1736</v>
      </c>
      <c r="L264" t="s">
        <v>1737</v>
      </c>
      <c r="M264">
        <f t="shared" si="4"/>
        <v>10</v>
      </c>
      <c r="O264" s="103" t="s">
        <v>1726</v>
      </c>
      <c r="P264" s="103" t="s">
        <v>1738</v>
      </c>
      <c r="Q264" s="103"/>
      <c r="R264" s="107">
        <v>3</v>
      </c>
      <c r="S264" s="103">
        <v>1110</v>
      </c>
    </row>
    <row r="265" spans="1:19" x14ac:dyDescent="0.25">
      <c r="A265" t="s">
        <v>1739</v>
      </c>
      <c r="B265" t="s">
        <v>1740</v>
      </c>
      <c r="C265" t="s">
        <v>1741</v>
      </c>
      <c r="L265" t="s">
        <v>1742</v>
      </c>
      <c r="M265">
        <f t="shared" si="4"/>
        <v>2</v>
      </c>
      <c r="O265" s="103" t="s">
        <v>1739</v>
      </c>
      <c r="P265" s="103" t="s">
        <v>1743</v>
      </c>
      <c r="Q265" s="103"/>
      <c r="R265" s="107">
        <v>1</v>
      </c>
      <c r="S265" s="103">
        <v>290</v>
      </c>
    </row>
    <row r="266" spans="1:19" x14ac:dyDescent="0.25">
      <c r="A266" t="s">
        <v>1744</v>
      </c>
      <c r="B266" t="s">
        <v>1727</v>
      </c>
      <c r="C266" t="s">
        <v>1745</v>
      </c>
      <c r="D266" t="s">
        <v>1746</v>
      </c>
      <c r="E266" t="s">
        <v>1747</v>
      </c>
      <c r="F266" t="s">
        <v>1748</v>
      </c>
      <c r="G266" t="s">
        <v>1749</v>
      </c>
      <c r="H266" t="s">
        <v>1750</v>
      </c>
      <c r="L266" t="s">
        <v>1751</v>
      </c>
      <c r="M266">
        <f t="shared" si="4"/>
        <v>7</v>
      </c>
      <c r="O266" s="103" t="s">
        <v>1744</v>
      </c>
      <c r="P266" s="103" t="s">
        <v>1752</v>
      </c>
      <c r="Q266" s="103"/>
      <c r="R266" s="107">
        <v>3</v>
      </c>
      <c r="S266" s="103">
        <v>730</v>
      </c>
    </row>
    <row r="267" spans="1:19" x14ac:dyDescent="0.25">
      <c r="A267" t="s">
        <v>1753</v>
      </c>
      <c r="B267" t="s">
        <v>1727</v>
      </c>
      <c r="C267" t="s">
        <v>1754</v>
      </c>
      <c r="D267" t="s">
        <v>1755</v>
      </c>
      <c r="E267" t="s">
        <v>1756</v>
      </c>
      <c r="F267" t="s">
        <v>1757</v>
      </c>
      <c r="G267" t="s">
        <v>1758</v>
      </c>
      <c r="H267" t="s">
        <v>1759</v>
      </c>
      <c r="I267" t="s">
        <v>1760</v>
      </c>
      <c r="J267" t="s">
        <v>1761</v>
      </c>
      <c r="L267" t="s">
        <v>1762</v>
      </c>
      <c r="M267">
        <f t="shared" si="4"/>
        <v>9</v>
      </c>
      <c r="O267" s="103" t="s">
        <v>1753</v>
      </c>
      <c r="P267" s="103" t="s">
        <v>1763</v>
      </c>
      <c r="Q267" s="103"/>
      <c r="R267" s="107">
        <v>3</v>
      </c>
      <c r="S267" s="103">
        <v>870</v>
      </c>
    </row>
    <row r="268" spans="1:19" x14ac:dyDescent="0.25">
      <c r="A268" t="s">
        <v>1764</v>
      </c>
      <c r="B268" t="s">
        <v>1765</v>
      </c>
      <c r="C268" t="s">
        <v>1766</v>
      </c>
      <c r="L268" t="s">
        <v>1767</v>
      </c>
      <c r="M268">
        <f t="shared" si="4"/>
        <v>2</v>
      </c>
      <c r="O268" s="103" t="s">
        <v>1764</v>
      </c>
      <c r="P268" s="103" t="s">
        <v>1768</v>
      </c>
      <c r="Q268" s="103"/>
      <c r="R268" s="107">
        <v>1</v>
      </c>
      <c r="S268" s="103">
        <v>250</v>
      </c>
    </row>
    <row r="269" spans="1:19" x14ac:dyDescent="0.25">
      <c r="A269" t="s">
        <v>1769</v>
      </c>
      <c r="B269" t="s">
        <v>1770</v>
      </c>
      <c r="C269" t="s">
        <v>1734</v>
      </c>
      <c r="D269" t="s">
        <v>1771</v>
      </c>
      <c r="E269" t="s">
        <v>1772</v>
      </c>
      <c r="F269" t="s">
        <v>1773</v>
      </c>
      <c r="G269" t="s">
        <v>1774</v>
      </c>
      <c r="H269" t="s">
        <v>1775</v>
      </c>
      <c r="I269" t="s">
        <v>1776</v>
      </c>
      <c r="L269" t="s">
        <v>1777</v>
      </c>
      <c r="M269">
        <f t="shared" si="4"/>
        <v>8</v>
      </c>
      <c r="O269" s="103" t="s">
        <v>1769</v>
      </c>
      <c r="P269" s="103" t="s">
        <v>1778</v>
      </c>
      <c r="Q269" s="103"/>
      <c r="R269" s="107">
        <v>3</v>
      </c>
      <c r="S269" s="103">
        <v>830</v>
      </c>
    </row>
    <row r="270" spans="1:19" x14ac:dyDescent="0.25">
      <c r="A270" t="s">
        <v>1779</v>
      </c>
      <c r="B270" t="s">
        <v>1780</v>
      </c>
      <c r="C270" t="s">
        <v>1781</v>
      </c>
      <c r="D270" t="s">
        <v>1782</v>
      </c>
      <c r="E270" t="s">
        <v>1783</v>
      </c>
      <c r="F270" t="s">
        <v>1727</v>
      </c>
      <c r="L270" t="s">
        <v>1784</v>
      </c>
      <c r="M270">
        <f t="shared" si="4"/>
        <v>5</v>
      </c>
      <c r="O270" s="103" t="s">
        <v>1779</v>
      </c>
      <c r="P270" s="103" t="s">
        <v>1785</v>
      </c>
      <c r="Q270" s="103"/>
      <c r="R270" s="107">
        <v>2</v>
      </c>
      <c r="S270" s="103">
        <v>810</v>
      </c>
    </row>
    <row r="271" spans="1:19" x14ac:dyDescent="0.25">
      <c r="A271" t="s">
        <v>1786</v>
      </c>
      <c r="B271" t="s">
        <v>1727</v>
      </c>
      <c r="C271" t="s">
        <v>1787</v>
      </c>
      <c r="D271" t="s">
        <v>1788</v>
      </c>
      <c r="E271" t="s">
        <v>1770</v>
      </c>
      <c r="F271" t="s">
        <v>1772</v>
      </c>
      <c r="G271" t="s">
        <v>1789</v>
      </c>
      <c r="H271" t="s">
        <v>1790</v>
      </c>
      <c r="I271" t="s">
        <v>1791</v>
      </c>
      <c r="L271" t="s">
        <v>1792</v>
      </c>
      <c r="M271">
        <f t="shared" si="4"/>
        <v>8</v>
      </c>
      <c r="O271" s="103" t="s">
        <v>1786</v>
      </c>
      <c r="P271" s="103" t="s">
        <v>1793</v>
      </c>
      <c r="Q271" s="103"/>
      <c r="R271" s="107">
        <v>3</v>
      </c>
      <c r="S271" s="103">
        <v>610</v>
      </c>
    </row>
    <row r="272" spans="1:19" x14ac:dyDescent="0.25">
      <c r="A272" t="s">
        <v>1794</v>
      </c>
      <c r="B272" t="s">
        <v>1727</v>
      </c>
      <c r="C272" t="s">
        <v>1795</v>
      </c>
      <c r="D272" t="s">
        <v>1787</v>
      </c>
      <c r="E272" t="s">
        <v>1788</v>
      </c>
      <c r="F272" t="s">
        <v>1796</v>
      </c>
      <c r="G272" t="s">
        <v>1797</v>
      </c>
      <c r="H272" t="s">
        <v>1770</v>
      </c>
      <c r="L272" t="s">
        <v>1798</v>
      </c>
      <c r="M272">
        <f t="shared" si="4"/>
        <v>7</v>
      </c>
      <c r="O272" s="103" t="s">
        <v>1794</v>
      </c>
      <c r="P272" s="103" t="s">
        <v>1799</v>
      </c>
      <c r="Q272" s="103"/>
      <c r="R272" s="107">
        <v>2</v>
      </c>
      <c r="S272" s="103">
        <v>640</v>
      </c>
    </row>
    <row r="273" spans="1:19" x14ac:dyDescent="0.25">
      <c r="A273" t="s">
        <v>1800</v>
      </c>
      <c r="B273" t="s">
        <v>1801</v>
      </c>
      <c r="C273" t="s">
        <v>1802</v>
      </c>
      <c r="D273" t="s">
        <v>1803</v>
      </c>
      <c r="E273" t="s">
        <v>1727</v>
      </c>
      <c r="L273" t="s">
        <v>1804</v>
      </c>
      <c r="M273">
        <f t="shared" si="4"/>
        <v>4</v>
      </c>
      <c r="O273" s="103" t="s">
        <v>1800</v>
      </c>
      <c r="P273" s="103" t="s">
        <v>1805</v>
      </c>
      <c r="Q273" s="103"/>
      <c r="R273" s="107">
        <v>2</v>
      </c>
      <c r="S273" s="103">
        <v>500</v>
      </c>
    </row>
    <row r="274" spans="1:19" x14ac:dyDescent="0.25">
      <c r="A274" t="s">
        <v>1806</v>
      </c>
      <c r="B274" t="s">
        <v>1727</v>
      </c>
      <c r="C274" t="s">
        <v>1788</v>
      </c>
      <c r="D274" t="s">
        <v>1770</v>
      </c>
      <c r="E274" t="s">
        <v>1807</v>
      </c>
      <c r="F274" t="s">
        <v>1808</v>
      </c>
      <c r="G274" t="s">
        <v>1809</v>
      </c>
      <c r="L274" t="s">
        <v>1810</v>
      </c>
      <c r="M274">
        <f t="shared" si="4"/>
        <v>6</v>
      </c>
      <c r="O274" s="103" t="s">
        <v>1806</v>
      </c>
      <c r="P274" s="103" t="s">
        <v>1811</v>
      </c>
      <c r="Q274" s="103"/>
      <c r="R274" s="107">
        <v>2</v>
      </c>
      <c r="S274" s="103">
        <v>580</v>
      </c>
    </row>
    <row r="275" spans="1:19" x14ac:dyDescent="0.25">
      <c r="A275" t="s">
        <v>1812</v>
      </c>
      <c r="B275" t="s">
        <v>1813</v>
      </c>
      <c r="C275" t="s">
        <v>1681</v>
      </c>
      <c r="D275" t="s">
        <v>1814</v>
      </c>
      <c r="E275" t="s">
        <v>1815</v>
      </c>
      <c r="F275" t="s">
        <v>1816</v>
      </c>
      <c r="L275" t="s">
        <v>1817</v>
      </c>
      <c r="M275">
        <f t="shared" si="4"/>
        <v>5</v>
      </c>
      <c r="O275" s="103" t="s">
        <v>1812</v>
      </c>
      <c r="P275" s="103" t="s">
        <v>1818</v>
      </c>
      <c r="Q275" s="103"/>
      <c r="R275" s="107">
        <v>2</v>
      </c>
      <c r="S275" s="103">
        <v>350</v>
      </c>
    </row>
    <row r="276" spans="1:19" x14ac:dyDescent="0.25">
      <c r="A276" t="s">
        <v>1819</v>
      </c>
      <c r="B276" t="s">
        <v>1727</v>
      </c>
      <c r="C276" t="s">
        <v>1820</v>
      </c>
      <c r="D276" t="s">
        <v>1821</v>
      </c>
      <c r="E276" t="s">
        <v>1822</v>
      </c>
      <c r="F276" t="s">
        <v>1823</v>
      </c>
      <c r="L276" t="s">
        <v>1824</v>
      </c>
      <c r="M276">
        <f t="shared" si="4"/>
        <v>5</v>
      </c>
      <c r="O276" s="103" t="s">
        <v>1819</v>
      </c>
      <c r="P276" s="103" t="s">
        <v>1825</v>
      </c>
      <c r="Q276" s="103"/>
      <c r="R276" s="107">
        <v>2</v>
      </c>
      <c r="S276" s="103">
        <v>580</v>
      </c>
    </row>
    <row r="277" spans="1:19" x14ac:dyDescent="0.25">
      <c r="A277" t="s">
        <v>1826</v>
      </c>
      <c r="B277" t="s">
        <v>181</v>
      </c>
      <c r="C277" t="s">
        <v>1727</v>
      </c>
      <c r="D277" t="s">
        <v>1821</v>
      </c>
      <c r="E277" t="s">
        <v>1822</v>
      </c>
      <c r="F277" t="s">
        <v>1827</v>
      </c>
      <c r="G277" t="s">
        <v>1828</v>
      </c>
      <c r="H277" t="s">
        <v>1829</v>
      </c>
      <c r="I277" t="s">
        <v>1830</v>
      </c>
      <c r="J277" t="s">
        <v>1831</v>
      </c>
      <c r="L277" t="s">
        <v>1832</v>
      </c>
      <c r="M277">
        <f t="shared" si="4"/>
        <v>9</v>
      </c>
      <c r="O277" s="103" t="s">
        <v>1826</v>
      </c>
      <c r="P277" s="103" t="s">
        <v>1833</v>
      </c>
      <c r="Q277" s="103"/>
      <c r="R277" s="107">
        <v>2</v>
      </c>
      <c r="S277" s="103">
        <v>720</v>
      </c>
    </row>
    <row r="278" spans="1:19" x14ac:dyDescent="0.25">
      <c r="A278" t="s">
        <v>1834</v>
      </c>
      <c r="B278" t="s">
        <v>750</v>
      </c>
      <c r="C278" t="s">
        <v>1835</v>
      </c>
      <c r="D278" t="s">
        <v>1836</v>
      </c>
      <c r="E278" t="s">
        <v>1837</v>
      </c>
      <c r="F278" t="s">
        <v>1400</v>
      </c>
      <c r="L278" t="s">
        <v>1838</v>
      </c>
      <c r="M278">
        <f t="shared" si="4"/>
        <v>5</v>
      </c>
      <c r="O278" s="103" t="s">
        <v>1834</v>
      </c>
      <c r="P278" s="103" t="s">
        <v>1839</v>
      </c>
      <c r="Q278" s="103"/>
      <c r="R278" s="107">
        <v>2</v>
      </c>
      <c r="S278" s="103">
        <v>640</v>
      </c>
    </row>
    <row r="279" spans="1:19" x14ac:dyDescent="0.25">
      <c r="A279" t="s">
        <v>1840</v>
      </c>
      <c r="B279" t="s">
        <v>1450</v>
      </c>
      <c r="C279" t="s">
        <v>1841</v>
      </c>
      <c r="D279" t="s">
        <v>1842</v>
      </c>
      <c r="E279" t="s">
        <v>1843</v>
      </c>
      <c r="F279" t="s">
        <v>1844</v>
      </c>
      <c r="L279" t="s">
        <v>1845</v>
      </c>
      <c r="M279">
        <f t="shared" si="4"/>
        <v>5</v>
      </c>
      <c r="O279" s="103" t="s">
        <v>1840</v>
      </c>
      <c r="P279" s="103" t="s">
        <v>1846</v>
      </c>
      <c r="Q279" s="103"/>
      <c r="R279" s="107">
        <v>3</v>
      </c>
      <c r="S279" s="103">
        <v>730</v>
      </c>
    </row>
    <row r="280" spans="1:19" x14ac:dyDescent="0.25">
      <c r="A280" t="s">
        <v>1847</v>
      </c>
      <c r="B280" t="s">
        <v>1848</v>
      </c>
      <c r="C280" t="s">
        <v>1849</v>
      </c>
      <c r="D280" t="s">
        <v>1850</v>
      </c>
      <c r="L280" t="s">
        <v>1851</v>
      </c>
      <c r="M280">
        <f t="shared" si="4"/>
        <v>3</v>
      </c>
      <c r="O280" s="103" t="s">
        <v>1847</v>
      </c>
      <c r="P280" s="103" t="s">
        <v>1852</v>
      </c>
      <c r="Q280" s="103"/>
      <c r="R280" s="107">
        <v>2</v>
      </c>
      <c r="S280" s="103">
        <v>450</v>
      </c>
    </row>
    <row r="281" spans="1:19" x14ac:dyDescent="0.25">
      <c r="A281" t="s">
        <v>1853</v>
      </c>
      <c r="B281" t="s">
        <v>1854</v>
      </c>
      <c r="C281" t="s">
        <v>1855</v>
      </c>
      <c r="D281" t="s">
        <v>1856</v>
      </c>
      <c r="L281" t="s">
        <v>1857</v>
      </c>
      <c r="M281">
        <f t="shared" si="4"/>
        <v>3</v>
      </c>
      <c r="O281" s="103" t="s">
        <v>1853</v>
      </c>
      <c r="P281" s="103" t="s">
        <v>1858</v>
      </c>
      <c r="Q281" s="103"/>
      <c r="R281" s="107">
        <v>2</v>
      </c>
      <c r="S281" s="103">
        <v>600</v>
      </c>
    </row>
    <row r="282" spans="1:19" x14ac:dyDescent="0.25">
      <c r="A282" t="s">
        <v>1859</v>
      </c>
      <c r="B282" t="s">
        <v>750</v>
      </c>
      <c r="C282" t="s">
        <v>1400</v>
      </c>
      <c r="D282" t="s">
        <v>1860</v>
      </c>
      <c r="E282" t="s">
        <v>1861</v>
      </c>
      <c r="L282" t="s">
        <v>1862</v>
      </c>
      <c r="M282">
        <f t="shared" si="4"/>
        <v>4</v>
      </c>
      <c r="O282" s="103" t="s">
        <v>1859</v>
      </c>
      <c r="P282" s="103" t="s">
        <v>1863</v>
      </c>
      <c r="Q282" s="103"/>
      <c r="R282" s="107">
        <v>1</v>
      </c>
      <c r="S282" s="103">
        <v>340</v>
      </c>
    </row>
    <row r="283" spans="1:19" x14ac:dyDescent="0.25">
      <c r="A283" t="s">
        <v>1864</v>
      </c>
      <c r="B283" t="s">
        <v>1865</v>
      </c>
      <c r="C283" t="s">
        <v>1866</v>
      </c>
      <c r="D283" t="s">
        <v>1867</v>
      </c>
      <c r="L283" t="s">
        <v>1868</v>
      </c>
      <c r="M283">
        <f t="shared" si="4"/>
        <v>3</v>
      </c>
      <c r="O283" s="103" t="s">
        <v>1864</v>
      </c>
      <c r="P283" s="103" t="s">
        <v>1869</v>
      </c>
      <c r="Q283" s="103"/>
      <c r="R283" s="107">
        <v>3</v>
      </c>
      <c r="S283" s="103">
        <v>510</v>
      </c>
    </row>
    <row r="284" spans="1:19" x14ac:dyDescent="0.25">
      <c r="A284" t="s">
        <v>1870</v>
      </c>
      <c r="B284" t="s">
        <v>1336</v>
      </c>
      <c r="C284" t="s">
        <v>1347</v>
      </c>
      <c r="D284" t="s">
        <v>1871</v>
      </c>
      <c r="E284" t="s">
        <v>1872</v>
      </c>
      <c r="F284" t="s">
        <v>1873</v>
      </c>
      <c r="L284" t="s">
        <v>1874</v>
      </c>
      <c r="M284">
        <f t="shared" si="4"/>
        <v>5</v>
      </c>
      <c r="O284" s="103" t="s">
        <v>1870</v>
      </c>
      <c r="P284" s="103" t="s">
        <v>1875</v>
      </c>
      <c r="Q284" s="103"/>
      <c r="R284" s="107">
        <v>2</v>
      </c>
      <c r="S284" s="103">
        <v>640</v>
      </c>
    </row>
    <row r="285" spans="1:19" x14ac:dyDescent="0.25">
      <c r="A285" t="s">
        <v>1876</v>
      </c>
      <c r="B285" t="s">
        <v>1877</v>
      </c>
      <c r="C285" t="s">
        <v>1878</v>
      </c>
      <c r="D285" t="s">
        <v>1879</v>
      </c>
      <c r="E285" t="s">
        <v>1880</v>
      </c>
      <c r="F285" t="s">
        <v>1881</v>
      </c>
      <c r="L285" t="s">
        <v>1882</v>
      </c>
      <c r="M285">
        <f t="shared" si="4"/>
        <v>5</v>
      </c>
      <c r="O285" s="103" t="s">
        <v>1876</v>
      </c>
      <c r="P285" s="103" t="s">
        <v>1883</v>
      </c>
      <c r="Q285" s="103"/>
      <c r="R285" s="107">
        <v>1</v>
      </c>
      <c r="S285" s="103">
        <v>420</v>
      </c>
    </row>
    <row r="286" spans="1:19" x14ac:dyDescent="0.25">
      <c r="A286" t="s">
        <v>1884</v>
      </c>
      <c r="B286" t="s">
        <v>1885</v>
      </c>
      <c r="C286" t="s">
        <v>1886</v>
      </c>
      <c r="D286" t="s">
        <v>1887</v>
      </c>
      <c r="E286" t="s">
        <v>1888</v>
      </c>
      <c r="L286" t="s">
        <v>1889</v>
      </c>
      <c r="M286">
        <f t="shared" si="4"/>
        <v>4</v>
      </c>
      <c r="O286" s="103" t="s">
        <v>1884</v>
      </c>
      <c r="P286" s="103" t="s">
        <v>1890</v>
      </c>
      <c r="Q286" s="103"/>
      <c r="R286" s="107">
        <v>2</v>
      </c>
      <c r="S286" s="103">
        <v>600</v>
      </c>
    </row>
    <row r="287" spans="1:19" x14ac:dyDescent="0.25">
      <c r="A287" t="s">
        <v>1891</v>
      </c>
      <c r="B287" t="s">
        <v>1892</v>
      </c>
      <c r="C287" t="s">
        <v>1893</v>
      </c>
      <c r="D287" t="s">
        <v>1894</v>
      </c>
      <c r="L287" t="s">
        <v>1895</v>
      </c>
      <c r="M287">
        <f t="shared" si="4"/>
        <v>3</v>
      </c>
      <c r="O287" s="103" t="s">
        <v>1891</v>
      </c>
      <c r="P287" s="103" t="s">
        <v>1896</v>
      </c>
      <c r="Q287" s="103"/>
      <c r="R287" s="107">
        <v>2</v>
      </c>
      <c r="S287" s="103">
        <v>690</v>
      </c>
    </row>
    <row r="288" spans="1:19" x14ac:dyDescent="0.25">
      <c r="A288" t="s">
        <v>1897</v>
      </c>
      <c r="B288" t="s">
        <v>1881</v>
      </c>
      <c r="C288" t="s">
        <v>1898</v>
      </c>
      <c r="D288" t="s">
        <v>1899</v>
      </c>
      <c r="E288" t="s">
        <v>1900</v>
      </c>
      <c r="L288" t="s">
        <v>1901</v>
      </c>
      <c r="M288">
        <f t="shared" si="4"/>
        <v>4</v>
      </c>
      <c r="O288" s="103" t="s">
        <v>1897</v>
      </c>
      <c r="P288" s="103" t="s">
        <v>1902</v>
      </c>
      <c r="Q288" s="103"/>
      <c r="R288" s="107">
        <v>2</v>
      </c>
      <c r="S288" s="103">
        <v>470</v>
      </c>
    </row>
    <row r="289" spans="1:19" x14ac:dyDescent="0.25">
      <c r="A289" t="s">
        <v>1903</v>
      </c>
      <c r="B289" t="s">
        <v>1904</v>
      </c>
      <c r="C289" t="s">
        <v>1905</v>
      </c>
      <c r="D289" t="s">
        <v>1906</v>
      </c>
      <c r="E289" t="s">
        <v>1907</v>
      </c>
      <c r="L289" t="s">
        <v>1908</v>
      </c>
      <c r="M289">
        <f t="shared" si="4"/>
        <v>4</v>
      </c>
      <c r="O289" s="103" t="s">
        <v>1903</v>
      </c>
      <c r="P289" s="103" t="s">
        <v>1909</v>
      </c>
      <c r="Q289" s="103"/>
      <c r="R289" s="107">
        <v>2</v>
      </c>
      <c r="S289" s="103">
        <v>540</v>
      </c>
    </row>
    <row r="290" spans="1:19" x14ac:dyDescent="0.25">
      <c r="A290" t="s">
        <v>1910</v>
      </c>
      <c r="B290" t="s">
        <v>1885</v>
      </c>
      <c r="C290" t="s">
        <v>1911</v>
      </c>
      <c r="D290" t="s">
        <v>1912</v>
      </c>
      <c r="L290" t="s">
        <v>1913</v>
      </c>
      <c r="M290">
        <f t="shared" si="4"/>
        <v>3</v>
      </c>
      <c r="O290" s="103" t="s">
        <v>1910</v>
      </c>
      <c r="P290" s="103" t="s">
        <v>1914</v>
      </c>
      <c r="Q290" s="103"/>
      <c r="R290" s="107">
        <v>3</v>
      </c>
      <c r="S290" s="103">
        <v>590</v>
      </c>
    </row>
    <row r="291" spans="1:19" x14ac:dyDescent="0.25">
      <c r="A291" t="s">
        <v>1915</v>
      </c>
      <c r="B291" t="s">
        <v>1916</v>
      </c>
      <c r="C291" t="s">
        <v>1917</v>
      </c>
      <c r="D291" t="s">
        <v>1918</v>
      </c>
      <c r="E291" t="s">
        <v>1919</v>
      </c>
      <c r="L291" t="s">
        <v>1920</v>
      </c>
      <c r="M291">
        <f t="shared" si="4"/>
        <v>4</v>
      </c>
      <c r="O291" s="103" t="s">
        <v>1915</v>
      </c>
      <c r="P291" s="103" t="s">
        <v>1921</v>
      </c>
      <c r="Q291" s="103"/>
      <c r="R291" s="107">
        <v>2</v>
      </c>
      <c r="S291" s="103">
        <v>650</v>
      </c>
    </row>
    <row r="292" spans="1:19" x14ac:dyDescent="0.25">
      <c r="A292" t="s">
        <v>1922</v>
      </c>
      <c r="B292" t="s">
        <v>1923</v>
      </c>
      <c r="C292" t="s">
        <v>1924</v>
      </c>
      <c r="D292" t="s">
        <v>1925</v>
      </c>
      <c r="E292" t="s">
        <v>1885</v>
      </c>
      <c r="L292" t="s">
        <v>1926</v>
      </c>
      <c r="M292">
        <f t="shared" si="4"/>
        <v>4</v>
      </c>
      <c r="O292" s="103" t="s">
        <v>1922</v>
      </c>
      <c r="P292" s="103" t="s">
        <v>1927</v>
      </c>
      <c r="Q292" s="103"/>
      <c r="R292" s="107">
        <v>2</v>
      </c>
      <c r="S292" s="103">
        <v>510</v>
      </c>
    </row>
    <row r="293" spans="1:19" x14ac:dyDescent="0.25">
      <c r="A293" t="s">
        <v>1928</v>
      </c>
      <c r="B293" t="s">
        <v>1881</v>
      </c>
      <c r="C293" t="s">
        <v>1929</v>
      </c>
      <c r="D293" t="s">
        <v>1930</v>
      </c>
      <c r="E293" t="s">
        <v>1931</v>
      </c>
      <c r="L293" t="s">
        <v>1932</v>
      </c>
      <c r="M293">
        <f t="shared" si="4"/>
        <v>4</v>
      </c>
      <c r="O293" s="103" t="s">
        <v>1928</v>
      </c>
      <c r="P293" s="103" t="s">
        <v>1933</v>
      </c>
      <c r="Q293" s="103"/>
      <c r="R293" s="107">
        <v>1</v>
      </c>
      <c r="S293" s="103">
        <v>450</v>
      </c>
    </row>
    <row r="294" spans="1:19" x14ac:dyDescent="0.25">
      <c r="A294" t="s">
        <v>1934</v>
      </c>
      <c r="B294" t="s">
        <v>1935</v>
      </c>
      <c r="C294" t="s">
        <v>1881</v>
      </c>
      <c r="D294" t="s">
        <v>1931</v>
      </c>
      <c r="E294" t="s">
        <v>1936</v>
      </c>
      <c r="F294" t="s">
        <v>1937</v>
      </c>
      <c r="G294" t="s">
        <v>1938</v>
      </c>
      <c r="H294" t="s">
        <v>1939</v>
      </c>
      <c r="L294" t="s">
        <v>1940</v>
      </c>
      <c r="M294">
        <f t="shared" si="4"/>
        <v>7</v>
      </c>
      <c r="O294" s="103" t="s">
        <v>1934</v>
      </c>
      <c r="P294" s="103" t="s">
        <v>1941</v>
      </c>
      <c r="Q294" s="103"/>
      <c r="R294" s="107">
        <v>2</v>
      </c>
      <c r="S294" s="103">
        <v>810</v>
      </c>
    </row>
    <row r="295" spans="1:19" x14ac:dyDescent="0.25">
      <c r="A295" t="s">
        <v>1942</v>
      </c>
      <c r="B295" t="s">
        <v>1919</v>
      </c>
      <c r="C295" t="s">
        <v>1849</v>
      </c>
      <c r="D295" t="s">
        <v>1943</v>
      </c>
      <c r="E295" t="s">
        <v>1944</v>
      </c>
      <c r="F295" t="s">
        <v>1945</v>
      </c>
      <c r="L295" t="s">
        <v>1946</v>
      </c>
      <c r="M295">
        <f t="shared" si="4"/>
        <v>5</v>
      </c>
      <c r="O295" s="103" t="s">
        <v>1942</v>
      </c>
      <c r="P295" s="103" t="s">
        <v>1947</v>
      </c>
      <c r="Q295" s="103"/>
      <c r="R295" s="107">
        <v>2</v>
      </c>
      <c r="S295" s="103">
        <v>610</v>
      </c>
    </row>
    <row r="296" spans="1:19" x14ac:dyDescent="0.25">
      <c r="A296" t="s">
        <v>1948</v>
      </c>
      <c r="B296" t="s">
        <v>1949</v>
      </c>
      <c r="C296" t="s">
        <v>1950</v>
      </c>
      <c r="D296" t="s">
        <v>1951</v>
      </c>
      <c r="L296" t="s">
        <v>1952</v>
      </c>
      <c r="M296">
        <f t="shared" si="4"/>
        <v>3</v>
      </c>
      <c r="O296" s="103" t="s">
        <v>1948</v>
      </c>
      <c r="P296" s="103" t="s">
        <v>1953</v>
      </c>
      <c r="Q296" s="103"/>
      <c r="R296" s="107">
        <v>2</v>
      </c>
      <c r="S296" s="103">
        <v>560</v>
      </c>
    </row>
    <row r="297" spans="1:19" x14ac:dyDescent="0.25">
      <c r="A297" t="s">
        <v>1954</v>
      </c>
      <c r="B297" t="s">
        <v>1955</v>
      </c>
      <c r="C297" t="s">
        <v>1956</v>
      </c>
      <c r="D297" t="s">
        <v>1957</v>
      </c>
      <c r="L297" t="s">
        <v>1958</v>
      </c>
      <c r="M297">
        <f t="shared" si="4"/>
        <v>3</v>
      </c>
      <c r="O297" s="103" t="s">
        <v>1954</v>
      </c>
      <c r="P297" s="103" t="s">
        <v>1959</v>
      </c>
      <c r="Q297" s="103"/>
      <c r="R297" s="107">
        <v>3</v>
      </c>
      <c r="S297" s="103">
        <v>700</v>
      </c>
    </row>
    <row r="298" spans="1:19" x14ac:dyDescent="0.25">
      <c r="A298" t="s">
        <v>1960</v>
      </c>
      <c r="B298" t="s">
        <v>1955</v>
      </c>
      <c r="C298" t="s">
        <v>1956</v>
      </c>
      <c r="D298" t="s">
        <v>1961</v>
      </c>
      <c r="L298" t="s">
        <v>1962</v>
      </c>
      <c r="M298">
        <f t="shared" si="4"/>
        <v>3</v>
      </c>
      <c r="O298" s="103" t="s">
        <v>1960</v>
      </c>
      <c r="P298" s="103" t="s">
        <v>1963</v>
      </c>
      <c r="Q298" s="103"/>
      <c r="R298" s="107">
        <v>3</v>
      </c>
      <c r="S298" s="103">
        <v>710</v>
      </c>
    </row>
    <row r="299" spans="1:19" x14ac:dyDescent="0.25">
      <c r="A299" t="s">
        <v>1964</v>
      </c>
      <c r="B299" t="s">
        <v>1965</v>
      </c>
      <c r="C299" t="s">
        <v>1966</v>
      </c>
      <c r="D299" t="s">
        <v>1967</v>
      </c>
      <c r="L299" t="s">
        <v>1968</v>
      </c>
      <c r="M299">
        <f t="shared" si="4"/>
        <v>3</v>
      </c>
      <c r="O299" s="103" t="s">
        <v>1964</v>
      </c>
      <c r="P299" s="103" t="s">
        <v>1969</v>
      </c>
      <c r="Q299" s="103"/>
      <c r="R299" s="107">
        <v>3</v>
      </c>
      <c r="S299" s="103">
        <v>590</v>
      </c>
    </row>
    <row r="300" spans="1:19" x14ac:dyDescent="0.25">
      <c r="A300" t="s">
        <v>1970</v>
      </c>
      <c r="B300" t="s">
        <v>1971</v>
      </c>
      <c r="C300" t="s">
        <v>1972</v>
      </c>
      <c r="D300" t="s">
        <v>1973</v>
      </c>
      <c r="L300" t="s">
        <v>1974</v>
      </c>
      <c r="M300">
        <f t="shared" si="4"/>
        <v>3</v>
      </c>
      <c r="O300" s="103" t="s">
        <v>1970</v>
      </c>
      <c r="P300" s="103" t="s">
        <v>1975</v>
      </c>
      <c r="Q300" s="103"/>
      <c r="R300" s="107">
        <v>3</v>
      </c>
      <c r="S300" s="103">
        <v>590</v>
      </c>
    </row>
    <row r="301" spans="1:19" x14ac:dyDescent="0.25">
      <c r="A301" t="s">
        <v>1976</v>
      </c>
      <c r="B301" t="s">
        <v>1977</v>
      </c>
      <c r="C301" t="s">
        <v>1978</v>
      </c>
      <c r="D301" t="s">
        <v>1979</v>
      </c>
      <c r="L301" t="s">
        <v>1980</v>
      </c>
      <c r="M301">
        <f t="shared" si="4"/>
        <v>3</v>
      </c>
      <c r="O301" s="103" t="s">
        <v>1976</v>
      </c>
      <c r="P301" s="103" t="s">
        <v>1981</v>
      </c>
      <c r="Q301" s="103"/>
      <c r="R301" s="107">
        <v>2</v>
      </c>
      <c r="S301" s="103">
        <v>550</v>
      </c>
    </row>
    <row r="302" spans="1:19" x14ac:dyDescent="0.25">
      <c r="A302" t="s">
        <v>1982</v>
      </c>
      <c r="B302" t="s">
        <v>1983</v>
      </c>
      <c r="C302" t="s">
        <v>1984</v>
      </c>
      <c r="D302" t="s">
        <v>1985</v>
      </c>
      <c r="L302" t="s">
        <v>1986</v>
      </c>
      <c r="M302">
        <f t="shared" si="4"/>
        <v>3</v>
      </c>
      <c r="O302" s="103" t="s">
        <v>1982</v>
      </c>
      <c r="P302" s="103" t="s">
        <v>1987</v>
      </c>
      <c r="Q302" s="103"/>
      <c r="R302" s="107">
        <v>3</v>
      </c>
      <c r="S302" s="103">
        <v>680</v>
      </c>
    </row>
    <row r="303" spans="1:19" x14ac:dyDescent="0.25">
      <c r="A303" t="s">
        <v>1988</v>
      </c>
      <c r="B303" t="s">
        <v>1989</v>
      </c>
      <c r="C303" t="s">
        <v>1990</v>
      </c>
      <c r="D303" t="s">
        <v>1991</v>
      </c>
      <c r="L303" t="s">
        <v>1992</v>
      </c>
      <c r="M303">
        <f t="shared" si="4"/>
        <v>3</v>
      </c>
      <c r="O303" s="103" t="s">
        <v>1988</v>
      </c>
      <c r="P303" s="103" t="s">
        <v>1993</v>
      </c>
      <c r="Q303" s="103"/>
      <c r="R303" s="107">
        <v>2</v>
      </c>
      <c r="S303" s="103">
        <v>580</v>
      </c>
    </row>
    <row r="304" spans="1:19" x14ac:dyDescent="0.25">
      <c r="A304" t="s">
        <v>1994</v>
      </c>
      <c r="B304" t="s">
        <v>1995</v>
      </c>
      <c r="C304" t="s">
        <v>1996</v>
      </c>
      <c r="D304" t="s">
        <v>1997</v>
      </c>
      <c r="L304" t="s">
        <v>1998</v>
      </c>
      <c r="M304">
        <f t="shared" si="4"/>
        <v>3</v>
      </c>
      <c r="O304" s="103" t="s">
        <v>1994</v>
      </c>
      <c r="P304" s="103" t="s">
        <v>1999</v>
      </c>
      <c r="Q304" s="103"/>
      <c r="R304" s="107">
        <v>3</v>
      </c>
      <c r="S304" s="103">
        <v>610</v>
      </c>
    </row>
    <row r="305" spans="1:19" x14ac:dyDescent="0.25">
      <c r="A305" t="s">
        <v>2000</v>
      </c>
      <c r="B305" t="s">
        <v>2001</v>
      </c>
      <c r="C305" t="s">
        <v>2002</v>
      </c>
      <c r="D305" t="s">
        <v>2003</v>
      </c>
      <c r="L305" t="s">
        <v>2004</v>
      </c>
      <c r="M305">
        <f t="shared" si="4"/>
        <v>3</v>
      </c>
      <c r="O305" s="103" t="s">
        <v>2000</v>
      </c>
      <c r="P305" s="103" t="s">
        <v>2005</v>
      </c>
      <c r="Q305" s="103"/>
      <c r="R305" s="107">
        <v>3</v>
      </c>
      <c r="S305" s="103">
        <v>680</v>
      </c>
    </row>
    <row r="306" spans="1:19" x14ac:dyDescent="0.25">
      <c r="A306" t="s">
        <v>2006</v>
      </c>
      <c r="B306" t="s">
        <v>2007</v>
      </c>
      <c r="C306" t="s">
        <v>2008</v>
      </c>
      <c r="D306" t="s">
        <v>2009</v>
      </c>
      <c r="L306" t="s">
        <v>2010</v>
      </c>
      <c r="M306">
        <f t="shared" si="4"/>
        <v>3</v>
      </c>
      <c r="O306" s="103" t="s">
        <v>2006</v>
      </c>
      <c r="P306" s="103" t="s">
        <v>2011</v>
      </c>
      <c r="Q306" s="103"/>
      <c r="R306" s="107">
        <v>1</v>
      </c>
      <c r="S306" s="103">
        <v>370</v>
      </c>
    </row>
    <row r="307" spans="1:19" x14ac:dyDescent="0.25">
      <c r="A307" t="s">
        <v>2012</v>
      </c>
      <c r="B307" t="s">
        <v>2013</v>
      </c>
      <c r="C307" t="s">
        <v>2014</v>
      </c>
      <c r="D307" t="s">
        <v>2015</v>
      </c>
      <c r="E307" t="s">
        <v>2016</v>
      </c>
      <c r="F307" t="s">
        <v>2017</v>
      </c>
      <c r="L307" t="s">
        <v>2018</v>
      </c>
      <c r="M307">
        <f t="shared" si="4"/>
        <v>5</v>
      </c>
      <c r="O307" s="103" t="s">
        <v>2012</v>
      </c>
      <c r="P307" s="103" t="s">
        <v>2019</v>
      </c>
      <c r="Q307" s="103"/>
      <c r="R307" s="107">
        <v>3</v>
      </c>
      <c r="S307" s="103">
        <v>500</v>
      </c>
    </row>
    <row r="308" spans="1:19" x14ac:dyDescent="0.25">
      <c r="A308" t="s">
        <v>2020</v>
      </c>
      <c r="B308" t="s">
        <v>2021</v>
      </c>
      <c r="C308" t="s">
        <v>2022</v>
      </c>
      <c r="D308" t="s">
        <v>1977</v>
      </c>
      <c r="L308" t="s">
        <v>2023</v>
      </c>
      <c r="M308">
        <f t="shared" si="4"/>
        <v>3</v>
      </c>
      <c r="O308" s="103" t="s">
        <v>2020</v>
      </c>
      <c r="P308" s="103" t="s">
        <v>2024</v>
      </c>
      <c r="Q308" s="103"/>
      <c r="R308" s="107">
        <v>2</v>
      </c>
      <c r="S308" s="103">
        <v>530</v>
      </c>
    </row>
    <row r="309" spans="1:19" x14ac:dyDescent="0.25">
      <c r="A309" t="s">
        <v>2025</v>
      </c>
      <c r="B309" t="s">
        <v>2026</v>
      </c>
      <c r="C309" t="s">
        <v>2021</v>
      </c>
      <c r="D309" t="s">
        <v>2027</v>
      </c>
      <c r="E309" t="s">
        <v>2028</v>
      </c>
      <c r="L309" t="s">
        <v>2029</v>
      </c>
      <c r="M309">
        <f t="shared" si="4"/>
        <v>4</v>
      </c>
      <c r="O309" s="103" t="s">
        <v>2025</v>
      </c>
      <c r="P309" s="103" t="s">
        <v>2030</v>
      </c>
      <c r="Q309" s="103"/>
      <c r="R309" s="107">
        <v>2</v>
      </c>
      <c r="S309" s="103">
        <v>600</v>
      </c>
    </row>
    <row r="310" spans="1:19" x14ac:dyDescent="0.25">
      <c r="A310" t="s">
        <v>2031</v>
      </c>
      <c r="B310" t="s">
        <v>2026</v>
      </c>
      <c r="C310" t="s">
        <v>2032</v>
      </c>
      <c r="D310" t="s">
        <v>2033</v>
      </c>
      <c r="E310" t="s">
        <v>2034</v>
      </c>
      <c r="L310" t="s">
        <v>2035</v>
      </c>
      <c r="M310">
        <f t="shared" si="4"/>
        <v>4</v>
      </c>
      <c r="O310" s="103" t="s">
        <v>2031</v>
      </c>
      <c r="P310" s="103" t="s">
        <v>2036</v>
      </c>
      <c r="Q310" s="103"/>
      <c r="R310" s="107">
        <v>2</v>
      </c>
      <c r="S310" s="103">
        <v>600</v>
      </c>
    </row>
    <row r="311" spans="1:19" x14ac:dyDescent="0.25">
      <c r="A311" t="s">
        <v>2037</v>
      </c>
      <c r="B311" t="s">
        <v>2026</v>
      </c>
      <c r="C311" t="s">
        <v>2038</v>
      </c>
      <c r="D311" t="s">
        <v>2039</v>
      </c>
      <c r="L311" t="s">
        <v>2040</v>
      </c>
      <c r="M311">
        <f t="shared" si="4"/>
        <v>3</v>
      </c>
      <c r="O311" s="103" t="s">
        <v>2037</v>
      </c>
      <c r="P311" s="103" t="s">
        <v>2041</v>
      </c>
      <c r="Q311" s="103"/>
      <c r="R311" s="107">
        <v>2</v>
      </c>
      <c r="S311" s="103">
        <v>510</v>
      </c>
    </row>
    <row r="312" spans="1:19" x14ac:dyDescent="0.25">
      <c r="A312" t="s">
        <v>2042</v>
      </c>
      <c r="B312" t="s">
        <v>1955</v>
      </c>
      <c r="C312" t="s">
        <v>2043</v>
      </c>
      <c r="D312" t="s">
        <v>2044</v>
      </c>
      <c r="L312" t="s">
        <v>2045</v>
      </c>
      <c r="M312">
        <f t="shared" si="4"/>
        <v>3</v>
      </c>
      <c r="O312" s="103" t="s">
        <v>2042</v>
      </c>
      <c r="P312" s="103" t="s">
        <v>2046</v>
      </c>
      <c r="Q312" s="103"/>
      <c r="R312" s="107">
        <v>3</v>
      </c>
      <c r="S312" s="103">
        <v>650</v>
      </c>
    </row>
    <row r="313" spans="1:19" x14ac:dyDescent="0.25">
      <c r="A313" t="s">
        <v>2047</v>
      </c>
      <c r="B313" t="s">
        <v>2017</v>
      </c>
      <c r="C313" t="s">
        <v>2048</v>
      </c>
      <c r="D313" t="s">
        <v>2049</v>
      </c>
      <c r="L313" t="s">
        <v>2050</v>
      </c>
      <c r="M313">
        <f t="shared" si="4"/>
        <v>3</v>
      </c>
      <c r="O313" s="103" t="s">
        <v>2047</v>
      </c>
      <c r="P313" s="103" t="s">
        <v>2051</v>
      </c>
      <c r="Q313" s="103"/>
      <c r="R313" s="107">
        <v>3</v>
      </c>
      <c r="S313" s="103">
        <v>540</v>
      </c>
    </row>
    <row r="314" spans="1:19" x14ac:dyDescent="0.25">
      <c r="A314" t="s">
        <v>2052</v>
      </c>
      <c r="B314" t="s">
        <v>1995</v>
      </c>
      <c r="C314" t="s">
        <v>2053</v>
      </c>
      <c r="D314" t="s">
        <v>2054</v>
      </c>
      <c r="L314" t="s">
        <v>2055</v>
      </c>
      <c r="M314">
        <f t="shared" si="4"/>
        <v>3</v>
      </c>
      <c r="O314" s="103" t="s">
        <v>2052</v>
      </c>
      <c r="P314" s="103" t="s">
        <v>2056</v>
      </c>
      <c r="Q314" s="103"/>
      <c r="R314" s="107">
        <v>3</v>
      </c>
      <c r="S314" s="103">
        <v>610</v>
      </c>
    </row>
    <row r="315" spans="1:19" x14ac:dyDescent="0.25">
      <c r="A315" t="s">
        <v>2057</v>
      </c>
      <c r="B315" t="s">
        <v>2017</v>
      </c>
      <c r="C315" t="s">
        <v>2058</v>
      </c>
      <c r="D315" t="s">
        <v>2059</v>
      </c>
      <c r="E315" t="s">
        <v>2060</v>
      </c>
      <c r="L315" t="s">
        <v>2061</v>
      </c>
      <c r="M315">
        <f t="shared" si="4"/>
        <v>4</v>
      </c>
      <c r="O315" s="103" t="s">
        <v>2057</v>
      </c>
      <c r="P315" s="103" t="s">
        <v>2062</v>
      </c>
      <c r="Q315" s="103"/>
      <c r="R315" s="107">
        <v>3</v>
      </c>
      <c r="S315" s="103">
        <v>590</v>
      </c>
    </row>
    <row r="316" spans="1:19" x14ac:dyDescent="0.25">
      <c r="A316" t="s">
        <v>2063</v>
      </c>
      <c r="B316" t="s">
        <v>2064</v>
      </c>
      <c r="C316" t="s">
        <v>2065</v>
      </c>
      <c r="D316" t="s">
        <v>2013</v>
      </c>
      <c r="L316" t="s">
        <v>2066</v>
      </c>
      <c r="M316">
        <f t="shared" si="4"/>
        <v>3</v>
      </c>
      <c r="O316" s="103" t="s">
        <v>2063</v>
      </c>
      <c r="P316" s="103" t="s">
        <v>2067</v>
      </c>
      <c r="Q316" s="103"/>
      <c r="R316" s="107">
        <v>3</v>
      </c>
      <c r="S316" s="103">
        <v>500</v>
      </c>
    </row>
    <row r="317" spans="1:19" x14ac:dyDescent="0.25">
      <c r="A317" t="s">
        <v>2068</v>
      </c>
      <c r="B317" t="s">
        <v>2017</v>
      </c>
      <c r="C317" t="s">
        <v>2069</v>
      </c>
      <c r="D317" t="s">
        <v>2070</v>
      </c>
      <c r="L317" t="s">
        <v>2071</v>
      </c>
      <c r="M317">
        <f t="shared" si="4"/>
        <v>3</v>
      </c>
      <c r="O317" s="103" t="s">
        <v>2068</v>
      </c>
      <c r="P317" s="103" t="s">
        <v>2072</v>
      </c>
      <c r="Q317" s="103"/>
      <c r="R317" s="107">
        <v>3</v>
      </c>
      <c r="S317" s="103">
        <v>590</v>
      </c>
    </row>
    <row r="318" spans="1:19" x14ac:dyDescent="0.25">
      <c r="A318" t="s">
        <v>2073</v>
      </c>
      <c r="B318" t="s">
        <v>2074</v>
      </c>
      <c r="C318" t="s">
        <v>2075</v>
      </c>
      <c r="D318" t="s">
        <v>2076</v>
      </c>
      <c r="L318" t="s">
        <v>2077</v>
      </c>
      <c r="M318">
        <f t="shared" si="4"/>
        <v>3</v>
      </c>
      <c r="O318" s="103" t="s">
        <v>2073</v>
      </c>
      <c r="P318" s="103" t="s">
        <v>2078</v>
      </c>
      <c r="Q318" s="103"/>
      <c r="R318" s="107">
        <v>3</v>
      </c>
      <c r="S318" s="103">
        <v>650</v>
      </c>
    </row>
    <row r="319" spans="1:19" x14ac:dyDescent="0.25">
      <c r="A319" t="s">
        <v>2079</v>
      </c>
      <c r="B319" t="s">
        <v>2080</v>
      </c>
      <c r="C319" t="s">
        <v>2081</v>
      </c>
      <c r="L319" t="s">
        <v>2082</v>
      </c>
      <c r="M319">
        <f t="shared" si="4"/>
        <v>2</v>
      </c>
      <c r="O319" s="103" t="s">
        <v>2079</v>
      </c>
      <c r="P319" s="103" t="s">
        <v>2083</v>
      </c>
      <c r="Q319" s="103"/>
      <c r="R319" s="107">
        <v>1</v>
      </c>
      <c r="S319" s="103">
        <v>480</v>
      </c>
    </row>
    <row r="320" spans="1:19" x14ac:dyDescent="0.25">
      <c r="A320" t="s">
        <v>2084</v>
      </c>
      <c r="B320" t="s">
        <v>2085</v>
      </c>
      <c r="C320" t="s">
        <v>2086</v>
      </c>
      <c r="D320" t="s">
        <v>2087</v>
      </c>
      <c r="L320" t="s">
        <v>2088</v>
      </c>
      <c r="M320">
        <f t="shared" si="4"/>
        <v>3</v>
      </c>
      <c r="O320" s="103" t="s">
        <v>2084</v>
      </c>
      <c r="P320" s="103" t="s">
        <v>2089</v>
      </c>
      <c r="Q320" s="103"/>
      <c r="R320" s="107">
        <v>2</v>
      </c>
      <c r="S320" s="103">
        <v>620</v>
      </c>
    </row>
    <row r="321" spans="1:19" x14ac:dyDescent="0.25">
      <c r="A321" t="s">
        <v>2090</v>
      </c>
      <c r="B321" t="s">
        <v>2091</v>
      </c>
      <c r="C321" t="s">
        <v>2092</v>
      </c>
      <c r="D321" t="s">
        <v>2093</v>
      </c>
      <c r="E321" t="s">
        <v>2094</v>
      </c>
      <c r="L321" t="s">
        <v>2095</v>
      </c>
      <c r="M321">
        <f t="shared" si="4"/>
        <v>4</v>
      </c>
      <c r="O321" s="103" t="s">
        <v>2090</v>
      </c>
      <c r="P321" s="103" t="s">
        <v>2096</v>
      </c>
      <c r="Q321" s="103"/>
      <c r="R321" s="107">
        <v>3</v>
      </c>
      <c r="S321" s="103">
        <v>580</v>
      </c>
    </row>
    <row r="322" spans="1:19" x14ac:dyDescent="0.25">
      <c r="A322" t="s">
        <v>2097</v>
      </c>
      <c r="B322" t="s">
        <v>2098</v>
      </c>
      <c r="C322" t="s">
        <v>2099</v>
      </c>
      <c r="L322" t="s">
        <v>2100</v>
      </c>
      <c r="M322">
        <f t="shared" si="4"/>
        <v>2</v>
      </c>
      <c r="O322" s="103" t="s">
        <v>2097</v>
      </c>
      <c r="P322" s="103" t="s">
        <v>2101</v>
      </c>
      <c r="Q322" s="103"/>
      <c r="R322" s="107">
        <v>3</v>
      </c>
      <c r="S322" s="103">
        <v>620</v>
      </c>
    </row>
    <row r="323" spans="1:19" x14ac:dyDescent="0.25">
      <c r="A323" t="s">
        <v>2102</v>
      </c>
      <c r="B323" t="s">
        <v>1935</v>
      </c>
      <c r="C323" t="s">
        <v>2103</v>
      </c>
      <c r="L323" t="s">
        <v>2104</v>
      </c>
      <c r="M323">
        <f t="shared" ref="M323:M386" si="5">10-COUNTBLANK(B323:K323)</f>
        <v>2</v>
      </c>
      <c r="O323" s="103" t="s">
        <v>2102</v>
      </c>
      <c r="P323" s="103" t="s">
        <v>2105</v>
      </c>
      <c r="Q323" s="103"/>
      <c r="R323" s="107">
        <v>2</v>
      </c>
      <c r="S323" s="103">
        <v>590</v>
      </c>
    </row>
    <row r="324" spans="1:19" x14ac:dyDescent="0.25">
      <c r="A324" t="s">
        <v>2106</v>
      </c>
      <c r="B324" t="s">
        <v>2107</v>
      </c>
      <c r="C324" t="s">
        <v>2108</v>
      </c>
      <c r="L324" t="s">
        <v>2109</v>
      </c>
      <c r="M324">
        <f t="shared" si="5"/>
        <v>2</v>
      </c>
      <c r="O324" s="103" t="s">
        <v>2106</v>
      </c>
      <c r="P324" s="103" t="s">
        <v>2110</v>
      </c>
      <c r="Q324" s="103"/>
      <c r="R324" s="107">
        <v>2</v>
      </c>
      <c r="S324" s="103">
        <v>560</v>
      </c>
    </row>
    <row r="325" spans="1:19" x14ac:dyDescent="0.25">
      <c r="A325" t="s">
        <v>2111</v>
      </c>
      <c r="B325" t="s">
        <v>2112</v>
      </c>
      <c r="C325" t="s">
        <v>2113</v>
      </c>
      <c r="D325" t="s">
        <v>2114</v>
      </c>
      <c r="E325" t="s">
        <v>2115</v>
      </c>
      <c r="L325" t="s">
        <v>2116</v>
      </c>
      <c r="M325">
        <f t="shared" si="5"/>
        <v>4</v>
      </c>
      <c r="O325" s="103" t="s">
        <v>2111</v>
      </c>
      <c r="P325" s="103" t="s">
        <v>2117</v>
      </c>
      <c r="Q325" s="103"/>
      <c r="R325" s="107">
        <v>3</v>
      </c>
      <c r="S325" s="103">
        <v>570</v>
      </c>
    </row>
    <row r="326" spans="1:19" x14ac:dyDescent="0.25">
      <c r="A326" t="s">
        <v>2118</v>
      </c>
      <c r="B326" t="s">
        <v>2119</v>
      </c>
      <c r="C326" t="s">
        <v>2120</v>
      </c>
      <c r="D326" t="s">
        <v>2121</v>
      </c>
      <c r="E326" t="s">
        <v>2122</v>
      </c>
      <c r="F326" t="s">
        <v>2123</v>
      </c>
      <c r="L326" t="s">
        <v>2124</v>
      </c>
      <c r="M326">
        <f t="shared" si="5"/>
        <v>5</v>
      </c>
      <c r="O326" s="103" t="s">
        <v>2118</v>
      </c>
      <c r="P326" s="103" t="s">
        <v>2125</v>
      </c>
      <c r="Q326" s="103"/>
      <c r="R326" s="107">
        <v>3</v>
      </c>
      <c r="S326" s="103">
        <v>620</v>
      </c>
    </row>
    <row r="327" spans="1:19" x14ac:dyDescent="0.25">
      <c r="A327" t="s">
        <v>2126</v>
      </c>
      <c r="B327" t="s">
        <v>2127</v>
      </c>
      <c r="C327" t="s">
        <v>2128</v>
      </c>
      <c r="L327" t="s">
        <v>2129</v>
      </c>
      <c r="M327">
        <f t="shared" si="5"/>
        <v>2</v>
      </c>
      <c r="O327" s="103" t="s">
        <v>2126</v>
      </c>
      <c r="P327" s="103" t="s">
        <v>2130</v>
      </c>
      <c r="Q327" s="103"/>
      <c r="R327" s="107">
        <v>2</v>
      </c>
      <c r="S327" s="103">
        <v>540</v>
      </c>
    </row>
    <row r="328" spans="1:19" x14ac:dyDescent="0.25">
      <c r="A328" t="s">
        <v>2131</v>
      </c>
      <c r="B328" t="s">
        <v>2132</v>
      </c>
      <c r="C328" t="s">
        <v>2133</v>
      </c>
      <c r="D328" t="s">
        <v>2134</v>
      </c>
      <c r="E328" t="s">
        <v>2135</v>
      </c>
      <c r="F328" t="s">
        <v>2136</v>
      </c>
      <c r="L328" t="s">
        <v>2137</v>
      </c>
      <c r="M328">
        <f t="shared" si="5"/>
        <v>5</v>
      </c>
      <c r="O328" s="103" t="s">
        <v>2131</v>
      </c>
      <c r="P328" s="103" t="s">
        <v>2138</v>
      </c>
      <c r="Q328" s="103"/>
      <c r="R328" s="107">
        <v>3</v>
      </c>
      <c r="S328" s="103">
        <v>570</v>
      </c>
    </row>
    <row r="329" spans="1:19" x14ac:dyDescent="0.25">
      <c r="A329" t="s">
        <v>2139</v>
      </c>
      <c r="B329" t="s">
        <v>2140</v>
      </c>
      <c r="C329" t="s">
        <v>2141</v>
      </c>
      <c r="L329" t="s">
        <v>2142</v>
      </c>
      <c r="M329">
        <f t="shared" si="5"/>
        <v>2</v>
      </c>
      <c r="O329" s="103" t="s">
        <v>2139</v>
      </c>
      <c r="P329" s="103" t="s">
        <v>2143</v>
      </c>
      <c r="Q329" s="103"/>
      <c r="R329" s="107">
        <v>2</v>
      </c>
      <c r="S329" s="103">
        <v>500</v>
      </c>
    </row>
    <row r="330" spans="1:19" x14ac:dyDescent="0.25">
      <c r="A330" t="s">
        <v>2144</v>
      </c>
      <c r="B330" t="s">
        <v>2132</v>
      </c>
      <c r="C330" t="s">
        <v>2133</v>
      </c>
      <c r="D330" t="s">
        <v>2145</v>
      </c>
      <c r="E330" t="s">
        <v>2146</v>
      </c>
      <c r="L330" t="s">
        <v>2147</v>
      </c>
      <c r="M330">
        <f t="shared" si="5"/>
        <v>4</v>
      </c>
      <c r="O330" s="103" t="s">
        <v>2144</v>
      </c>
      <c r="P330" s="103" t="s">
        <v>2148</v>
      </c>
      <c r="Q330" s="103"/>
      <c r="R330" s="107">
        <v>3</v>
      </c>
      <c r="S330" s="103">
        <v>570</v>
      </c>
    </row>
    <row r="331" spans="1:19" x14ac:dyDescent="0.25">
      <c r="A331" t="s">
        <v>2149</v>
      </c>
      <c r="B331" t="s">
        <v>2150</v>
      </c>
      <c r="C331" t="s">
        <v>2151</v>
      </c>
      <c r="D331" t="s">
        <v>2152</v>
      </c>
      <c r="E331" t="s">
        <v>2153</v>
      </c>
      <c r="L331" t="s">
        <v>2154</v>
      </c>
      <c r="M331">
        <f t="shared" si="5"/>
        <v>4</v>
      </c>
      <c r="O331" s="103" t="s">
        <v>2149</v>
      </c>
      <c r="P331" s="103" t="s">
        <v>2155</v>
      </c>
      <c r="Q331" s="103"/>
      <c r="R331" s="107">
        <v>3</v>
      </c>
      <c r="S331" s="103">
        <v>630</v>
      </c>
    </row>
    <row r="332" spans="1:19" x14ac:dyDescent="0.25">
      <c r="A332" t="s">
        <v>2156</v>
      </c>
      <c r="B332" t="s">
        <v>2157</v>
      </c>
      <c r="C332" t="s">
        <v>2158</v>
      </c>
      <c r="D332" t="s">
        <v>2159</v>
      </c>
      <c r="E332" t="s">
        <v>2160</v>
      </c>
      <c r="L332" t="s">
        <v>2161</v>
      </c>
      <c r="M332">
        <f t="shared" si="5"/>
        <v>4</v>
      </c>
      <c r="O332" s="103" t="s">
        <v>2156</v>
      </c>
      <c r="P332" s="103" t="s">
        <v>2162</v>
      </c>
      <c r="Q332" s="103"/>
      <c r="R332" s="107">
        <v>3</v>
      </c>
      <c r="S332" s="103">
        <v>540</v>
      </c>
    </row>
    <row r="333" spans="1:19" x14ac:dyDescent="0.25">
      <c r="A333" t="s">
        <v>2163</v>
      </c>
      <c r="B333" t="s">
        <v>2164</v>
      </c>
      <c r="C333" t="s">
        <v>2165</v>
      </c>
      <c r="L333" t="s">
        <v>2166</v>
      </c>
      <c r="M333">
        <f t="shared" si="5"/>
        <v>2</v>
      </c>
      <c r="O333" s="103" t="s">
        <v>2163</v>
      </c>
      <c r="P333" s="103" t="s">
        <v>2167</v>
      </c>
      <c r="Q333" s="103"/>
      <c r="R333" s="107">
        <v>2</v>
      </c>
      <c r="S333" s="103">
        <v>500</v>
      </c>
    </row>
    <row r="334" spans="1:19" x14ac:dyDescent="0.25">
      <c r="A334" t="s">
        <v>2168</v>
      </c>
      <c r="B334" t="s">
        <v>2157</v>
      </c>
      <c r="C334" t="s">
        <v>2158</v>
      </c>
      <c r="D334" t="s">
        <v>2169</v>
      </c>
      <c r="E334" t="s">
        <v>2170</v>
      </c>
      <c r="L334" t="s">
        <v>2171</v>
      </c>
      <c r="M334">
        <f t="shared" si="5"/>
        <v>4</v>
      </c>
      <c r="O334" s="103" t="s">
        <v>2168</v>
      </c>
      <c r="P334" s="103" t="s">
        <v>2172</v>
      </c>
      <c r="Q334" s="103"/>
      <c r="R334" s="107">
        <v>3</v>
      </c>
      <c r="S334" s="103">
        <v>540</v>
      </c>
    </row>
    <row r="335" spans="1:19" x14ac:dyDescent="0.25">
      <c r="A335" t="s">
        <v>2173</v>
      </c>
      <c r="B335" t="s">
        <v>2174</v>
      </c>
      <c r="C335" t="s">
        <v>2132</v>
      </c>
      <c r="D335" t="s">
        <v>2133</v>
      </c>
      <c r="E335" t="s">
        <v>2175</v>
      </c>
      <c r="L335" t="s">
        <v>2176</v>
      </c>
      <c r="M335">
        <f t="shared" si="5"/>
        <v>4</v>
      </c>
      <c r="O335" s="103" t="s">
        <v>2173</v>
      </c>
      <c r="P335" s="103" t="s">
        <v>2177</v>
      </c>
      <c r="Q335" s="103"/>
      <c r="R335" s="107">
        <v>3</v>
      </c>
      <c r="S335" s="103">
        <v>570</v>
      </c>
    </row>
    <row r="336" spans="1:19" x14ac:dyDescent="0.25">
      <c r="A336" t="s">
        <v>2178</v>
      </c>
      <c r="B336" t="s">
        <v>2157</v>
      </c>
      <c r="C336" t="s">
        <v>2158</v>
      </c>
      <c r="D336" t="s">
        <v>2179</v>
      </c>
      <c r="E336" t="s">
        <v>2180</v>
      </c>
      <c r="L336" t="s">
        <v>2181</v>
      </c>
      <c r="M336">
        <f t="shared" si="5"/>
        <v>4</v>
      </c>
      <c r="O336" s="103" t="s">
        <v>2178</v>
      </c>
      <c r="P336" s="103" t="s">
        <v>2182</v>
      </c>
      <c r="Q336" s="103"/>
      <c r="R336" s="107">
        <v>3</v>
      </c>
      <c r="S336" s="103">
        <v>540</v>
      </c>
    </row>
    <row r="337" spans="1:19" x14ac:dyDescent="0.25">
      <c r="A337" t="s">
        <v>2183</v>
      </c>
      <c r="B337" t="s">
        <v>2184</v>
      </c>
      <c r="C337" t="s">
        <v>2185</v>
      </c>
      <c r="D337" t="s">
        <v>2186</v>
      </c>
      <c r="E337" t="s">
        <v>2187</v>
      </c>
      <c r="L337" t="s">
        <v>2188</v>
      </c>
      <c r="M337">
        <f t="shared" si="5"/>
        <v>4</v>
      </c>
      <c r="O337" s="103" t="s">
        <v>2183</v>
      </c>
      <c r="P337" s="103" t="s">
        <v>2189</v>
      </c>
      <c r="Q337" s="103"/>
      <c r="R337" s="107">
        <v>1</v>
      </c>
      <c r="S337" s="103">
        <v>360</v>
      </c>
    </row>
    <row r="338" spans="1:19" x14ac:dyDescent="0.25">
      <c r="A338" t="s">
        <v>2190</v>
      </c>
      <c r="B338" t="s">
        <v>2191</v>
      </c>
      <c r="C338" t="s">
        <v>2192</v>
      </c>
      <c r="D338" t="s">
        <v>2193</v>
      </c>
      <c r="E338" t="s">
        <v>2194</v>
      </c>
      <c r="F338" t="s">
        <v>2195</v>
      </c>
      <c r="L338" t="s">
        <v>2196</v>
      </c>
      <c r="M338">
        <f t="shared" si="5"/>
        <v>5</v>
      </c>
      <c r="O338" s="103" t="s">
        <v>2190</v>
      </c>
      <c r="P338" s="103" t="s">
        <v>2197</v>
      </c>
      <c r="Q338" s="103"/>
      <c r="R338" s="107">
        <v>3</v>
      </c>
      <c r="S338" s="103">
        <v>590</v>
      </c>
    </row>
    <row r="339" spans="1:19" x14ac:dyDescent="0.25">
      <c r="A339" t="s">
        <v>2198</v>
      </c>
      <c r="B339" t="s">
        <v>2199</v>
      </c>
      <c r="C339" t="s">
        <v>2200</v>
      </c>
      <c r="D339" t="s">
        <v>2201</v>
      </c>
      <c r="E339" t="s">
        <v>2202</v>
      </c>
      <c r="F339" t="s">
        <v>2203</v>
      </c>
      <c r="L339" t="s">
        <v>2204</v>
      </c>
      <c r="M339">
        <f t="shared" si="5"/>
        <v>5</v>
      </c>
      <c r="O339" s="103" t="s">
        <v>2198</v>
      </c>
      <c r="P339" s="103" t="s">
        <v>2205</v>
      </c>
      <c r="Q339" s="103"/>
      <c r="R339" s="107">
        <v>3</v>
      </c>
      <c r="S339" s="103">
        <v>570</v>
      </c>
    </row>
    <row r="340" spans="1:19" x14ac:dyDescent="0.25">
      <c r="A340" t="s">
        <v>2206</v>
      </c>
      <c r="B340" t="s">
        <v>2207</v>
      </c>
      <c r="C340" t="s">
        <v>2208</v>
      </c>
      <c r="D340" t="s">
        <v>2209</v>
      </c>
      <c r="E340" t="s">
        <v>2210</v>
      </c>
      <c r="F340" t="s">
        <v>2211</v>
      </c>
      <c r="G340" t="s">
        <v>2212</v>
      </c>
      <c r="L340" t="s">
        <v>2213</v>
      </c>
      <c r="M340">
        <f t="shared" si="5"/>
        <v>6</v>
      </c>
      <c r="O340" s="103" t="s">
        <v>2206</v>
      </c>
      <c r="P340" s="103" t="s">
        <v>2214</v>
      </c>
      <c r="Q340" s="103"/>
      <c r="R340" s="107">
        <v>3</v>
      </c>
      <c r="S340" s="103">
        <v>750</v>
      </c>
    </row>
    <row r="341" spans="1:19" x14ac:dyDescent="0.25">
      <c r="A341" t="s">
        <v>2215</v>
      </c>
      <c r="B341" t="s">
        <v>2216</v>
      </c>
      <c r="C341" t="s">
        <v>2191</v>
      </c>
      <c r="D341" t="s">
        <v>2217</v>
      </c>
      <c r="E341" t="s">
        <v>2192</v>
      </c>
      <c r="F341" t="s">
        <v>2218</v>
      </c>
      <c r="L341" t="s">
        <v>2219</v>
      </c>
      <c r="M341">
        <f t="shared" si="5"/>
        <v>5</v>
      </c>
      <c r="O341" s="103" t="s">
        <v>2215</v>
      </c>
      <c r="P341" s="103" t="s">
        <v>2220</v>
      </c>
      <c r="Q341" s="103"/>
      <c r="R341" s="107">
        <v>3</v>
      </c>
      <c r="S341" s="103">
        <v>660</v>
      </c>
    </row>
    <row r="342" spans="1:19" x14ac:dyDescent="0.25">
      <c r="A342" t="s">
        <v>2221</v>
      </c>
      <c r="B342" t="s">
        <v>2199</v>
      </c>
      <c r="C342" t="s">
        <v>2201</v>
      </c>
      <c r="D342" t="s">
        <v>2222</v>
      </c>
      <c r="E342" t="s">
        <v>2223</v>
      </c>
      <c r="F342" t="s">
        <v>2224</v>
      </c>
      <c r="L342" t="s">
        <v>2225</v>
      </c>
      <c r="M342">
        <f t="shared" si="5"/>
        <v>5</v>
      </c>
      <c r="O342" s="103" t="s">
        <v>2221</v>
      </c>
      <c r="P342" s="103" t="s">
        <v>2226</v>
      </c>
      <c r="Q342" s="103"/>
      <c r="R342" s="107">
        <v>3</v>
      </c>
      <c r="S342" s="103">
        <v>650</v>
      </c>
    </row>
    <row r="343" spans="1:19" x14ac:dyDescent="0.25">
      <c r="A343" t="s">
        <v>2227</v>
      </c>
      <c r="B343" t="s">
        <v>2217</v>
      </c>
      <c r="C343" t="s">
        <v>2228</v>
      </c>
      <c r="D343" t="s">
        <v>2229</v>
      </c>
      <c r="E343" t="s">
        <v>2230</v>
      </c>
      <c r="F343" t="s">
        <v>2231</v>
      </c>
      <c r="G343" t="s">
        <v>2232</v>
      </c>
      <c r="H343" t="s">
        <v>2233</v>
      </c>
      <c r="L343" t="s">
        <v>2234</v>
      </c>
      <c r="M343">
        <f t="shared" si="5"/>
        <v>7</v>
      </c>
      <c r="O343" s="103" t="s">
        <v>2227</v>
      </c>
      <c r="P343" s="103" t="s">
        <v>2235</v>
      </c>
      <c r="Q343" s="103"/>
      <c r="R343" s="107">
        <v>3</v>
      </c>
      <c r="S343" s="103">
        <v>980</v>
      </c>
    </row>
    <row r="344" spans="1:19" x14ac:dyDescent="0.25">
      <c r="A344" t="s">
        <v>2236</v>
      </c>
      <c r="B344" t="s">
        <v>2237</v>
      </c>
      <c r="C344" t="s">
        <v>2238</v>
      </c>
      <c r="D344" t="s">
        <v>2239</v>
      </c>
      <c r="E344" t="s">
        <v>2240</v>
      </c>
      <c r="L344" t="s">
        <v>2241</v>
      </c>
      <c r="M344">
        <f t="shared" si="5"/>
        <v>4</v>
      </c>
      <c r="O344" s="103" t="s">
        <v>2236</v>
      </c>
      <c r="P344" s="103" t="s">
        <v>2242</v>
      </c>
      <c r="Q344" s="103"/>
      <c r="R344" s="107">
        <v>2</v>
      </c>
      <c r="S344" s="103">
        <v>360</v>
      </c>
    </row>
    <row r="345" spans="1:19" x14ac:dyDescent="0.25">
      <c r="A345" t="s">
        <v>2243</v>
      </c>
      <c r="B345" t="s">
        <v>2191</v>
      </c>
      <c r="C345" t="s">
        <v>2186</v>
      </c>
      <c r="D345" t="s">
        <v>2193</v>
      </c>
      <c r="E345" t="s">
        <v>2244</v>
      </c>
      <c r="F345" t="s">
        <v>2245</v>
      </c>
      <c r="L345" t="s">
        <v>2246</v>
      </c>
      <c r="M345">
        <f t="shared" si="5"/>
        <v>5</v>
      </c>
      <c r="O345" s="103" t="s">
        <v>2243</v>
      </c>
      <c r="P345" s="103" t="s">
        <v>2247</v>
      </c>
      <c r="Q345" s="103"/>
      <c r="R345" s="107">
        <v>2</v>
      </c>
      <c r="S345" s="103">
        <v>640</v>
      </c>
    </row>
    <row r="346" spans="1:19" x14ac:dyDescent="0.25">
      <c r="A346" t="s">
        <v>2248</v>
      </c>
      <c r="B346" t="s">
        <v>2249</v>
      </c>
      <c r="C346" t="s">
        <v>2250</v>
      </c>
      <c r="D346" t="s">
        <v>2199</v>
      </c>
      <c r="E346" t="s">
        <v>2251</v>
      </c>
      <c r="L346" t="s">
        <v>2252</v>
      </c>
      <c r="M346">
        <f t="shared" si="5"/>
        <v>4</v>
      </c>
      <c r="O346" s="103" t="s">
        <v>2248</v>
      </c>
      <c r="P346" s="103" t="s">
        <v>2253</v>
      </c>
      <c r="Q346" s="103"/>
      <c r="R346" s="107">
        <v>3</v>
      </c>
      <c r="S346" s="103">
        <v>570</v>
      </c>
    </row>
    <row r="347" spans="1:19" x14ac:dyDescent="0.25">
      <c r="A347" t="s">
        <v>2254</v>
      </c>
      <c r="B347" t="s">
        <v>2255</v>
      </c>
      <c r="C347" t="s">
        <v>2256</v>
      </c>
      <c r="D347" t="s">
        <v>2257</v>
      </c>
      <c r="L347" t="s">
        <v>2258</v>
      </c>
      <c r="M347">
        <f t="shared" si="5"/>
        <v>3</v>
      </c>
      <c r="O347" s="103" t="s">
        <v>2254</v>
      </c>
      <c r="P347" s="103" t="s">
        <v>2259</v>
      </c>
      <c r="Q347" s="103"/>
      <c r="R347" s="107">
        <v>1</v>
      </c>
      <c r="S347" s="103">
        <v>330</v>
      </c>
    </row>
    <row r="348" spans="1:19" x14ac:dyDescent="0.25">
      <c r="A348" t="s">
        <v>2260</v>
      </c>
      <c r="B348" t="s">
        <v>2261</v>
      </c>
      <c r="C348" t="s">
        <v>2262</v>
      </c>
      <c r="D348" t="s">
        <v>2263</v>
      </c>
      <c r="E348" t="s">
        <v>2264</v>
      </c>
      <c r="F348" t="s">
        <v>2265</v>
      </c>
      <c r="L348" t="s">
        <v>2266</v>
      </c>
      <c r="M348">
        <f t="shared" si="5"/>
        <v>5</v>
      </c>
      <c r="O348" s="103" t="s">
        <v>2260</v>
      </c>
      <c r="P348" s="103" t="s">
        <v>2267</v>
      </c>
      <c r="Q348" s="103"/>
      <c r="R348" s="107">
        <v>3</v>
      </c>
      <c r="S348" s="103">
        <v>600</v>
      </c>
    </row>
    <row r="349" spans="1:19" x14ac:dyDescent="0.25">
      <c r="A349" t="s">
        <v>2268</v>
      </c>
      <c r="B349" t="s">
        <v>2255</v>
      </c>
      <c r="C349" t="s">
        <v>2269</v>
      </c>
      <c r="D349" t="s">
        <v>2261</v>
      </c>
      <c r="E349" t="s">
        <v>2270</v>
      </c>
      <c r="F349" t="s">
        <v>2271</v>
      </c>
      <c r="G349" t="s">
        <v>2262</v>
      </c>
      <c r="H349" t="s">
        <v>2193</v>
      </c>
      <c r="L349" t="s">
        <v>2272</v>
      </c>
      <c r="M349">
        <f t="shared" si="5"/>
        <v>7</v>
      </c>
      <c r="O349" s="103" t="s">
        <v>2268</v>
      </c>
      <c r="P349" s="103" t="s">
        <v>2273</v>
      </c>
      <c r="Q349" s="103"/>
      <c r="R349" s="107">
        <v>2</v>
      </c>
      <c r="S349" s="103">
        <v>710</v>
      </c>
    </row>
    <row r="350" spans="1:19" x14ac:dyDescent="0.25">
      <c r="A350" t="s">
        <v>2274</v>
      </c>
      <c r="B350" t="s">
        <v>2193</v>
      </c>
      <c r="C350" t="s">
        <v>2265</v>
      </c>
      <c r="D350" t="s">
        <v>2275</v>
      </c>
      <c r="E350" t="s">
        <v>2276</v>
      </c>
      <c r="L350" t="s">
        <v>2277</v>
      </c>
      <c r="M350">
        <f t="shared" si="5"/>
        <v>4</v>
      </c>
      <c r="O350" s="103" t="s">
        <v>2274</v>
      </c>
      <c r="P350" s="103" t="s">
        <v>2278</v>
      </c>
      <c r="Q350" s="103"/>
      <c r="R350" s="107">
        <v>3</v>
      </c>
      <c r="S350" s="103">
        <v>440</v>
      </c>
    </row>
    <row r="351" spans="1:19" x14ac:dyDescent="0.25">
      <c r="A351" t="s">
        <v>2279</v>
      </c>
      <c r="B351" t="s">
        <v>2280</v>
      </c>
      <c r="C351" t="s">
        <v>2281</v>
      </c>
      <c r="D351" t="s">
        <v>2282</v>
      </c>
      <c r="E351" t="s">
        <v>2283</v>
      </c>
      <c r="L351" t="s">
        <v>2284</v>
      </c>
      <c r="M351">
        <f t="shared" si="5"/>
        <v>4</v>
      </c>
      <c r="O351" s="103" t="s">
        <v>2279</v>
      </c>
      <c r="P351" s="103" t="s">
        <v>2285</v>
      </c>
      <c r="Q351" s="103"/>
      <c r="R351" s="107">
        <v>3</v>
      </c>
      <c r="S351" s="103">
        <v>530</v>
      </c>
    </row>
    <row r="352" spans="1:19" x14ac:dyDescent="0.25">
      <c r="A352" t="s">
        <v>2286</v>
      </c>
      <c r="B352" t="s">
        <v>2287</v>
      </c>
      <c r="C352" t="s">
        <v>2288</v>
      </c>
      <c r="D352" t="s">
        <v>2289</v>
      </c>
      <c r="L352" t="s">
        <v>2290</v>
      </c>
      <c r="M352">
        <f t="shared" si="5"/>
        <v>3</v>
      </c>
      <c r="O352" s="103" t="s">
        <v>2286</v>
      </c>
      <c r="P352" s="103" t="s">
        <v>2291</v>
      </c>
      <c r="Q352" s="103"/>
      <c r="R352" s="107">
        <v>3</v>
      </c>
      <c r="S352" s="103">
        <v>640</v>
      </c>
    </row>
    <row r="353" spans="1:19" x14ac:dyDescent="0.25">
      <c r="A353" t="s">
        <v>2292</v>
      </c>
      <c r="B353" t="s">
        <v>2293</v>
      </c>
      <c r="C353" t="s">
        <v>2294</v>
      </c>
      <c r="D353" t="s">
        <v>2295</v>
      </c>
      <c r="L353" t="s">
        <v>2296</v>
      </c>
      <c r="M353">
        <f t="shared" si="5"/>
        <v>3</v>
      </c>
      <c r="O353" s="103" t="s">
        <v>2292</v>
      </c>
      <c r="P353" s="103" t="s">
        <v>2297</v>
      </c>
      <c r="Q353" s="103"/>
      <c r="R353" s="107">
        <v>2</v>
      </c>
      <c r="S353" s="103">
        <v>350</v>
      </c>
    </row>
    <row r="354" spans="1:19" x14ac:dyDescent="0.25">
      <c r="A354" t="s">
        <v>2298</v>
      </c>
      <c r="B354" t="s">
        <v>714</v>
      </c>
      <c r="C354" t="s">
        <v>2299</v>
      </c>
      <c r="D354" t="s">
        <v>2300</v>
      </c>
      <c r="E354" t="s">
        <v>2301</v>
      </c>
      <c r="L354" t="s">
        <v>2302</v>
      </c>
      <c r="M354">
        <f t="shared" si="5"/>
        <v>4</v>
      </c>
      <c r="O354" s="103" t="s">
        <v>2298</v>
      </c>
      <c r="P354" s="103" t="s">
        <v>2303</v>
      </c>
      <c r="Q354" s="103"/>
      <c r="R354" s="107">
        <v>3</v>
      </c>
      <c r="S354" s="103">
        <v>630</v>
      </c>
    </row>
    <row r="355" spans="1:19" x14ac:dyDescent="0.25">
      <c r="A355" t="s">
        <v>2304</v>
      </c>
      <c r="B355" t="s">
        <v>714</v>
      </c>
      <c r="C355" t="s">
        <v>2305</v>
      </c>
      <c r="D355" t="s">
        <v>2306</v>
      </c>
      <c r="E355" t="s">
        <v>2307</v>
      </c>
      <c r="L355" t="s">
        <v>2308</v>
      </c>
      <c r="M355">
        <f t="shared" si="5"/>
        <v>4</v>
      </c>
      <c r="O355" s="103" t="s">
        <v>2304</v>
      </c>
      <c r="P355" s="103" t="s">
        <v>2309</v>
      </c>
      <c r="Q355" s="103"/>
      <c r="R355" s="107">
        <v>2</v>
      </c>
      <c r="S355" s="103">
        <v>510</v>
      </c>
    </row>
    <row r="356" spans="1:19" x14ac:dyDescent="0.25">
      <c r="A356" t="s">
        <v>2310</v>
      </c>
      <c r="B356" t="s">
        <v>2311</v>
      </c>
      <c r="C356" t="s">
        <v>2312</v>
      </c>
      <c r="D356" t="s">
        <v>2313</v>
      </c>
      <c r="L356" t="s">
        <v>2314</v>
      </c>
      <c r="M356">
        <f t="shared" si="5"/>
        <v>3</v>
      </c>
      <c r="O356" s="103" t="s">
        <v>2310</v>
      </c>
      <c r="P356" s="103" t="s">
        <v>2315</v>
      </c>
      <c r="Q356" s="103"/>
      <c r="R356" s="107">
        <v>3</v>
      </c>
      <c r="S356" s="103">
        <v>450</v>
      </c>
    </row>
    <row r="357" spans="1:19" x14ac:dyDescent="0.25">
      <c r="A357" t="s">
        <v>2316</v>
      </c>
      <c r="B357" t="s">
        <v>2317</v>
      </c>
      <c r="C357" t="s">
        <v>2318</v>
      </c>
      <c r="D357" t="s">
        <v>2319</v>
      </c>
      <c r="L357" t="s">
        <v>2320</v>
      </c>
      <c r="M357">
        <f t="shared" si="5"/>
        <v>3</v>
      </c>
      <c r="O357" s="103" t="s">
        <v>2316</v>
      </c>
      <c r="P357" s="103" t="s">
        <v>2321</v>
      </c>
      <c r="Q357" s="103"/>
      <c r="R357" s="107">
        <v>3</v>
      </c>
      <c r="S357" s="103">
        <v>490</v>
      </c>
    </row>
    <row r="358" spans="1:19" x14ac:dyDescent="0.25">
      <c r="A358" t="s">
        <v>2322</v>
      </c>
      <c r="B358" t="s">
        <v>2323</v>
      </c>
      <c r="C358" t="s">
        <v>2324</v>
      </c>
      <c r="D358" t="s">
        <v>2325</v>
      </c>
      <c r="E358" t="s">
        <v>2326</v>
      </c>
      <c r="L358" t="s">
        <v>2327</v>
      </c>
      <c r="M358">
        <f t="shared" si="5"/>
        <v>4</v>
      </c>
      <c r="O358" s="103" t="s">
        <v>2322</v>
      </c>
      <c r="P358" s="103" t="s">
        <v>2328</v>
      </c>
      <c r="Q358" s="103"/>
      <c r="R358" s="107">
        <v>3</v>
      </c>
      <c r="S358" s="103">
        <v>510</v>
      </c>
    </row>
    <row r="359" spans="1:19" x14ac:dyDescent="0.25">
      <c r="A359" t="s">
        <v>2329</v>
      </c>
      <c r="B359" t="s">
        <v>2330</v>
      </c>
      <c r="C359" t="s">
        <v>2331</v>
      </c>
      <c r="D359" t="s">
        <v>2332</v>
      </c>
      <c r="L359" t="s">
        <v>2333</v>
      </c>
      <c r="M359">
        <f t="shared" si="5"/>
        <v>3</v>
      </c>
      <c r="O359" s="103" t="s">
        <v>2329</v>
      </c>
      <c r="P359" s="103" t="s">
        <v>2334</v>
      </c>
      <c r="Q359" s="103"/>
      <c r="R359" s="107">
        <v>3</v>
      </c>
      <c r="S359" s="103">
        <v>510</v>
      </c>
    </row>
    <row r="360" spans="1:19" x14ac:dyDescent="0.25">
      <c r="A360" t="s">
        <v>2335</v>
      </c>
      <c r="B360" t="s">
        <v>2336</v>
      </c>
      <c r="C360" t="s">
        <v>2337</v>
      </c>
      <c r="D360" t="s">
        <v>2338</v>
      </c>
      <c r="E360" t="s">
        <v>2339</v>
      </c>
      <c r="L360" t="s">
        <v>2340</v>
      </c>
      <c r="M360">
        <f t="shared" si="5"/>
        <v>4</v>
      </c>
      <c r="O360" s="103" t="s">
        <v>2335</v>
      </c>
      <c r="P360" s="103" t="s">
        <v>2341</v>
      </c>
      <c r="Q360" s="103"/>
      <c r="R360" s="107">
        <v>3</v>
      </c>
      <c r="S360" s="103">
        <v>540</v>
      </c>
    </row>
    <row r="361" spans="1:19" x14ac:dyDescent="0.25">
      <c r="A361" t="s">
        <v>2342</v>
      </c>
      <c r="B361" t="s">
        <v>2343</v>
      </c>
      <c r="C361" t="s">
        <v>2344</v>
      </c>
      <c r="D361" t="s">
        <v>2345</v>
      </c>
      <c r="E361" t="s">
        <v>2346</v>
      </c>
      <c r="L361" t="s">
        <v>2347</v>
      </c>
      <c r="M361">
        <f t="shared" si="5"/>
        <v>4</v>
      </c>
      <c r="O361" s="103" t="s">
        <v>2342</v>
      </c>
      <c r="P361" s="103" t="s">
        <v>2348</v>
      </c>
      <c r="Q361" s="103"/>
      <c r="R361" s="107">
        <v>3</v>
      </c>
      <c r="S361" s="103">
        <v>630</v>
      </c>
    </row>
    <row r="362" spans="1:19" x14ac:dyDescent="0.25">
      <c r="A362" t="s">
        <v>2349</v>
      </c>
      <c r="B362" t="s">
        <v>2350</v>
      </c>
      <c r="C362" t="s">
        <v>2351</v>
      </c>
      <c r="D362" t="s">
        <v>2352</v>
      </c>
      <c r="L362" t="s">
        <v>2353</v>
      </c>
      <c r="M362">
        <f t="shared" si="5"/>
        <v>3</v>
      </c>
      <c r="O362" s="103" t="s">
        <v>2349</v>
      </c>
      <c r="P362" s="103" t="s">
        <v>2354</v>
      </c>
      <c r="Q362" s="103"/>
      <c r="R362" s="107">
        <v>3</v>
      </c>
      <c r="S362" s="103">
        <v>440</v>
      </c>
    </row>
    <row r="363" spans="1:19" x14ac:dyDescent="0.25">
      <c r="A363" t="s">
        <v>2355</v>
      </c>
      <c r="B363" t="s">
        <v>750</v>
      </c>
      <c r="C363" t="s">
        <v>2356</v>
      </c>
      <c r="D363" t="s">
        <v>2357</v>
      </c>
      <c r="E363" t="s">
        <v>2358</v>
      </c>
      <c r="L363" t="s">
        <v>2359</v>
      </c>
      <c r="M363">
        <f t="shared" si="5"/>
        <v>4</v>
      </c>
      <c r="O363" s="103" t="s">
        <v>2355</v>
      </c>
      <c r="P363" s="103" t="s">
        <v>2360</v>
      </c>
      <c r="Q363" s="103"/>
      <c r="R363" s="107">
        <v>1</v>
      </c>
      <c r="S363" s="103">
        <v>300</v>
      </c>
    </row>
    <row r="364" spans="1:19" x14ac:dyDescent="0.25">
      <c r="A364" t="s">
        <v>2361</v>
      </c>
      <c r="B364" t="s">
        <v>2362</v>
      </c>
      <c r="C364" t="s">
        <v>2363</v>
      </c>
      <c r="D364" t="s">
        <v>2364</v>
      </c>
      <c r="L364" t="s">
        <v>2365</v>
      </c>
      <c r="M364">
        <f t="shared" si="5"/>
        <v>3</v>
      </c>
      <c r="O364" s="103" t="s">
        <v>2361</v>
      </c>
      <c r="P364" s="103" t="s">
        <v>2366</v>
      </c>
      <c r="Q364" s="103"/>
      <c r="R364" s="107">
        <v>2</v>
      </c>
      <c r="S364" s="103">
        <v>450</v>
      </c>
    </row>
    <row r="365" spans="1:19" x14ac:dyDescent="0.25">
      <c r="A365" t="s">
        <v>2367</v>
      </c>
      <c r="B365" t="s">
        <v>2368</v>
      </c>
      <c r="C365" t="s">
        <v>2369</v>
      </c>
      <c r="D365" t="s">
        <v>2370</v>
      </c>
      <c r="L365" t="s">
        <v>2371</v>
      </c>
      <c r="M365">
        <f t="shared" si="5"/>
        <v>3</v>
      </c>
      <c r="O365" s="103" t="s">
        <v>2367</v>
      </c>
      <c r="P365" s="103" t="s">
        <v>2372</v>
      </c>
      <c r="Q365" s="103"/>
      <c r="R365" s="107">
        <v>2</v>
      </c>
      <c r="S365" s="103">
        <v>230</v>
      </c>
    </row>
    <row r="366" spans="1:19" x14ac:dyDescent="0.25">
      <c r="A366" t="s">
        <v>2373</v>
      </c>
      <c r="B366" t="s">
        <v>2374</v>
      </c>
      <c r="C366" t="s">
        <v>2375</v>
      </c>
      <c r="D366" t="s">
        <v>2376</v>
      </c>
      <c r="L366" t="s">
        <v>2377</v>
      </c>
      <c r="M366">
        <f t="shared" si="5"/>
        <v>3</v>
      </c>
      <c r="O366" s="103" t="s">
        <v>2373</v>
      </c>
      <c r="P366" s="103" t="s">
        <v>2378</v>
      </c>
      <c r="Q366" s="103"/>
      <c r="R366" s="107">
        <v>2</v>
      </c>
      <c r="S366" s="103">
        <v>360</v>
      </c>
    </row>
    <row r="367" spans="1:19" x14ac:dyDescent="0.25">
      <c r="A367" t="s">
        <v>2379</v>
      </c>
      <c r="B367" t="s">
        <v>2368</v>
      </c>
      <c r="C367" t="s">
        <v>2380</v>
      </c>
      <c r="D367" t="s">
        <v>2381</v>
      </c>
      <c r="L367" t="s">
        <v>2382</v>
      </c>
      <c r="M367">
        <f t="shared" si="5"/>
        <v>3</v>
      </c>
      <c r="O367" s="103" t="s">
        <v>2379</v>
      </c>
      <c r="P367" s="103" t="s">
        <v>2383</v>
      </c>
      <c r="Q367" s="103"/>
      <c r="R367" s="107">
        <v>2</v>
      </c>
      <c r="S367" s="103">
        <v>240</v>
      </c>
    </row>
    <row r="368" spans="1:19" x14ac:dyDescent="0.25">
      <c r="A368" t="s">
        <v>2384</v>
      </c>
      <c r="B368" t="s">
        <v>2385</v>
      </c>
      <c r="C368" t="s">
        <v>2386</v>
      </c>
      <c r="L368" t="s">
        <v>2387</v>
      </c>
      <c r="M368">
        <f t="shared" si="5"/>
        <v>2</v>
      </c>
      <c r="O368" s="103" t="s">
        <v>2384</v>
      </c>
      <c r="P368" s="103" t="s">
        <v>2388</v>
      </c>
      <c r="Q368" s="103"/>
      <c r="R368" s="107">
        <v>2</v>
      </c>
      <c r="S368" s="103">
        <v>390</v>
      </c>
    </row>
    <row r="369" spans="1:19" x14ac:dyDescent="0.25">
      <c r="A369" t="s">
        <v>2389</v>
      </c>
      <c r="B369" t="s">
        <v>2390</v>
      </c>
      <c r="C369" t="s">
        <v>2391</v>
      </c>
      <c r="D369" t="s">
        <v>2392</v>
      </c>
      <c r="E369" t="s">
        <v>2393</v>
      </c>
      <c r="F369" t="s">
        <v>2394</v>
      </c>
      <c r="G369" t="s">
        <v>2395</v>
      </c>
      <c r="L369" t="s">
        <v>2396</v>
      </c>
      <c r="M369">
        <f t="shared" si="5"/>
        <v>6</v>
      </c>
      <c r="O369" s="103" t="s">
        <v>2389</v>
      </c>
      <c r="P369" s="103" t="s">
        <v>2397</v>
      </c>
      <c r="Q369" s="103"/>
      <c r="R369" s="107">
        <v>3</v>
      </c>
      <c r="S369" s="103">
        <v>600</v>
      </c>
    </row>
    <row r="370" spans="1:19" x14ac:dyDescent="0.25">
      <c r="A370" t="s">
        <v>2398</v>
      </c>
      <c r="B370" t="s">
        <v>2385</v>
      </c>
      <c r="C370" t="s">
        <v>2399</v>
      </c>
      <c r="D370" t="s">
        <v>2400</v>
      </c>
      <c r="E370" t="s">
        <v>2401</v>
      </c>
      <c r="L370" t="s">
        <v>2402</v>
      </c>
      <c r="M370">
        <f t="shared" si="5"/>
        <v>4</v>
      </c>
      <c r="O370" s="103" t="s">
        <v>2398</v>
      </c>
      <c r="P370" s="103" t="s">
        <v>2403</v>
      </c>
      <c r="Q370" s="103"/>
      <c r="R370" s="107">
        <v>2</v>
      </c>
      <c r="S370" s="103">
        <v>560</v>
      </c>
    </row>
    <row r="371" spans="1:19" x14ac:dyDescent="0.25">
      <c r="A371" t="s">
        <v>2404</v>
      </c>
      <c r="B371" t="s">
        <v>2405</v>
      </c>
      <c r="C371" t="s">
        <v>2406</v>
      </c>
      <c r="D371" t="s">
        <v>2407</v>
      </c>
      <c r="L371" t="s">
        <v>2408</v>
      </c>
      <c r="M371">
        <f t="shared" si="5"/>
        <v>3</v>
      </c>
      <c r="O371" s="103" t="s">
        <v>2404</v>
      </c>
      <c r="P371" s="103" t="s">
        <v>2409</v>
      </c>
      <c r="Q371" s="103"/>
      <c r="R371" s="107">
        <v>2</v>
      </c>
      <c r="S371" s="103">
        <v>530</v>
      </c>
    </row>
    <row r="372" spans="1:19" x14ac:dyDescent="0.25">
      <c r="A372" t="s">
        <v>2410</v>
      </c>
      <c r="B372" t="s">
        <v>2411</v>
      </c>
      <c r="C372" t="s">
        <v>1801</v>
      </c>
      <c r="D372" t="s">
        <v>2412</v>
      </c>
      <c r="E372" t="s">
        <v>2413</v>
      </c>
      <c r="F372" t="s">
        <v>2414</v>
      </c>
      <c r="G372" t="s">
        <v>2415</v>
      </c>
      <c r="L372" t="s">
        <v>2416</v>
      </c>
      <c r="M372">
        <f t="shared" si="5"/>
        <v>6</v>
      </c>
      <c r="O372" s="103" t="s">
        <v>2410</v>
      </c>
      <c r="P372" s="103" t="s">
        <v>2417</v>
      </c>
      <c r="Q372" s="103"/>
      <c r="R372" s="107">
        <v>2</v>
      </c>
      <c r="S372" s="103">
        <v>580</v>
      </c>
    </row>
    <row r="373" spans="1:19" x14ac:dyDescent="0.25">
      <c r="A373" t="s">
        <v>2418</v>
      </c>
      <c r="B373" t="s">
        <v>2390</v>
      </c>
      <c r="C373" t="s">
        <v>2391</v>
      </c>
      <c r="D373" t="s">
        <v>2392</v>
      </c>
      <c r="E373" t="s">
        <v>2419</v>
      </c>
      <c r="F373" t="s">
        <v>2420</v>
      </c>
      <c r="G373" t="s">
        <v>2421</v>
      </c>
      <c r="L373" t="s">
        <v>2422</v>
      </c>
      <c r="M373">
        <f t="shared" si="5"/>
        <v>6</v>
      </c>
      <c r="O373" s="103" t="s">
        <v>2418</v>
      </c>
      <c r="P373" s="103" t="s">
        <v>2423</v>
      </c>
      <c r="Q373" s="103"/>
      <c r="R373" s="107">
        <v>3</v>
      </c>
      <c r="S373" s="103">
        <v>630</v>
      </c>
    </row>
    <row r="374" spans="1:19" x14ac:dyDescent="0.25">
      <c r="A374" t="s">
        <v>2424</v>
      </c>
      <c r="B374" t="s">
        <v>2425</v>
      </c>
      <c r="C374" t="s">
        <v>2426</v>
      </c>
      <c r="D374" t="s">
        <v>2427</v>
      </c>
      <c r="E374" t="s">
        <v>2428</v>
      </c>
      <c r="F374" t="s">
        <v>2429</v>
      </c>
      <c r="L374" t="s">
        <v>2430</v>
      </c>
      <c r="M374">
        <f t="shared" si="5"/>
        <v>5</v>
      </c>
      <c r="O374" s="103" t="s">
        <v>2424</v>
      </c>
      <c r="P374" s="103" t="s">
        <v>2431</v>
      </c>
      <c r="Q374" s="103"/>
      <c r="R374" s="107">
        <v>2</v>
      </c>
      <c r="S374" s="103">
        <v>600</v>
      </c>
    </row>
    <row r="375" spans="1:19" x14ac:dyDescent="0.25">
      <c r="A375" t="s">
        <v>2432</v>
      </c>
      <c r="B375" t="s">
        <v>2425</v>
      </c>
      <c r="C375" t="s">
        <v>2390</v>
      </c>
      <c r="D375" t="s">
        <v>2391</v>
      </c>
      <c r="E375" t="s">
        <v>2392</v>
      </c>
      <c r="F375" t="s">
        <v>2433</v>
      </c>
      <c r="G375" t="s">
        <v>2434</v>
      </c>
      <c r="L375" t="s">
        <v>2435</v>
      </c>
      <c r="M375">
        <f t="shared" si="5"/>
        <v>6</v>
      </c>
      <c r="O375" s="103" t="s">
        <v>2432</v>
      </c>
      <c r="P375" s="103" t="s">
        <v>2436</v>
      </c>
      <c r="Q375" s="103"/>
      <c r="R375" s="107">
        <v>3</v>
      </c>
      <c r="S375" s="103">
        <v>530</v>
      </c>
    </row>
    <row r="376" spans="1:19" x14ac:dyDescent="0.25">
      <c r="A376" t="s">
        <v>2437</v>
      </c>
      <c r="B376" t="s">
        <v>2438</v>
      </c>
      <c r="C376" t="s">
        <v>2439</v>
      </c>
      <c r="D376" t="s">
        <v>2440</v>
      </c>
      <c r="E376" t="s">
        <v>2441</v>
      </c>
      <c r="L376" t="s">
        <v>2442</v>
      </c>
      <c r="M376">
        <f t="shared" si="5"/>
        <v>4</v>
      </c>
      <c r="O376" s="103" t="s">
        <v>2437</v>
      </c>
      <c r="P376" s="103" t="s">
        <v>2443</v>
      </c>
      <c r="Q376" s="103"/>
      <c r="R376" s="107">
        <v>3</v>
      </c>
      <c r="S376" s="103">
        <v>660</v>
      </c>
    </row>
    <row r="377" spans="1:19" x14ac:dyDescent="0.25">
      <c r="A377" t="s">
        <v>2444</v>
      </c>
      <c r="B377" t="s">
        <v>2445</v>
      </c>
      <c r="C377" t="s">
        <v>2446</v>
      </c>
      <c r="D377" t="s">
        <v>2447</v>
      </c>
      <c r="E377" t="s">
        <v>2425</v>
      </c>
      <c r="L377" t="s">
        <v>2448</v>
      </c>
      <c r="M377">
        <f t="shared" si="5"/>
        <v>4</v>
      </c>
      <c r="O377" s="103" t="s">
        <v>2444</v>
      </c>
      <c r="P377" s="103" t="s">
        <v>2449</v>
      </c>
      <c r="Q377" s="103"/>
      <c r="R377" s="107">
        <v>2</v>
      </c>
      <c r="S377" s="103">
        <v>310</v>
      </c>
    </row>
    <row r="378" spans="1:19" x14ac:dyDescent="0.25">
      <c r="A378" t="s">
        <v>2450</v>
      </c>
      <c r="B378" t="s">
        <v>2425</v>
      </c>
      <c r="C378" t="s">
        <v>2451</v>
      </c>
      <c r="D378" t="s">
        <v>2452</v>
      </c>
      <c r="E378" t="s">
        <v>2453</v>
      </c>
      <c r="L378" t="s">
        <v>2454</v>
      </c>
      <c r="M378">
        <f t="shared" si="5"/>
        <v>4</v>
      </c>
      <c r="O378" s="103" t="s">
        <v>2450</v>
      </c>
      <c r="P378" s="103" t="s">
        <v>2455</v>
      </c>
      <c r="Q378" s="103"/>
      <c r="R378" s="107">
        <v>2</v>
      </c>
      <c r="S378" s="103">
        <v>240</v>
      </c>
    </row>
    <row r="379" spans="1:19" x14ac:dyDescent="0.25">
      <c r="A379" t="s">
        <v>2456</v>
      </c>
      <c r="B379" t="s">
        <v>2457</v>
      </c>
      <c r="C379" t="s">
        <v>2458</v>
      </c>
      <c r="D379" t="s">
        <v>2459</v>
      </c>
      <c r="E379" t="s">
        <v>2460</v>
      </c>
      <c r="L379" t="s">
        <v>2461</v>
      </c>
      <c r="M379">
        <f t="shared" si="5"/>
        <v>4</v>
      </c>
      <c r="O379" s="103" t="s">
        <v>2456</v>
      </c>
      <c r="P379" s="103" t="s">
        <v>2462</v>
      </c>
      <c r="Q379" s="103"/>
      <c r="R379" s="107">
        <v>2</v>
      </c>
      <c r="S379" s="103">
        <v>510</v>
      </c>
    </row>
    <row r="380" spans="1:19" x14ac:dyDescent="0.25">
      <c r="A380" t="s">
        <v>2463</v>
      </c>
      <c r="B380" t="s">
        <v>2390</v>
      </c>
      <c r="C380" t="s">
        <v>2391</v>
      </c>
      <c r="D380" t="s">
        <v>2392</v>
      </c>
      <c r="E380" t="s">
        <v>2464</v>
      </c>
      <c r="F380" t="s">
        <v>2465</v>
      </c>
      <c r="G380" t="s">
        <v>2466</v>
      </c>
      <c r="L380" t="s">
        <v>2467</v>
      </c>
      <c r="M380">
        <f t="shared" si="5"/>
        <v>6</v>
      </c>
      <c r="O380" s="103" t="s">
        <v>2463</v>
      </c>
      <c r="P380" s="103" t="s">
        <v>2468</v>
      </c>
      <c r="Q380" s="103"/>
      <c r="R380" s="107">
        <v>3</v>
      </c>
      <c r="S380" s="103">
        <v>600</v>
      </c>
    </row>
    <row r="381" spans="1:19" x14ac:dyDescent="0.25">
      <c r="A381" t="s">
        <v>2469</v>
      </c>
      <c r="B381" t="s">
        <v>2470</v>
      </c>
      <c r="C381" t="s">
        <v>2471</v>
      </c>
      <c r="D381" t="s">
        <v>2472</v>
      </c>
      <c r="L381" t="s">
        <v>2473</v>
      </c>
      <c r="M381">
        <f t="shared" si="5"/>
        <v>3</v>
      </c>
      <c r="O381" s="103" t="s">
        <v>2469</v>
      </c>
      <c r="P381" s="103" t="s">
        <v>2474</v>
      </c>
      <c r="Q381" s="103"/>
      <c r="R381" s="107">
        <v>2</v>
      </c>
      <c r="S381" s="103">
        <v>470</v>
      </c>
    </row>
    <row r="382" spans="1:19" x14ac:dyDescent="0.25">
      <c r="A382" t="s">
        <v>2475</v>
      </c>
      <c r="B382" t="s">
        <v>2476</v>
      </c>
      <c r="C382" t="s">
        <v>2477</v>
      </c>
      <c r="D382" t="s">
        <v>2478</v>
      </c>
      <c r="E382" t="s">
        <v>2479</v>
      </c>
      <c r="F382" t="s">
        <v>2480</v>
      </c>
      <c r="L382" t="s">
        <v>2481</v>
      </c>
      <c r="M382">
        <f t="shared" si="5"/>
        <v>5</v>
      </c>
      <c r="O382" s="103" t="s">
        <v>2475</v>
      </c>
      <c r="P382" s="103" t="s">
        <v>2482</v>
      </c>
      <c r="Q382" s="103"/>
      <c r="R382" s="107">
        <v>2</v>
      </c>
      <c r="S382" s="103">
        <v>540</v>
      </c>
    </row>
    <row r="383" spans="1:19" x14ac:dyDescent="0.25">
      <c r="A383" t="s">
        <v>2483</v>
      </c>
      <c r="B383" t="s">
        <v>2390</v>
      </c>
      <c r="C383" t="s">
        <v>2391</v>
      </c>
      <c r="D383" t="s">
        <v>2392</v>
      </c>
      <c r="E383" t="s">
        <v>2484</v>
      </c>
      <c r="F383" t="s">
        <v>2485</v>
      </c>
      <c r="G383" t="s">
        <v>2486</v>
      </c>
      <c r="L383" t="s">
        <v>2487</v>
      </c>
      <c r="M383">
        <f t="shared" si="5"/>
        <v>6</v>
      </c>
      <c r="O383" s="103" t="s">
        <v>2483</v>
      </c>
      <c r="P383" s="103" t="s">
        <v>2488</v>
      </c>
      <c r="Q383" s="103"/>
      <c r="R383" s="107">
        <v>3</v>
      </c>
      <c r="S383" s="103">
        <v>600</v>
      </c>
    </row>
    <row r="384" spans="1:19" x14ac:dyDescent="0.25">
      <c r="A384" t="s">
        <v>2489</v>
      </c>
      <c r="B384" t="s">
        <v>2490</v>
      </c>
      <c r="C384" t="s">
        <v>2491</v>
      </c>
      <c r="L384" t="s">
        <v>2492</v>
      </c>
      <c r="M384">
        <f t="shared" si="5"/>
        <v>2</v>
      </c>
      <c r="O384" s="103" t="s">
        <v>2489</v>
      </c>
      <c r="P384" s="103" t="s">
        <v>2493</v>
      </c>
      <c r="Q384" s="103"/>
      <c r="R384" s="107">
        <v>2</v>
      </c>
      <c r="S384" s="103">
        <v>390</v>
      </c>
    </row>
    <row r="385" spans="1:19" x14ac:dyDescent="0.25">
      <c r="A385" t="s">
        <v>2494</v>
      </c>
      <c r="B385" t="s">
        <v>2390</v>
      </c>
      <c r="C385" t="s">
        <v>2391</v>
      </c>
      <c r="D385" t="s">
        <v>2392</v>
      </c>
      <c r="E385" t="s">
        <v>2495</v>
      </c>
      <c r="F385" t="s">
        <v>2496</v>
      </c>
      <c r="G385" t="s">
        <v>2497</v>
      </c>
      <c r="L385" t="s">
        <v>2498</v>
      </c>
      <c r="M385">
        <f t="shared" si="5"/>
        <v>6</v>
      </c>
      <c r="O385" s="103" t="s">
        <v>2494</v>
      </c>
      <c r="P385" s="103" t="s">
        <v>2499</v>
      </c>
      <c r="Q385" s="103"/>
      <c r="R385" s="107">
        <v>3</v>
      </c>
      <c r="S385" s="103">
        <v>600</v>
      </c>
    </row>
    <row r="386" spans="1:19" x14ac:dyDescent="0.25">
      <c r="A386" t="s">
        <v>2500</v>
      </c>
      <c r="B386" t="s">
        <v>2501</v>
      </c>
      <c r="C386" t="s">
        <v>2502</v>
      </c>
      <c r="D386" t="s">
        <v>2503</v>
      </c>
      <c r="E386" t="s">
        <v>2504</v>
      </c>
      <c r="L386" t="s">
        <v>2505</v>
      </c>
      <c r="M386">
        <f t="shared" si="5"/>
        <v>4</v>
      </c>
      <c r="O386" s="103" t="s">
        <v>2500</v>
      </c>
      <c r="P386" s="103" t="s">
        <v>2506</v>
      </c>
      <c r="Q386" s="103"/>
      <c r="R386" s="107">
        <v>2</v>
      </c>
      <c r="S386" s="103">
        <v>480</v>
      </c>
    </row>
    <row r="387" spans="1:19" x14ac:dyDescent="0.25">
      <c r="A387" t="s">
        <v>2507</v>
      </c>
      <c r="B387" t="s">
        <v>750</v>
      </c>
      <c r="C387" t="s">
        <v>2508</v>
      </c>
      <c r="D387" t="s">
        <v>2509</v>
      </c>
      <c r="L387" t="s">
        <v>2510</v>
      </c>
      <c r="M387">
        <f t="shared" ref="M387:M450" si="6">10-COUNTBLANK(B387:K387)</f>
        <v>3</v>
      </c>
      <c r="O387" s="103" t="s">
        <v>2507</v>
      </c>
      <c r="P387" s="103" t="s">
        <v>2511</v>
      </c>
      <c r="Q387" s="103"/>
      <c r="R387" s="107">
        <v>1</v>
      </c>
      <c r="S387" s="103">
        <v>240</v>
      </c>
    </row>
    <row r="388" spans="1:19" x14ac:dyDescent="0.25">
      <c r="A388" t="s">
        <v>2512</v>
      </c>
      <c r="B388" t="s">
        <v>2513</v>
      </c>
      <c r="C388" t="s">
        <v>2514</v>
      </c>
      <c r="D388" t="s">
        <v>2515</v>
      </c>
      <c r="E388" t="s">
        <v>2516</v>
      </c>
      <c r="L388" t="s">
        <v>2517</v>
      </c>
      <c r="M388">
        <f t="shared" si="6"/>
        <v>4</v>
      </c>
      <c r="O388" s="103" t="s">
        <v>2512</v>
      </c>
      <c r="P388" s="103" t="s">
        <v>2518</v>
      </c>
      <c r="Q388" s="103"/>
      <c r="R388" s="107">
        <v>2</v>
      </c>
      <c r="S388" s="103">
        <v>480</v>
      </c>
    </row>
    <row r="389" spans="1:19" x14ac:dyDescent="0.25">
      <c r="A389" t="s">
        <v>2519</v>
      </c>
      <c r="B389" t="s">
        <v>2390</v>
      </c>
      <c r="C389" t="s">
        <v>2391</v>
      </c>
      <c r="D389" t="s">
        <v>2392</v>
      </c>
      <c r="E389" t="s">
        <v>2520</v>
      </c>
      <c r="F389" t="s">
        <v>2521</v>
      </c>
      <c r="G389" t="s">
        <v>2522</v>
      </c>
      <c r="L389" t="s">
        <v>2523</v>
      </c>
      <c r="M389">
        <f t="shared" si="6"/>
        <v>6</v>
      </c>
      <c r="O389" s="103" t="s">
        <v>2519</v>
      </c>
      <c r="P389" s="103" t="s">
        <v>2524</v>
      </c>
      <c r="Q389" s="103"/>
      <c r="R389" s="107">
        <v>3</v>
      </c>
      <c r="S389" s="103">
        <v>600</v>
      </c>
    </row>
    <row r="390" spans="1:19" x14ac:dyDescent="0.25">
      <c r="A390" t="s">
        <v>2525</v>
      </c>
      <c r="B390" t="s">
        <v>2526</v>
      </c>
      <c r="C390" t="s">
        <v>2527</v>
      </c>
      <c r="D390" t="s">
        <v>2528</v>
      </c>
      <c r="L390" t="s">
        <v>2529</v>
      </c>
      <c r="M390">
        <f t="shared" si="6"/>
        <v>3</v>
      </c>
      <c r="O390" s="103" t="s">
        <v>2525</v>
      </c>
      <c r="P390" s="103" t="s">
        <v>2530</v>
      </c>
      <c r="Q390" s="103"/>
      <c r="R390" s="107">
        <v>1</v>
      </c>
      <c r="S390" s="103">
        <v>360</v>
      </c>
    </row>
    <row r="391" spans="1:19" x14ac:dyDescent="0.25">
      <c r="A391" t="s">
        <v>2531</v>
      </c>
      <c r="B391" t="s">
        <v>750</v>
      </c>
      <c r="C391" t="s">
        <v>2532</v>
      </c>
      <c r="D391" t="s">
        <v>2533</v>
      </c>
      <c r="E391" t="s">
        <v>2534</v>
      </c>
      <c r="L391" t="s">
        <v>2535</v>
      </c>
      <c r="M391">
        <f t="shared" si="6"/>
        <v>4</v>
      </c>
      <c r="O391" s="103" t="s">
        <v>2531</v>
      </c>
      <c r="P391" s="103" t="s">
        <v>2536</v>
      </c>
      <c r="Q391" s="103"/>
      <c r="R391" s="107">
        <v>2</v>
      </c>
      <c r="S391" s="103">
        <v>320</v>
      </c>
    </row>
    <row r="392" spans="1:19" x14ac:dyDescent="0.25">
      <c r="A392" t="s">
        <v>2537</v>
      </c>
      <c r="B392" t="s">
        <v>2538</v>
      </c>
      <c r="C392" t="s">
        <v>2539</v>
      </c>
      <c r="L392" t="s">
        <v>2540</v>
      </c>
      <c r="M392">
        <f t="shared" si="6"/>
        <v>2</v>
      </c>
      <c r="O392" s="103" t="s">
        <v>2537</v>
      </c>
      <c r="P392" s="103" t="s">
        <v>2541</v>
      </c>
      <c r="Q392" s="103"/>
      <c r="R392" s="107">
        <v>2</v>
      </c>
      <c r="S392" s="103">
        <v>410</v>
      </c>
    </row>
    <row r="393" spans="1:19" x14ac:dyDescent="0.25">
      <c r="A393" t="s">
        <v>2542</v>
      </c>
      <c r="B393" t="s">
        <v>750</v>
      </c>
      <c r="C393" t="s">
        <v>2543</v>
      </c>
      <c r="D393" t="s">
        <v>2544</v>
      </c>
      <c r="E393" t="s">
        <v>2545</v>
      </c>
      <c r="L393" t="s">
        <v>2546</v>
      </c>
      <c r="M393">
        <f t="shared" si="6"/>
        <v>4</v>
      </c>
      <c r="O393" s="103" t="s">
        <v>2542</v>
      </c>
      <c r="P393" s="103" t="s">
        <v>2547</v>
      </c>
      <c r="Q393" s="103"/>
      <c r="R393" s="107">
        <v>2</v>
      </c>
      <c r="S393" s="103">
        <v>350</v>
      </c>
    </row>
    <row r="394" spans="1:19" x14ac:dyDescent="0.25">
      <c r="A394" t="s">
        <v>2548</v>
      </c>
      <c r="B394" t="s">
        <v>2549</v>
      </c>
      <c r="C394" t="s">
        <v>2550</v>
      </c>
      <c r="D394" t="s">
        <v>2551</v>
      </c>
      <c r="L394" t="s">
        <v>2552</v>
      </c>
      <c r="M394">
        <f t="shared" si="6"/>
        <v>3</v>
      </c>
      <c r="O394" s="103" t="s">
        <v>2548</v>
      </c>
      <c r="P394" s="103" t="s">
        <v>2553</v>
      </c>
      <c r="Q394" s="103"/>
      <c r="R394" s="107">
        <v>1</v>
      </c>
      <c r="S394" s="103">
        <v>260</v>
      </c>
    </row>
    <row r="395" spans="1:19" x14ac:dyDescent="0.25">
      <c r="A395" t="s">
        <v>2554</v>
      </c>
      <c r="B395" t="s">
        <v>750</v>
      </c>
      <c r="C395" t="s">
        <v>2555</v>
      </c>
      <c r="D395" t="s">
        <v>2556</v>
      </c>
      <c r="E395" t="s">
        <v>2557</v>
      </c>
      <c r="L395" t="s">
        <v>2558</v>
      </c>
      <c r="M395">
        <f t="shared" si="6"/>
        <v>4</v>
      </c>
      <c r="O395" s="103" t="s">
        <v>2554</v>
      </c>
      <c r="P395" s="103" t="s">
        <v>2559</v>
      </c>
      <c r="Q395" s="103"/>
      <c r="R395" s="107">
        <v>2</v>
      </c>
      <c r="S395" s="103">
        <v>350</v>
      </c>
    </row>
    <row r="396" spans="1:19" x14ac:dyDescent="0.25">
      <c r="A396" t="s">
        <v>2560</v>
      </c>
      <c r="B396" t="s">
        <v>2561</v>
      </c>
      <c r="C396" t="s">
        <v>2562</v>
      </c>
      <c r="D396" t="s">
        <v>2563</v>
      </c>
      <c r="L396" t="s">
        <v>2564</v>
      </c>
      <c r="M396">
        <f t="shared" si="6"/>
        <v>3</v>
      </c>
      <c r="O396" s="103" t="s">
        <v>2560</v>
      </c>
      <c r="P396" s="103" t="s">
        <v>2565</v>
      </c>
      <c r="Q396" s="103"/>
      <c r="R396" s="107">
        <v>3</v>
      </c>
      <c r="S396" s="103">
        <v>420</v>
      </c>
    </row>
    <row r="397" spans="1:19" x14ac:dyDescent="0.25">
      <c r="A397" t="s">
        <v>2566</v>
      </c>
      <c r="B397" t="s">
        <v>2567</v>
      </c>
      <c r="C397" t="s">
        <v>2568</v>
      </c>
      <c r="D397" t="s">
        <v>2569</v>
      </c>
      <c r="E397" t="s">
        <v>2570</v>
      </c>
      <c r="F397" t="s">
        <v>1347</v>
      </c>
      <c r="L397" t="s">
        <v>2571</v>
      </c>
      <c r="M397">
        <f t="shared" si="6"/>
        <v>5</v>
      </c>
      <c r="O397" s="103" t="s">
        <v>2566</v>
      </c>
      <c r="P397" s="103" t="s">
        <v>2572</v>
      </c>
      <c r="Q397" s="103"/>
      <c r="R397" s="107">
        <v>2</v>
      </c>
      <c r="S397" s="103">
        <v>510</v>
      </c>
    </row>
    <row r="398" spans="1:19" x14ac:dyDescent="0.25">
      <c r="A398" t="s">
        <v>2573</v>
      </c>
      <c r="B398" t="s">
        <v>2567</v>
      </c>
      <c r="C398" t="s">
        <v>2574</v>
      </c>
      <c r="D398" t="s">
        <v>2575</v>
      </c>
      <c r="L398" t="s">
        <v>2576</v>
      </c>
      <c r="M398">
        <f t="shared" si="6"/>
        <v>3</v>
      </c>
      <c r="O398" s="103" t="s">
        <v>2573</v>
      </c>
      <c r="P398" s="103" t="s">
        <v>2577</v>
      </c>
      <c r="Q398" s="103"/>
      <c r="R398" s="107">
        <v>1</v>
      </c>
      <c r="S398" s="103">
        <v>210</v>
      </c>
    </row>
    <row r="399" spans="1:19" x14ac:dyDescent="0.25">
      <c r="A399" t="s">
        <v>2578</v>
      </c>
      <c r="B399" t="s">
        <v>2579</v>
      </c>
      <c r="C399" t="s">
        <v>2580</v>
      </c>
      <c r="D399" t="s">
        <v>2581</v>
      </c>
      <c r="E399" t="s">
        <v>2582</v>
      </c>
      <c r="L399" t="s">
        <v>2583</v>
      </c>
      <c r="M399">
        <f t="shared" si="6"/>
        <v>4</v>
      </c>
      <c r="O399" s="103" t="s">
        <v>2578</v>
      </c>
      <c r="P399" s="103" t="s">
        <v>2584</v>
      </c>
      <c r="Q399" s="103"/>
      <c r="R399" s="107">
        <v>3</v>
      </c>
      <c r="S399" s="103">
        <v>540</v>
      </c>
    </row>
    <row r="400" spans="1:19" x14ac:dyDescent="0.25">
      <c r="A400" t="s">
        <v>2585</v>
      </c>
      <c r="B400" t="s">
        <v>2586</v>
      </c>
      <c r="C400" t="s">
        <v>2587</v>
      </c>
      <c r="D400" t="s">
        <v>2588</v>
      </c>
      <c r="L400" t="s">
        <v>2589</v>
      </c>
      <c r="M400">
        <f t="shared" si="6"/>
        <v>3</v>
      </c>
      <c r="O400" s="103" t="s">
        <v>2585</v>
      </c>
      <c r="P400" s="103" t="s">
        <v>2590</v>
      </c>
      <c r="Q400" s="103"/>
      <c r="R400" s="107">
        <v>1</v>
      </c>
      <c r="S400" s="103">
        <v>300</v>
      </c>
    </row>
    <row r="401" spans="1:19" x14ac:dyDescent="0.25">
      <c r="A401" t="s">
        <v>2591</v>
      </c>
      <c r="B401" t="s">
        <v>2582</v>
      </c>
      <c r="C401" t="s">
        <v>2592</v>
      </c>
      <c r="D401" t="s">
        <v>2593</v>
      </c>
      <c r="E401" t="s">
        <v>2594</v>
      </c>
      <c r="F401" t="s">
        <v>2595</v>
      </c>
      <c r="L401" t="s">
        <v>2596</v>
      </c>
      <c r="M401">
        <f t="shared" si="6"/>
        <v>5</v>
      </c>
      <c r="O401" s="103" t="s">
        <v>2591</v>
      </c>
      <c r="P401" s="103" t="s">
        <v>2597</v>
      </c>
      <c r="Q401" s="103"/>
      <c r="R401" s="107">
        <v>3</v>
      </c>
      <c r="S401" s="103">
        <v>570</v>
      </c>
    </row>
    <row r="402" spans="1:19" x14ac:dyDescent="0.25">
      <c r="A402" t="s">
        <v>2598</v>
      </c>
      <c r="B402" t="s">
        <v>2599</v>
      </c>
      <c r="C402" t="s">
        <v>2600</v>
      </c>
      <c r="D402" t="s">
        <v>2601</v>
      </c>
      <c r="L402" t="s">
        <v>2602</v>
      </c>
      <c r="M402">
        <f t="shared" si="6"/>
        <v>3</v>
      </c>
      <c r="O402" s="103" t="s">
        <v>2598</v>
      </c>
      <c r="P402" s="103" t="s">
        <v>2603</v>
      </c>
      <c r="Q402" s="103"/>
      <c r="R402" s="107">
        <v>3</v>
      </c>
      <c r="S402" s="103">
        <v>590</v>
      </c>
    </row>
    <row r="403" spans="1:19" x14ac:dyDescent="0.25">
      <c r="A403" t="s">
        <v>2604</v>
      </c>
      <c r="B403" t="s">
        <v>2605</v>
      </c>
      <c r="C403" t="s">
        <v>2606</v>
      </c>
      <c r="D403" t="s">
        <v>2587</v>
      </c>
      <c r="L403" t="s">
        <v>2607</v>
      </c>
      <c r="M403">
        <f t="shared" si="6"/>
        <v>3</v>
      </c>
      <c r="O403" s="103" t="s">
        <v>2604</v>
      </c>
      <c r="P403" s="103" t="s">
        <v>2608</v>
      </c>
      <c r="Q403" s="103"/>
      <c r="R403" s="107">
        <v>2</v>
      </c>
      <c r="S403" s="103">
        <v>460</v>
      </c>
    </row>
    <row r="404" spans="1:19" x14ac:dyDescent="0.25">
      <c r="A404" t="s">
        <v>2609</v>
      </c>
      <c r="B404" t="s">
        <v>2610</v>
      </c>
      <c r="C404" t="s">
        <v>2567</v>
      </c>
      <c r="D404" t="s">
        <v>2611</v>
      </c>
      <c r="L404" t="s">
        <v>2612</v>
      </c>
      <c r="M404">
        <f t="shared" si="6"/>
        <v>3</v>
      </c>
      <c r="O404" s="103" t="s">
        <v>2609</v>
      </c>
      <c r="P404" s="103" t="s">
        <v>2613</v>
      </c>
      <c r="Q404" s="103"/>
      <c r="R404" s="107">
        <v>2</v>
      </c>
      <c r="S404" s="103">
        <v>490</v>
      </c>
    </row>
    <row r="405" spans="1:19" x14ac:dyDescent="0.25">
      <c r="A405" t="s">
        <v>2614</v>
      </c>
      <c r="B405" t="s">
        <v>2615</v>
      </c>
      <c r="C405" t="s">
        <v>2616</v>
      </c>
      <c r="D405" t="s">
        <v>2586</v>
      </c>
      <c r="L405" t="s">
        <v>2617</v>
      </c>
      <c r="M405">
        <f t="shared" si="6"/>
        <v>3</v>
      </c>
      <c r="O405" s="103" t="s">
        <v>2614</v>
      </c>
      <c r="P405" s="103" t="s">
        <v>2618</v>
      </c>
      <c r="Q405" s="103"/>
      <c r="R405" s="107">
        <v>2</v>
      </c>
      <c r="S405" s="103">
        <v>520</v>
      </c>
    </row>
    <row r="406" spans="1:19" x14ac:dyDescent="0.25">
      <c r="A406" t="s">
        <v>2619</v>
      </c>
      <c r="B406" t="s">
        <v>2620</v>
      </c>
      <c r="C406" t="s">
        <v>2621</v>
      </c>
      <c r="D406" t="s">
        <v>2622</v>
      </c>
      <c r="L406" t="s">
        <v>2623</v>
      </c>
      <c r="M406">
        <f t="shared" si="6"/>
        <v>3</v>
      </c>
      <c r="O406" s="103" t="s">
        <v>2619</v>
      </c>
      <c r="P406" s="103" t="s">
        <v>2624</v>
      </c>
      <c r="Q406" s="103"/>
      <c r="R406" s="107">
        <v>2</v>
      </c>
      <c r="S406" s="103">
        <v>550</v>
      </c>
    </row>
    <row r="407" spans="1:19" x14ac:dyDescent="0.25">
      <c r="A407" t="s">
        <v>2625</v>
      </c>
      <c r="B407" t="s">
        <v>2626</v>
      </c>
      <c r="C407" t="s">
        <v>2627</v>
      </c>
      <c r="D407" t="s">
        <v>2628</v>
      </c>
      <c r="E407" t="s">
        <v>2629</v>
      </c>
      <c r="L407" t="s">
        <v>2630</v>
      </c>
      <c r="M407">
        <f t="shared" si="6"/>
        <v>4</v>
      </c>
      <c r="O407" s="103" t="s">
        <v>2625</v>
      </c>
      <c r="P407" s="103" t="s">
        <v>2631</v>
      </c>
      <c r="Q407" s="103"/>
      <c r="R407" s="107">
        <v>2</v>
      </c>
      <c r="S407" s="103">
        <v>500</v>
      </c>
    </row>
    <row r="408" spans="1:19" x14ac:dyDescent="0.25">
      <c r="A408" t="s">
        <v>2632</v>
      </c>
      <c r="B408" t="s">
        <v>2633</v>
      </c>
      <c r="C408" t="s">
        <v>2634</v>
      </c>
      <c r="D408" t="s">
        <v>2635</v>
      </c>
      <c r="L408" t="s">
        <v>2636</v>
      </c>
      <c r="M408">
        <f t="shared" si="6"/>
        <v>3</v>
      </c>
      <c r="O408" s="103" t="s">
        <v>2632</v>
      </c>
      <c r="P408" s="103" t="s">
        <v>2637</v>
      </c>
      <c r="Q408" s="103"/>
      <c r="R408" s="107">
        <v>1</v>
      </c>
      <c r="S408" s="103">
        <v>410</v>
      </c>
    </row>
    <row r="409" spans="1:19" x14ac:dyDescent="0.25">
      <c r="A409" t="s">
        <v>2638</v>
      </c>
      <c r="B409" t="s">
        <v>2639</v>
      </c>
      <c r="C409" t="s">
        <v>2640</v>
      </c>
      <c r="L409" t="s">
        <v>2641</v>
      </c>
      <c r="M409">
        <f t="shared" si="6"/>
        <v>2</v>
      </c>
      <c r="O409" s="103" t="s">
        <v>2638</v>
      </c>
      <c r="P409" s="103" t="s">
        <v>2642</v>
      </c>
      <c r="Q409" s="103"/>
      <c r="R409" s="107">
        <v>2</v>
      </c>
      <c r="S409" s="103">
        <v>330</v>
      </c>
    </row>
    <row r="410" spans="1:19" x14ac:dyDescent="0.25">
      <c r="A410" t="s">
        <v>2643</v>
      </c>
      <c r="B410" t="s">
        <v>2644</v>
      </c>
      <c r="C410" t="s">
        <v>2645</v>
      </c>
      <c r="D410" t="s">
        <v>2646</v>
      </c>
      <c r="L410" t="s">
        <v>2647</v>
      </c>
      <c r="M410">
        <f t="shared" si="6"/>
        <v>3</v>
      </c>
      <c r="O410" s="103" t="s">
        <v>2643</v>
      </c>
      <c r="P410" s="103" t="s">
        <v>2648</v>
      </c>
      <c r="Q410" s="103"/>
      <c r="R410" s="107">
        <v>1</v>
      </c>
      <c r="S410" s="103">
        <v>220</v>
      </c>
    </row>
    <row r="411" spans="1:19" x14ac:dyDescent="0.25">
      <c r="A411" t="s">
        <v>2649</v>
      </c>
      <c r="B411" t="s">
        <v>2650</v>
      </c>
      <c r="C411" t="s">
        <v>2651</v>
      </c>
      <c r="D411" t="s">
        <v>2652</v>
      </c>
      <c r="E411" t="s">
        <v>2653</v>
      </c>
      <c r="L411" t="s">
        <v>2654</v>
      </c>
      <c r="M411">
        <f t="shared" si="6"/>
        <v>4</v>
      </c>
      <c r="O411" s="103" t="s">
        <v>2649</v>
      </c>
      <c r="P411" s="103" t="s">
        <v>2655</v>
      </c>
      <c r="Q411" s="103"/>
      <c r="R411" s="107">
        <v>1</v>
      </c>
      <c r="S411" s="103">
        <v>300</v>
      </c>
    </row>
    <row r="412" spans="1:19" x14ac:dyDescent="0.25">
      <c r="A412" t="s">
        <v>2656</v>
      </c>
      <c r="B412" t="s">
        <v>2657</v>
      </c>
      <c r="C412" t="s">
        <v>2658</v>
      </c>
      <c r="D412" t="s">
        <v>2659</v>
      </c>
      <c r="E412" t="s">
        <v>2660</v>
      </c>
      <c r="F412" t="s">
        <v>2661</v>
      </c>
      <c r="G412" t="s">
        <v>2662</v>
      </c>
      <c r="L412" t="s">
        <v>2663</v>
      </c>
      <c r="M412">
        <f t="shared" si="6"/>
        <v>6</v>
      </c>
      <c r="O412" s="103" t="s">
        <v>2656</v>
      </c>
      <c r="P412" s="103" t="s">
        <v>2664</v>
      </c>
      <c r="Q412" s="103"/>
      <c r="R412" s="107">
        <v>2</v>
      </c>
      <c r="S412" s="103">
        <v>390</v>
      </c>
    </row>
    <row r="413" spans="1:19" x14ac:dyDescent="0.25">
      <c r="A413" t="s">
        <v>2665</v>
      </c>
      <c r="B413" t="s">
        <v>2650</v>
      </c>
      <c r="C413" t="s">
        <v>2652</v>
      </c>
      <c r="D413" t="s">
        <v>2666</v>
      </c>
      <c r="L413" t="s">
        <v>2667</v>
      </c>
      <c r="M413">
        <f t="shared" si="6"/>
        <v>3</v>
      </c>
      <c r="O413" s="103" t="s">
        <v>2665</v>
      </c>
      <c r="P413" s="103" t="s">
        <v>2668</v>
      </c>
      <c r="Q413" s="103"/>
      <c r="R413" s="107">
        <v>1</v>
      </c>
      <c r="S413" s="103">
        <v>200</v>
      </c>
    </row>
    <row r="414" spans="1:19" x14ac:dyDescent="0.25">
      <c r="A414" t="s">
        <v>2669</v>
      </c>
      <c r="B414" t="s">
        <v>2670</v>
      </c>
      <c r="C414" t="s">
        <v>2671</v>
      </c>
      <c r="D414" t="s">
        <v>2672</v>
      </c>
      <c r="L414" t="s">
        <v>2673</v>
      </c>
      <c r="M414">
        <f t="shared" si="6"/>
        <v>3</v>
      </c>
      <c r="O414" s="103" t="s">
        <v>2669</v>
      </c>
      <c r="P414" s="103" t="s">
        <v>2674</v>
      </c>
      <c r="Q414" s="103"/>
      <c r="R414" s="107">
        <v>3</v>
      </c>
      <c r="S414" s="103">
        <v>460</v>
      </c>
    </row>
    <row r="415" spans="1:19" x14ac:dyDescent="0.25">
      <c r="A415" t="s">
        <v>2675</v>
      </c>
      <c r="B415" t="s">
        <v>2650</v>
      </c>
      <c r="C415" t="s">
        <v>2651</v>
      </c>
      <c r="D415" t="s">
        <v>2676</v>
      </c>
      <c r="E415" t="s">
        <v>2652</v>
      </c>
      <c r="L415" t="s">
        <v>2677</v>
      </c>
      <c r="M415">
        <f t="shared" si="6"/>
        <v>4</v>
      </c>
      <c r="O415" s="103" t="s">
        <v>2675</v>
      </c>
      <c r="P415" s="103" t="s">
        <v>2678</v>
      </c>
      <c r="Q415" s="103"/>
      <c r="R415" s="107">
        <v>1</v>
      </c>
      <c r="S415" s="103">
        <v>320</v>
      </c>
    </row>
    <row r="416" spans="1:19" x14ac:dyDescent="0.25">
      <c r="A416" t="s">
        <v>2679</v>
      </c>
      <c r="B416" t="s">
        <v>2650</v>
      </c>
      <c r="C416" t="s">
        <v>2652</v>
      </c>
      <c r="D416" t="s">
        <v>2680</v>
      </c>
      <c r="E416" t="s">
        <v>2681</v>
      </c>
      <c r="L416" t="s">
        <v>2682</v>
      </c>
      <c r="M416">
        <f t="shared" si="6"/>
        <v>4</v>
      </c>
      <c r="O416" s="103" t="s">
        <v>2679</v>
      </c>
      <c r="P416" s="103" t="s">
        <v>2683</v>
      </c>
      <c r="Q416" s="103"/>
      <c r="R416" s="107">
        <v>2</v>
      </c>
      <c r="S416" s="103">
        <v>320</v>
      </c>
    </row>
    <row r="417" spans="1:19" x14ac:dyDescent="0.25">
      <c r="A417" t="s">
        <v>2684</v>
      </c>
      <c r="B417" t="s">
        <v>2651</v>
      </c>
      <c r="C417" t="s">
        <v>2652</v>
      </c>
      <c r="D417" t="s">
        <v>2685</v>
      </c>
      <c r="E417" t="s">
        <v>2686</v>
      </c>
      <c r="F417" t="s">
        <v>2687</v>
      </c>
      <c r="L417" t="s">
        <v>2688</v>
      </c>
      <c r="M417">
        <f t="shared" si="6"/>
        <v>5</v>
      </c>
      <c r="O417" s="103" t="s">
        <v>2684</v>
      </c>
      <c r="P417" s="103" t="s">
        <v>2689</v>
      </c>
      <c r="Q417" s="103"/>
      <c r="R417" s="107">
        <v>2</v>
      </c>
      <c r="S417" s="103">
        <v>440</v>
      </c>
    </row>
    <row r="418" spans="1:19" x14ac:dyDescent="0.25">
      <c r="A418" t="s">
        <v>2690</v>
      </c>
      <c r="B418" t="s">
        <v>2691</v>
      </c>
      <c r="C418" t="s">
        <v>2692</v>
      </c>
      <c r="D418" t="s">
        <v>2652</v>
      </c>
      <c r="L418" t="s">
        <v>2693</v>
      </c>
      <c r="M418">
        <f t="shared" si="6"/>
        <v>3</v>
      </c>
      <c r="O418" s="103" t="s">
        <v>2690</v>
      </c>
      <c r="P418" s="103" t="s">
        <v>2694</v>
      </c>
      <c r="Q418" s="103"/>
      <c r="R418" s="107">
        <v>1</v>
      </c>
      <c r="S418" s="103">
        <v>210</v>
      </c>
    </row>
    <row r="419" spans="1:19" x14ac:dyDescent="0.25">
      <c r="A419" t="s">
        <v>2695</v>
      </c>
      <c r="B419" t="s">
        <v>2650</v>
      </c>
      <c r="C419" t="s">
        <v>2696</v>
      </c>
      <c r="D419" t="s">
        <v>2697</v>
      </c>
      <c r="E419" t="s">
        <v>2652</v>
      </c>
      <c r="L419" t="s">
        <v>2698</v>
      </c>
      <c r="M419">
        <f t="shared" si="6"/>
        <v>4</v>
      </c>
      <c r="O419" s="103" t="s">
        <v>2695</v>
      </c>
      <c r="P419" s="103" t="s">
        <v>2699</v>
      </c>
      <c r="Q419" s="103"/>
      <c r="R419" s="107">
        <v>2</v>
      </c>
      <c r="S419" s="103">
        <v>420</v>
      </c>
    </row>
    <row r="420" spans="1:19" x14ac:dyDescent="0.25">
      <c r="A420" t="s">
        <v>2700</v>
      </c>
      <c r="B420" t="s">
        <v>2701</v>
      </c>
      <c r="C420" t="s">
        <v>2702</v>
      </c>
      <c r="D420" t="s">
        <v>2703</v>
      </c>
      <c r="E420" t="s">
        <v>2704</v>
      </c>
      <c r="F420" t="s">
        <v>2705</v>
      </c>
      <c r="G420" t="s">
        <v>2706</v>
      </c>
      <c r="L420" t="s">
        <v>2707</v>
      </c>
      <c r="M420">
        <f t="shared" si="6"/>
        <v>6</v>
      </c>
      <c r="O420" s="103" t="s">
        <v>2700</v>
      </c>
      <c r="P420" s="103" t="s">
        <v>2708</v>
      </c>
      <c r="Q420" s="103"/>
      <c r="R420" s="107">
        <v>2</v>
      </c>
      <c r="S420" s="103">
        <v>630</v>
      </c>
    </row>
    <row r="421" spans="1:19" x14ac:dyDescent="0.25">
      <c r="A421" t="s">
        <v>2709</v>
      </c>
      <c r="B421" t="s">
        <v>2652</v>
      </c>
      <c r="C421" t="s">
        <v>2710</v>
      </c>
      <c r="L421" t="s">
        <v>2711</v>
      </c>
      <c r="M421">
        <f t="shared" si="6"/>
        <v>2</v>
      </c>
      <c r="O421" s="103" t="s">
        <v>2709</v>
      </c>
      <c r="P421" s="103" t="s">
        <v>2712</v>
      </c>
      <c r="Q421" s="103"/>
      <c r="R421" s="107">
        <v>2</v>
      </c>
      <c r="S421" s="103">
        <v>180</v>
      </c>
    </row>
    <row r="422" spans="1:19" x14ac:dyDescent="0.25">
      <c r="A422" t="s">
        <v>2713</v>
      </c>
      <c r="B422" t="s">
        <v>2701</v>
      </c>
      <c r="C422" t="s">
        <v>2702</v>
      </c>
      <c r="D422" t="s">
        <v>2703</v>
      </c>
      <c r="E422" t="s">
        <v>2704</v>
      </c>
      <c r="F422" t="s">
        <v>2705</v>
      </c>
      <c r="L422" t="s">
        <v>2714</v>
      </c>
      <c r="M422">
        <f t="shared" si="6"/>
        <v>5</v>
      </c>
      <c r="O422" s="103" t="s">
        <v>2713</v>
      </c>
      <c r="P422" s="103" t="s">
        <v>2715</v>
      </c>
      <c r="Q422" s="103"/>
      <c r="R422" s="107">
        <v>2</v>
      </c>
      <c r="S422" s="103">
        <v>480</v>
      </c>
    </row>
    <row r="423" spans="1:19" x14ac:dyDescent="0.25">
      <c r="A423" t="s">
        <v>2716</v>
      </c>
      <c r="B423" t="s">
        <v>2717</v>
      </c>
      <c r="C423" t="s">
        <v>2718</v>
      </c>
      <c r="D423" t="s">
        <v>2652</v>
      </c>
      <c r="L423" t="s">
        <v>2719</v>
      </c>
      <c r="M423">
        <f t="shared" si="6"/>
        <v>3</v>
      </c>
      <c r="O423" s="103" t="s">
        <v>2716</v>
      </c>
      <c r="P423" s="103" t="s">
        <v>2720</v>
      </c>
      <c r="Q423" s="103"/>
      <c r="R423" s="107">
        <v>1</v>
      </c>
      <c r="S423" s="103">
        <v>430</v>
      </c>
    </row>
    <row r="424" spans="1:19" x14ac:dyDescent="0.25">
      <c r="A424" t="s">
        <v>2721</v>
      </c>
      <c r="B424" t="s">
        <v>2650</v>
      </c>
      <c r="C424" t="s">
        <v>2652</v>
      </c>
      <c r="D424" t="s">
        <v>2722</v>
      </c>
      <c r="E424" t="s">
        <v>2723</v>
      </c>
      <c r="F424" t="s">
        <v>2724</v>
      </c>
      <c r="L424" t="s">
        <v>2725</v>
      </c>
      <c r="M424">
        <f t="shared" si="6"/>
        <v>5</v>
      </c>
      <c r="O424" s="103" t="s">
        <v>2721</v>
      </c>
      <c r="P424" s="103" t="s">
        <v>2726</v>
      </c>
      <c r="Q424" s="103"/>
      <c r="R424" s="107">
        <v>3</v>
      </c>
      <c r="S424" s="103">
        <v>450</v>
      </c>
    </row>
    <row r="425" spans="1:19" x14ac:dyDescent="0.25">
      <c r="A425" t="s">
        <v>2727</v>
      </c>
      <c r="B425" t="s">
        <v>2650</v>
      </c>
      <c r="C425" t="s">
        <v>2652</v>
      </c>
      <c r="D425" t="s">
        <v>2728</v>
      </c>
      <c r="E425" t="s">
        <v>2729</v>
      </c>
      <c r="F425" t="s">
        <v>2730</v>
      </c>
      <c r="L425" t="s">
        <v>2731</v>
      </c>
      <c r="M425">
        <f t="shared" si="6"/>
        <v>5</v>
      </c>
      <c r="O425" s="103" t="s">
        <v>2727</v>
      </c>
      <c r="P425" s="103" t="s">
        <v>2732</v>
      </c>
      <c r="Q425" s="103"/>
      <c r="R425" s="107">
        <v>2</v>
      </c>
      <c r="S425" s="103">
        <v>480</v>
      </c>
    </row>
    <row r="426" spans="1:19" x14ac:dyDescent="0.25">
      <c r="A426" t="s">
        <v>2733</v>
      </c>
      <c r="B426" t="s">
        <v>2650</v>
      </c>
      <c r="C426" t="s">
        <v>2652</v>
      </c>
      <c r="D426" t="s">
        <v>2734</v>
      </c>
      <c r="E426" t="s">
        <v>2735</v>
      </c>
      <c r="F426" t="s">
        <v>2736</v>
      </c>
      <c r="L426" t="s">
        <v>2737</v>
      </c>
      <c r="M426">
        <f t="shared" si="6"/>
        <v>5</v>
      </c>
      <c r="O426" s="103" t="s">
        <v>2733</v>
      </c>
      <c r="P426" s="103" t="s">
        <v>2738</v>
      </c>
      <c r="Q426" s="103"/>
      <c r="R426" s="107">
        <v>3</v>
      </c>
      <c r="S426" s="103">
        <v>420</v>
      </c>
    </row>
    <row r="427" spans="1:19" x14ac:dyDescent="0.25">
      <c r="A427" t="s">
        <v>2739</v>
      </c>
      <c r="B427" t="s">
        <v>2740</v>
      </c>
      <c r="C427" t="s">
        <v>2741</v>
      </c>
      <c r="D427" t="s">
        <v>2742</v>
      </c>
      <c r="E427" t="s">
        <v>2743</v>
      </c>
      <c r="L427" t="s">
        <v>2744</v>
      </c>
      <c r="M427">
        <f t="shared" si="6"/>
        <v>4</v>
      </c>
      <c r="O427" s="103" t="s">
        <v>2739</v>
      </c>
      <c r="P427" s="103" t="s">
        <v>2745</v>
      </c>
      <c r="Q427" s="103"/>
      <c r="R427" s="107">
        <v>2</v>
      </c>
      <c r="S427" s="103">
        <v>530</v>
      </c>
    </row>
    <row r="428" spans="1:19" x14ac:dyDescent="0.25">
      <c r="A428" t="s">
        <v>2746</v>
      </c>
      <c r="B428" t="s">
        <v>2747</v>
      </c>
      <c r="C428" t="s">
        <v>2748</v>
      </c>
      <c r="L428" t="s">
        <v>2749</v>
      </c>
      <c r="M428">
        <f t="shared" si="6"/>
        <v>2</v>
      </c>
      <c r="O428" s="103" t="s">
        <v>2746</v>
      </c>
      <c r="P428" s="103" t="s">
        <v>2750</v>
      </c>
      <c r="Q428" s="103"/>
      <c r="R428" s="107">
        <v>2</v>
      </c>
      <c r="S428" s="103">
        <v>420</v>
      </c>
    </row>
    <row r="429" spans="1:19" x14ac:dyDescent="0.25">
      <c r="A429" t="s">
        <v>2751</v>
      </c>
      <c r="B429" t="s">
        <v>2752</v>
      </c>
      <c r="C429" t="s">
        <v>2753</v>
      </c>
      <c r="L429" t="s">
        <v>2754</v>
      </c>
      <c r="M429">
        <f t="shared" si="6"/>
        <v>2</v>
      </c>
      <c r="O429" s="103" t="s">
        <v>2751</v>
      </c>
      <c r="P429" s="103" t="s">
        <v>2755</v>
      </c>
      <c r="Q429" s="103"/>
      <c r="R429" s="107">
        <v>2</v>
      </c>
      <c r="S429" s="103">
        <v>420</v>
      </c>
    </row>
    <row r="430" spans="1:19" x14ac:dyDescent="0.25">
      <c r="A430" t="s">
        <v>2756</v>
      </c>
      <c r="B430" t="s">
        <v>2757</v>
      </c>
      <c r="C430" t="s">
        <v>2758</v>
      </c>
      <c r="D430" t="s">
        <v>2759</v>
      </c>
      <c r="L430" t="s">
        <v>2760</v>
      </c>
      <c r="M430">
        <f t="shared" si="6"/>
        <v>3</v>
      </c>
      <c r="O430" s="103" t="s">
        <v>2756</v>
      </c>
      <c r="P430" s="103" t="s">
        <v>2761</v>
      </c>
      <c r="Q430" s="103"/>
      <c r="R430" s="107">
        <v>2</v>
      </c>
      <c r="S430" s="103">
        <v>610</v>
      </c>
    </row>
    <row r="431" spans="1:19" x14ac:dyDescent="0.25">
      <c r="A431" t="s">
        <v>2762</v>
      </c>
      <c r="B431" t="s">
        <v>2763</v>
      </c>
      <c r="C431" t="s">
        <v>2764</v>
      </c>
      <c r="D431" t="s">
        <v>2765</v>
      </c>
      <c r="L431" t="s">
        <v>2766</v>
      </c>
      <c r="M431">
        <f t="shared" si="6"/>
        <v>3</v>
      </c>
      <c r="O431" s="103" t="s">
        <v>2762</v>
      </c>
      <c r="P431" s="103" t="s">
        <v>2767</v>
      </c>
      <c r="Q431" s="103"/>
      <c r="R431" s="107">
        <v>3</v>
      </c>
      <c r="S431" s="103">
        <v>480</v>
      </c>
    </row>
    <row r="432" spans="1:19" x14ac:dyDescent="0.25">
      <c r="A432" t="s">
        <v>2768</v>
      </c>
      <c r="B432" t="s">
        <v>2769</v>
      </c>
      <c r="C432" t="s">
        <v>2770</v>
      </c>
      <c r="D432" t="s">
        <v>2771</v>
      </c>
      <c r="L432" t="s">
        <v>2772</v>
      </c>
      <c r="M432">
        <f t="shared" si="6"/>
        <v>3</v>
      </c>
      <c r="O432" s="103" t="s">
        <v>2768</v>
      </c>
      <c r="P432" s="103" t="s">
        <v>2773</v>
      </c>
      <c r="Q432" s="103"/>
      <c r="R432" s="107">
        <v>2</v>
      </c>
      <c r="S432" s="103">
        <v>410</v>
      </c>
    </row>
    <row r="433" spans="1:19" x14ac:dyDescent="0.25">
      <c r="A433" t="s">
        <v>2774</v>
      </c>
      <c r="B433" t="s">
        <v>2775</v>
      </c>
      <c r="C433" t="s">
        <v>2776</v>
      </c>
      <c r="D433" t="s">
        <v>2777</v>
      </c>
      <c r="L433" t="s">
        <v>2778</v>
      </c>
      <c r="M433">
        <f t="shared" si="6"/>
        <v>3</v>
      </c>
      <c r="O433" s="103" t="s">
        <v>2774</v>
      </c>
      <c r="P433" s="103" t="s">
        <v>2779</v>
      </c>
      <c r="Q433" s="103"/>
      <c r="R433" s="107">
        <v>1</v>
      </c>
      <c r="S433" s="103">
        <v>320</v>
      </c>
    </row>
    <row r="434" spans="1:19" x14ac:dyDescent="0.25">
      <c r="A434" t="s">
        <v>2780</v>
      </c>
      <c r="B434" t="s">
        <v>2781</v>
      </c>
      <c r="C434" t="s">
        <v>2782</v>
      </c>
      <c r="D434" t="s">
        <v>2783</v>
      </c>
      <c r="L434" t="s">
        <v>2784</v>
      </c>
      <c r="M434">
        <f t="shared" si="6"/>
        <v>3</v>
      </c>
      <c r="O434" s="103" t="s">
        <v>2780</v>
      </c>
      <c r="P434" s="103" t="s">
        <v>2785</v>
      </c>
      <c r="Q434" s="103"/>
      <c r="R434" s="107">
        <v>3</v>
      </c>
      <c r="S434" s="103">
        <v>480</v>
      </c>
    </row>
    <row r="435" spans="1:19" x14ac:dyDescent="0.25">
      <c r="A435" t="s">
        <v>2786</v>
      </c>
      <c r="B435" t="s">
        <v>2787</v>
      </c>
      <c r="C435" t="s">
        <v>2788</v>
      </c>
      <c r="D435" t="s">
        <v>2789</v>
      </c>
      <c r="L435" t="s">
        <v>2790</v>
      </c>
      <c r="M435">
        <f t="shared" si="6"/>
        <v>3</v>
      </c>
      <c r="O435" s="103" t="s">
        <v>2786</v>
      </c>
      <c r="P435" s="103" t="s">
        <v>2791</v>
      </c>
      <c r="Q435" s="103"/>
      <c r="R435" s="107">
        <v>1</v>
      </c>
      <c r="S435" s="103">
        <v>350</v>
      </c>
    </row>
    <row r="436" spans="1:19" x14ac:dyDescent="0.25">
      <c r="A436" t="s">
        <v>2792</v>
      </c>
      <c r="B436" t="s">
        <v>2793</v>
      </c>
      <c r="C436" t="s">
        <v>2794</v>
      </c>
      <c r="L436" t="s">
        <v>2795</v>
      </c>
      <c r="M436">
        <f t="shared" si="6"/>
        <v>2</v>
      </c>
      <c r="O436" s="103" t="s">
        <v>2792</v>
      </c>
      <c r="P436" s="103" t="s">
        <v>2796</v>
      </c>
      <c r="Q436" s="103"/>
      <c r="R436" s="107">
        <v>2</v>
      </c>
      <c r="S436" s="103">
        <v>360</v>
      </c>
    </row>
    <row r="437" spans="1:19" x14ac:dyDescent="0.25">
      <c r="A437" t="s">
        <v>2797</v>
      </c>
      <c r="B437" t="s">
        <v>2798</v>
      </c>
      <c r="C437" t="s">
        <v>2799</v>
      </c>
      <c r="D437" t="s">
        <v>2800</v>
      </c>
      <c r="E437" t="s">
        <v>2801</v>
      </c>
      <c r="L437" t="s">
        <v>2802</v>
      </c>
      <c r="M437">
        <f t="shared" si="6"/>
        <v>4</v>
      </c>
      <c r="O437" s="103" t="s">
        <v>2797</v>
      </c>
      <c r="P437" s="103" t="s">
        <v>2803</v>
      </c>
      <c r="Q437" s="103"/>
      <c r="R437" s="107">
        <v>3</v>
      </c>
      <c r="S437" s="103">
        <v>500</v>
      </c>
    </row>
    <row r="438" spans="1:19" x14ac:dyDescent="0.25">
      <c r="A438" t="s">
        <v>2804</v>
      </c>
      <c r="B438" t="s">
        <v>2798</v>
      </c>
      <c r="C438" t="s">
        <v>2805</v>
      </c>
      <c r="D438" t="s">
        <v>2806</v>
      </c>
      <c r="E438" t="s">
        <v>2807</v>
      </c>
      <c r="F438" t="s">
        <v>2808</v>
      </c>
      <c r="G438" t="s">
        <v>2809</v>
      </c>
      <c r="H438" t="s">
        <v>2810</v>
      </c>
      <c r="L438" t="s">
        <v>2811</v>
      </c>
      <c r="M438">
        <f t="shared" si="6"/>
        <v>7</v>
      </c>
      <c r="O438" s="103" t="s">
        <v>2804</v>
      </c>
      <c r="P438" s="103" t="s">
        <v>2812</v>
      </c>
      <c r="Q438" s="103"/>
      <c r="R438" s="107">
        <v>3</v>
      </c>
      <c r="S438" s="103">
        <v>880</v>
      </c>
    </row>
    <row r="439" spans="1:19" x14ac:dyDescent="0.25">
      <c r="A439" t="s">
        <v>2813</v>
      </c>
      <c r="B439" t="s">
        <v>2798</v>
      </c>
      <c r="C439" t="s">
        <v>2814</v>
      </c>
      <c r="D439" t="s">
        <v>2815</v>
      </c>
      <c r="E439" t="s">
        <v>2816</v>
      </c>
      <c r="F439" t="s">
        <v>2817</v>
      </c>
      <c r="G439" t="s">
        <v>2818</v>
      </c>
      <c r="L439" t="s">
        <v>2819</v>
      </c>
      <c r="M439">
        <f t="shared" si="6"/>
        <v>6</v>
      </c>
      <c r="O439" s="103" t="s">
        <v>2813</v>
      </c>
      <c r="P439" s="103" t="s">
        <v>2820</v>
      </c>
      <c r="Q439" s="103"/>
      <c r="R439" s="107">
        <v>3</v>
      </c>
      <c r="S439" s="103">
        <v>780</v>
      </c>
    </row>
    <row r="440" spans="1:19" x14ac:dyDescent="0.25">
      <c r="A440" t="s">
        <v>2821</v>
      </c>
      <c r="B440" t="s">
        <v>2798</v>
      </c>
      <c r="C440" t="s">
        <v>2822</v>
      </c>
      <c r="D440" t="s">
        <v>2823</v>
      </c>
      <c r="E440" t="s">
        <v>2824</v>
      </c>
      <c r="F440" t="s">
        <v>2825</v>
      </c>
      <c r="G440" t="s">
        <v>2826</v>
      </c>
      <c r="H440" t="s">
        <v>2827</v>
      </c>
      <c r="I440" t="s">
        <v>2828</v>
      </c>
      <c r="L440" t="s">
        <v>2829</v>
      </c>
      <c r="M440">
        <f t="shared" si="6"/>
        <v>8</v>
      </c>
      <c r="O440" s="103" t="s">
        <v>2821</v>
      </c>
      <c r="P440" s="103" t="s">
        <v>2830</v>
      </c>
      <c r="Q440" s="103"/>
      <c r="R440" s="107">
        <v>3</v>
      </c>
      <c r="S440" s="103">
        <v>880</v>
      </c>
    </row>
    <row r="441" spans="1:19" x14ac:dyDescent="0.25">
      <c r="A441" t="s">
        <v>2831</v>
      </c>
      <c r="B441" t="s">
        <v>2798</v>
      </c>
      <c r="C441" t="s">
        <v>2799</v>
      </c>
      <c r="D441" t="s">
        <v>2832</v>
      </c>
      <c r="E441" t="s">
        <v>2833</v>
      </c>
      <c r="L441" t="s">
        <v>2834</v>
      </c>
      <c r="M441">
        <f t="shared" si="6"/>
        <v>4</v>
      </c>
      <c r="O441" s="103" t="s">
        <v>2831</v>
      </c>
      <c r="P441" s="103" t="s">
        <v>2835</v>
      </c>
      <c r="Q441" s="103"/>
      <c r="R441" s="107">
        <v>3</v>
      </c>
      <c r="S441" s="103">
        <v>520</v>
      </c>
    </row>
    <row r="442" spans="1:19" x14ac:dyDescent="0.25">
      <c r="A442" t="s">
        <v>2836</v>
      </c>
      <c r="B442" t="s">
        <v>2837</v>
      </c>
      <c r="C442" t="s">
        <v>2838</v>
      </c>
      <c r="D442" t="s">
        <v>2839</v>
      </c>
      <c r="E442" t="s">
        <v>2840</v>
      </c>
      <c r="F442" t="s">
        <v>2841</v>
      </c>
      <c r="L442" t="s">
        <v>2842</v>
      </c>
      <c r="M442">
        <f t="shared" si="6"/>
        <v>5</v>
      </c>
      <c r="O442" s="103" t="s">
        <v>2836</v>
      </c>
      <c r="P442" s="103" t="s">
        <v>2843</v>
      </c>
      <c r="Q442" s="103"/>
      <c r="R442" s="107">
        <v>3</v>
      </c>
      <c r="S442" s="103">
        <v>840</v>
      </c>
    </row>
    <row r="443" spans="1:19" x14ac:dyDescent="0.25">
      <c r="A443" t="s">
        <v>2844</v>
      </c>
      <c r="B443" t="s">
        <v>2845</v>
      </c>
      <c r="C443" t="s">
        <v>2846</v>
      </c>
      <c r="D443" t="s">
        <v>2847</v>
      </c>
      <c r="E443" t="s">
        <v>2848</v>
      </c>
      <c r="L443" t="s">
        <v>2849</v>
      </c>
      <c r="M443">
        <f t="shared" si="6"/>
        <v>4</v>
      </c>
      <c r="O443" s="103" t="s">
        <v>2844</v>
      </c>
      <c r="P443" s="103" t="s">
        <v>2850</v>
      </c>
      <c r="Q443" s="103"/>
      <c r="R443" s="107">
        <v>2</v>
      </c>
      <c r="S443" s="103">
        <v>610</v>
      </c>
    </row>
    <row r="444" spans="1:19" x14ac:dyDescent="0.25">
      <c r="A444" t="s">
        <v>2851</v>
      </c>
      <c r="B444" t="s">
        <v>2837</v>
      </c>
      <c r="C444" t="s">
        <v>2840</v>
      </c>
      <c r="D444" t="s">
        <v>2852</v>
      </c>
      <c r="E444" t="s">
        <v>2853</v>
      </c>
      <c r="F444" t="s">
        <v>2854</v>
      </c>
      <c r="L444" t="s">
        <v>2855</v>
      </c>
      <c r="M444">
        <f t="shared" si="6"/>
        <v>5</v>
      </c>
      <c r="O444" s="103" t="s">
        <v>2851</v>
      </c>
      <c r="P444" s="103" t="s">
        <v>2856</v>
      </c>
      <c r="Q444" s="103"/>
      <c r="R444" s="107">
        <v>3</v>
      </c>
      <c r="S444" s="103">
        <v>710</v>
      </c>
    </row>
    <row r="445" spans="1:19" x14ac:dyDescent="0.25">
      <c r="A445" t="s">
        <v>2857</v>
      </c>
      <c r="B445" t="s">
        <v>2840</v>
      </c>
      <c r="C445" t="s">
        <v>2841</v>
      </c>
      <c r="D445" t="s">
        <v>2814</v>
      </c>
      <c r="E445" t="s">
        <v>2818</v>
      </c>
      <c r="F445" t="s">
        <v>2858</v>
      </c>
      <c r="G445" t="s">
        <v>2859</v>
      </c>
      <c r="L445" t="s">
        <v>2860</v>
      </c>
      <c r="M445">
        <f t="shared" si="6"/>
        <v>6</v>
      </c>
      <c r="O445" s="103" t="s">
        <v>2857</v>
      </c>
      <c r="P445" s="103" t="s">
        <v>2861</v>
      </c>
      <c r="Q445" s="103"/>
      <c r="R445" s="107">
        <v>3</v>
      </c>
      <c r="S445" s="103">
        <v>720</v>
      </c>
    </row>
    <row r="446" spans="1:19" x14ac:dyDescent="0.25">
      <c r="A446" t="s">
        <v>2862</v>
      </c>
      <c r="B446" t="s">
        <v>2848</v>
      </c>
      <c r="C446" t="s">
        <v>2863</v>
      </c>
      <c r="D446" t="s">
        <v>2864</v>
      </c>
      <c r="E446" t="s">
        <v>2865</v>
      </c>
      <c r="L446" t="s">
        <v>2866</v>
      </c>
      <c r="M446">
        <f t="shared" si="6"/>
        <v>4</v>
      </c>
      <c r="O446" s="103" t="s">
        <v>2862</v>
      </c>
      <c r="P446" s="103" t="s">
        <v>2867</v>
      </c>
      <c r="Q446" s="103"/>
      <c r="R446" s="107">
        <v>2</v>
      </c>
      <c r="S446" s="103">
        <v>530</v>
      </c>
    </row>
    <row r="447" spans="1:19" x14ac:dyDescent="0.25">
      <c r="A447" t="s">
        <v>2868</v>
      </c>
      <c r="B447" t="s">
        <v>2869</v>
      </c>
      <c r="C447" t="s">
        <v>2870</v>
      </c>
      <c r="D447" t="s">
        <v>2871</v>
      </c>
      <c r="L447" t="s">
        <v>2872</v>
      </c>
      <c r="M447">
        <f t="shared" si="6"/>
        <v>3</v>
      </c>
      <c r="O447" s="103" t="s">
        <v>2868</v>
      </c>
      <c r="P447" s="103" t="s">
        <v>2873</v>
      </c>
      <c r="Q447" s="103"/>
      <c r="R447" s="107">
        <v>1</v>
      </c>
      <c r="S447" s="103">
        <v>300</v>
      </c>
    </row>
    <row r="448" spans="1:19" x14ac:dyDescent="0.25">
      <c r="A448" t="s">
        <v>2874</v>
      </c>
      <c r="B448" t="s">
        <v>2848</v>
      </c>
      <c r="C448" t="s">
        <v>2875</v>
      </c>
      <c r="D448" t="s">
        <v>2876</v>
      </c>
      <c r="E448" t="s">
        <v>2877</v>
      </c>
      <c r="L448" t="s">
        <v>2878</v>
      </c>
      <c r="M448">
        <f t="shared" si="6"/>
        <v>4</v>
      </c>
      <c r="O448" s="103" t="s">
        <v>2874</v>
      </c>
      <c r="P448" s="103" t="s">
        <v>2879</v>
      </c>
      <c r="Q448" s="103"/>
      <c r="R448" s="107">
        <v>2</v>
      </c>
      <c r="S448" s="103">
        <v>460</v>
      </c>
    </row>
    <row r="449" spans="1:19" x14ac:dyDescent="0.25">
      <c r="A449" t="s">
        <v>2880</v>
      </c>
      <c r="B449" t="s">
        <v>2798</v>
      </c>
      <c r="C449" t="s">
        <v>2799</v>
      </c>
      <c r="D449" t="s">
        <v>2881</v>
      </c>
      <c r="E449" t="s">
        <v>2882</v>
      </c>
      <c r="L449" t="s">
        <v>2883</v>
      </c>
      <c r="M449">
        <f t="shared" si="6"/>
        <v>4</v>
      </c>
      <c r="O449" s="103" t="s">
        <v>2880</v>
      </c>
      <c r="P449" s="103" t="s">
        <v>2884</v>
      </c>
      <c r="Q449" s="103"/>
      <c r="R449" s="107">
        <v>3</v>
      </c>
      <c r="S449" s="103">
        <v>690</v>
      </c>
    </row>
    <row r="450" spans="1:19" x14ac:dyDescent="0.25">
      <c r="A450" t="s">
        <v>2885</v>
      </c>
      <c r="B450" t="s">
        <v>2886</v>
      </c>
      <c r="C450" t="s">
        <v>2887</v>
      </c>
      <c r="D450" t="s">
        <v>2888</v>
      </c>
      <c r="L450" t="s">
        <v>2889</v>
      </c>
      <c r="M450">
        <f t="shared" si="6"/>
        <v>3</v>
      </c>
      <c r="O450" s="103" t="s">
        <v>2885</v>
      </c>
      <c r="P450" s="103" t="s">
        <v>2890</v>
      </c>
      <c r="Q450" s="103"/>
      <c r="R450" s="107">
        <v>2</v>
      </c>
      <c r="S450" s="103">
        <v>600</v>
      </c>
    </row>
    <row r="451" spans="1:19" x14ac:dyDescent="0.25">
      <c r="A451" t="s">
        <v>2891</v>
      </c>
      <c r="B451" t="s">
        <v>2892</v>
      </c>
      <c r="C451" t="s">
        <v>2893</v>
      </c>
      <c r="D451" t="s">
        <v>2894</v>
      </c>
      <c r="E451" t="s">
        <v>2895</v>
      </c>
      <c r="F451" t="s">
        <v>2896</v>
      </c>
      <c r="L451" t="s">
        <v>2897</v>
      </c>
      <c r="M451">
        <f t="shared" ref="M451:M514" si="7">10-COUNTBLANK(B451:K451)</f>
        <v>5</v>
      </c>
      <c r="O451" s="103" t="s">
        <v>2891</v>
      </c>
      <c r="P451" s="103" t="s">
        <v>2898</v>
      </c>
      <c r="Q451" s="103"/>
      <c r="R451" s="107">
        <v>3</v>
      </c>
      <c r="S451" s="103">
        <v>660</v>
      </c>
    </row>
    <row r="452" spans="1:19" x14ac:dyDescent="0.25">
      <c r="A452" t="s">
        <v>2899</v>
      </c>
      <c r="B452" t="s">
        <v>2892</v>
      </c>
      <c r="C452" t="s">
        <v>2893</v>
      </c>
      <c r="D452" t="s">
        <v>2900</v>
      </c>
      <c r="E452" t="s">
        <v>2901</v>
      </c>
      <c r="F452" t="s">
        <v>2894</v>
      </c>
      <c r="L452" t="s">
        <v>2902</v>
      </c>
      <c r="M452">
        <f t="shared" si="7"/>
        <v>5</v>
      </c>
      <c r="O452" s="103" t="s">
        <v>2899</v>
      </c>
      <c r="P452" s="103" t="s">
        <v>2903</v>
      </c>
      <c r="Q452" s="103"/>
      <c r="R452" s="107">
        <v>3</v>
      </c>
      <c r="S452" s="103">
        <v>660</v>
      </c>
    </row>
    <row r="453" spans="1:19" x14ac:dyDescent="0.25">
      <c r="A453" t="s">
        <v>2904</v>
      </c>
      <c r="B453" t="s">
        <v>2887</v>
      </c>
      <c r="C453" t="s">
        <v>2905</v>
      </c>
      <c r="D453" t="s">
        <v>2906</v>
      </c>
      <c r="L453" t="s">
        <v>2907</v>
      </c>
      <c r="M453">
        <f t="shared" si="7"/>
        <v>3</v>
      </c>
      <c r="O453" s="103" t="s">
        <v>2904</v>
      </c>
      <c r="P453" s="103" t="s">
        <v>2908</v>
      </c>
      <c r="Q453" s="103"/>
      <c r="R453" s="107">
        <v>2</v>
      </c>
      <c r="S453" s="103">
        <v>480</v>
      </c>
    </row>
    <row r="454" spans="1:19" x14ac:dyDescent="0.25">
      <c r="A454" t="s">
        <v>2909</v>
      </c>
      <c r="B454" t="s">
        <v>2910</v>
      </c>
      <c r="C454" t="s">
        <v>2911</v>
      </c>
      <c r="D454" t="s">
        <v>2912</v>
      </c>
      <c r="E454" t="s">
        <v>2913</v>
      </c>
      <c r="L454" t="s">
        <v>2914</v>
      </c>
      <c r="M454">
        <f t="shared" si="7"/>
        <v>4</v>
      </c>
      <c r="O454" s="103" t="s">
        <v>2909</v>
      </c>
      <c r="P454" s="103" t="s">
        <v>2915</v>
      </c>
      <c r="Q454" s="103"/>
      <c r="R454" s="107">
        <v>2</v>
      </c>
      <c r="S454" s="103">
        <v>540</v>
      </c>
    </row>
    <row r="455" spans="1:19" x14ac:dyDescent="0.25">
      <c r="A455" t="s">
        <v>2916</v>
      </c>
      <c r="B455" t="s">
        <v>2911</v>
      </c>
      <c r="C455" t="s">
        <v>2917</v>
      </c>
      <c r="D455" t="s">
        <v>2918</v>
      </c>
      <c r="E455" t="s">
        <v>2919</v>
      </c>
      <c r="L455" t="s">
        <v>2920</v>
      </c>
      <c r="M455">
        <f t="shared" si="7"/>
        <v>4</v>
      </c>
      <c r="O455" s="103" t="s">
        <v>2916</v>
      </c>
      <c r="P455" s="103" t="s">
        <v>2921</v>
      </c>
      <c r="Q455" s="103"/>
      <c r="R455" s="107">
        <v>2</v>
      </c>
      <c r="S455" s="103">
        <v>570</v>
      </c>
    </row>
    <row r="456" spans="1:19" x14ac:dyDescent="0.25">
      <c r="A456" t="s">
        <v>2922</v>
      </c>
      <c r="B456" t="s">
        <v>2911</v>
      </c>
      <c r="C456" t="s">
        <v>2923</v>
      </c>
      <c r="D456" t="s">
        <v>2924</v>
      </c>
      <c r="E456" t="s">
        <v>2917</v>
      </c>
      <c r="L456" t="s">
        <v>2925</v>
      </c>
      <c r="M456">
        <f t="shared" si="7"/>
        <v>4</v>
      </c>
      <c r="O456" s="103" t="s">
        <v>2922</v>
      </c>
      <c r="P456" s="103" t="s">
        <v>2926</v>
      </c>
      <c r="Q456" s="103"/>
      <c r="R456" s="107">
        <v>2</v>
      </c>
      <c r="S456" s="103">
        <v>680</v>
      </c>
    </row>
    <row r="457" spans="1:19" x14ac:dyDescent="0.25">
      <c r="A457" t="s">
        <v>2927</v>
      </c>
      <c r="B457" t="s">
        <v>2798</v>
      </c>
      <c r="C457" t="s">
        <v>2799</v>
      </c>
      <c r="D457" t="s">
        <v>2928</v>
      </c>
      <c r="E457" t="s">
        <v>2929</v>
      </c>
      <c r="F457" t="s">
        <v>2930</v>
      </c>
      <c r="L457" t="s">
        <v>2931</v>
      </c>
      <c r="M457">
        <f t="shared" si="7"/>
        <v>5</v>
      </c>
      <c r="O457" s="103" t="s">
        <v>2927</v>
      </c>
      <c r="P457" s="103" t="s">
        <v>2932</v>
      </c>
      <c r="Q457" s="103"/>
      <c r="R457" s="107">
        <v>3</v>
      </c>
      <c r="S457" s="103">
        <v>570</v>
      </c>
    </row>
    <row r="458" spans="1:19" x14ac:dyDescent="0.25">
      <c r="A458" t="s">
        <v>2933</v>
      </c>
      <c r="B458" t="s">
        <v>2934</v>
      </c>
      <c r="C458" t="s">
        <v>2935</v>
      </c>
      <c r="D458" t="s">
        <v>2936</v>
      </c>
      <c r="E458" t="s">
        <v>2937</v>
      </c>
      <c r="L458" t="s">
        <v>2938</v>
      </c>
      <c r="M458">
        <f t="shared" si="7"/>
        <v>4</v>
      </c>
      <c r="O458" s="103" t="s">
        <v>2933</v>
      </c>
      <c r="P458" s="103" t="s">
        <v>2939</v>
      </c>
      <c r="Q458" s="103"/>
      <c r="R458" s="107">
        <v>2</v>
      </c>
      <c r="S458" s="103">
        <v>510</v>
      </c>
    </row>
    <row r="459" spans="1:19" x14ac:dyDescent="0.25">
      <c r="A459" t="s">
        <v>2940</v>
      </c>
      <c r="B459" t="s">
        <v>2941</v>
      </c>
      <c r="C459" t="s">
        <v>2942</v>
      </c>
      <c r="D459" t="s">
        <v>2943</v>
      </c>
      <c r="E459" t="s">
        <v>2944</v>
      </c>
      <c r="F459" t="s">
        <v>2945</v>
      </c>
      <c r="L459" t="s">
        <v>2946</v>
      </c>
      <c r="M459">
        <f t="shared" si="7"/>
        <v>5</v>
      </c>
      <c r="O459" s="103" t="s">
        <v>2940</v>
      </c>
      <c r="P459" s="103" t="s">
        <v>2947</v>
      </c>
      <c r="Q459" s="103"/>
      <c r="R459" s="107">
        <v>3</v>
      </c>
      <c r="S459" s="103">
        <v>660</v>
      </c>
    </row>
    <row r="460" spans="1:19" x14ac:dyDescent="0.25">
      <c r="A460" t="s">
        <v>2948</v>
      </c>
      <c r="B460" t="s">
        <v>2934</v>
      </c>
      <c r="C460" t="s">
        <v>2949</v>
      </c>
      <c r="D460" t="s">
        <v>2950</v>
      </c>
      <c r="E460" t="s">
        <v>2935</v>
      </c>
      <c r="L460" t="s">
        <v>2951</v>
      </c>
      <c r="M460">
        <f t="shared" si="7"/>
        <v>4</v>
      </c>
      <c r="O460" s="103" t="s">
        <v>2948</v>
      </c>
      <c r="P460" s="103" t="s">
        <v>2952</v>
      </c>
      <c r="Q460" s="103"/>
      <c r="R460" s="107">
        <v>2</v>
      </c>
      <c r="S460" s="103">
        <v>530</v>
      </c>
    </row>
    <row r="461" spans="1:19" x14ac:dyDescent="0.25">
      <c r="A461" t="s">
        <v>2953</v>
      </c>
      <c r="B461" t="s">
        <v>2954</v>
      </c>
      <c r="C461" t="s">
        <v>2934</v>
      </c>
      <c r="D461" t="s">
        <v>2955</v>
      </c>
      <c r="E461" t="s">
        <v>2956</v>
      </c>
      <c r="L461" t="s">
        <v>2957</v>
      </c>
      <c r="M461">
        <f t="shared" si="7"/>
        <v>4</v>
      </c>
      <c r="O461" s="103" t="s">
        <v>2953</v>
      </c>
      <c r="P461" s="103" t="s">
        <v>2958</v>
      </c>
      <c r="Q461" s="103"/>
      <c r="R461" s="107">
        <v>2</v>
      </c>
      <c r="S461" s="103">
        <v>570</v>
      </c>
    </row>
    <row r="462" spans="1:19" x14ac:dyDescent="0.25">
      <c r="A462" t="s">
        <v>2959</v>
      </c>
      <c r="B462" t="s">
        <v>2941</v>
      </c>
      <c r="C462" t="s">
        <v>2960</v>
      </c>
      <c r="D462" t="s">
        <v>2961</v>
      </c>
      <c r="E462" t="s">
        <v>2942</v>
      </c>
      <c r="F462" t="s">
        <v>2962</v>
      </c>
      <c r="L462" t="s">
        <v>2963</v>
      </c>
      <c r="M462">
        <f t="shared" si="7"/>
        <v>5</v>
      </c>
      <c r="O462" s="103" t="s">
        <v>2959</v>
      </c>
      <c r="P462" s="103" t="s">
        <v>2964</v>
      </c>
      <c r="Q462" s="103"/>
      <c r="R462" s="107">
        <v>3</v>
      </c>
      <c r="S462" s="103">
        <v>660</v>
      </c>
    </row>
    <row r="463" spans="1:19" x14ac:dyDescent="0.25">
      <c r="A463" t="s">
        <v>2965</v>
      </c>
      <c r="B463" t="s">
        <v>2941</v>
      </c>
      <c r="C463" t="s">
        <v>2961</v>
      </c>
      <c r="D463" t="s">
        <v>2942</v>
      </c>
      <c r="E463" t="s">
        <v>2945</v>
      </c>
      <c r="F463" t="s">
        <v>2966</v>
      </c>
      <c r="L463" t="s">
        <v>2967</v>
      </c>
      <c r="M463">
        <f t="shared" si="7"/>
        <v>5</v>
      </c>
      <c r="O463" s="103" t="s">
        <v>2965</v>
      </c>
      <c r="P463" s="103" t="s">
        <v>2968</v>
      </c>
      <c r="Q463" s="103"/>
      <c r="R463" s="107">
        <v>3</v>
      </c>
      <c r="S463" s="103">
        <v>660</v>
      </c>
    </row>
    <row r="464" spans="1:19" x14ac:dyDescent="0.25">
      <c r="A464" t="s">
        <v>2969</v>
      </c>
      <c r="B464" t="s">
        <v>2970</v>
      </c>
      <c r="C464" t="s">
        <v>2971</v>
      </c>
      <c r="D464" t="s">
        <v>2972</v>
      </c>
      <c r="E464" t="s">
        <v>2973</v>
      </c>
      <c r="F464" t="s">
        <v>2974</v>
      </c>
      <c r="L464" t="s">
        <v>2975</v>
      </c>
      <c r="M464">
        <f t="shared" si="7"/>
        <v>5</v>
      </c>
      <c r="O464" s="103" t="s">
        <v>2969</v>
      </c>
      <c r="P464" s="103" t="s">
        <v>2976</v>
      </c>
      <c r="Q464" s="103"/>
      <c r="R464" s="107">
        <v>3</v>
      </c>
      <c r="S464" s="103">
        <v>520</v>
      </c>
    </row>
    <row r="465" spans="1:19" x14ac:dyDescent="0.25">
      <c r="A465" t="s">
        <v>2977</v>
      </c>
      <c r="B465" t="s">
        <v>2978</v>
      </c>
      <c r="C465" t="s">
        <v>2979</v>
      </c>
      <c r="D465" t="s">
        <v>2980</v>
      </c>
      <c r="E465" t="s">
        <v>2981</v>
      </c>
      <c r="L465" t="s">
        <v>2982</v>
      </c>
      <c r="M465">
        <f t="shared" si="7"/>
        <v>4</v>
      </c>
      <c r="O465" s="103" t="s">
        <v>2977</v>
      </c>
      <c r="P465" s="103" t="s">
        <v>2983</v>
      </c>
      <c r="Q465" s="103"/>
      <c r="R465" s="107">
        <v>2</v>
      </c>
      <c r="S465" s="103">
        <v>460</v>
      </c>
    </row>
    <row r="466" spans="1:19" x14ac:dyDescent="0.25">
      <c r="A466" t="s">
        <v>2984</v>
      </c>
      <c r="B466" t="s">
        <v>2985</v>
      </c>
      <c r="C466" t="s">
        <v>2986</v>
      </c>
      <c r="D466" t="s">
        <v>2987</v>
      </c>
      <c r="E466" t="s">
        <v>2978</v>
      </c>
      <c r="L466" t="s">
        <v>2988</v>
      </c>
      <c r="M466">
        <f t="shared" si="7"/>
        <v>4</v>
      </c>
      <c r="O466" s="103" t="s">
        <v>2984</v>
      </c>
      <c r="P466" s="103" t="s">
        <v>2989</v>
      </c>
      <c r="Q466" s="103"/>
      <c r="R466" s="107">
        <v>2</v>
      </c>
      <c r="S466" s="103">
        <v>560</v>
      </c>
    </row>
    <row r="467" spans="1:19" x14ac:dyDescent="0.25">
      <c r="A467" t="s">
        <v>2990</v>
      </c>
      <c r="B467" t="s">
        <v>2991</v>
      </c>
      <c r="C467" t="s">
        <v>2992</v>
      </c>
      <c r="D467" t="s">
        <v>2993</v>
      </c>
      <c r="E467" t="s">
        <v>2994</v>
      </c>
      <c r="L467" t="s">
        <v>2995</v>
      </c>
      <c r="M467">
        <f t="shared" si="7"/>
        <v>4</v>
      </c>
      <c r="O467" s="103" t="s">
        <v>2990</v>
      </c>
      <c r="P467" s="103" t="s">
        <v>2996</v>
      </c>
      <c r="Q467" s="103"/>
      <c r="R467" s="107">
        <v>2</v>
      </c>
      <c r="S467" s="103">
        <v>650</v>
      </c>
    </row>
    <row r="468" spans="1:19" x14ac:dyDescent="0.25">
      <c r="A468" t="s">
        <v>2997</v>
      </c>
      <c r="B468" t="s">
        <v>2998</v>
      </c>
      <c r="C468" t="s">
        <v>2999</v>
      </c>
      <c r="L468" t="s">
        <v>3000</v>
      </c>
      <c r="M468">
        <f t="shared" si="7"/>
        <v>2</v>
      </c>
      <c r="O468" s="103" t="s">
        <v>2997</v>
      </c>
      <c r="P468" s="103" t="s">
        <v>3001</v>
      </c>
      <c r="Q468" s="103"/>
      <c r="R468" s="107">
        <v>2</v>
      </c>
      <c r="S468" s="103">
        <v>330</v>
      </c>
    </row>
    <row r="469" spans="1:19" x14ac:dyDescent="0.25">
      <c r="A469" t="s">
        <v>3002</v>
      </c>
      <c r="B469" t="s">
        <v>181</v>
      </c>
      <c r="C469" t="s">
        <v>3003</v>
      </c>
      <c r="D469" t="s">
        <v>3004</v>
      </c>
      <c r="E469" t="s">
        <v>3005</v>
      </c>
      <c r="L469" t="s">
        <v>3006</v>
      </c>
      <c r="M469">
        <f t="shared" si="7"/>
        <v>4</v>
      </c>
      <c r="O469" s="103" t="s">
        <v>3002</v>
      </c>
      <c r="P469" s="103" t="s">
        <v>3007</v>
      </c>
      <c r="Q469" s="103"/>
      <c r="R469" s="107">
        <v>2</v>
      </c>
      <c r="S469" s="103">
        <v>380</v>
      </c>
    </row>
    <row r="470" spans="1:19" x14ac:dyDescent="0.25">
      <c r="A470" t="s">
        <v>3008</v>
      </c>
      <c r="B470" t="s">
        <v>2998</v>
      </c>
      <c r="C470" t="s">
        <v>3009</v>
      </c>
      <c r="L470" t="s">
        <v>3010</v>
      </c>
      <c r="M470">
        <f t="shared" si="7"/>
        <v>2</v>
      </c>
      <c r="O470" s="103" t="s">
        <v>3008</v>
      </c>
      <c r="P470" s="103" t="s">
        <v>3011</v>
      </c>
      <c r="Q470" s="103"/>
      <c r="R470" s="107">
        <v>2</v>
      </c>
      <c r="S470" s="103">
        <v>350</v>
      </c>
    </row>
    <row r="471" spans="1:19" x14ac:dyDescent="0.25">
      <c r="A471" t="s">
        <v>3012</v>
      </c>
      <c r="B471" t="s">
        <v>3013</v>
      </c>
      <c r="C471" t="s">
        <v>3014</v>
      </c>
      <c r="D471" t="s">
        <v>3015</v>
      </c>
      <c r="E471" t="s">
        <v>3016</v>
      </c>
      <c r="F471" t="s">
        <v>3017</v>
      </c>
      <c r="L471" t="s">
        <v>3018</v>
      </c>
      <c r="M471">
        <f t="shared" si="7"/>
        <v>5</v>
      </c>
      <c r="O471" s="103" t="s">
        <v>3012</v>
      </c>
      <c r="P471" s="103" t="s">
        <v>3019</v>
      </c>
      <c r="Q471" s="103"/>
      <c r="R471" s="107">
        <v>3</v>
      </c>
      <c r="S471" s="103">
        <v>620</v>
      </c>
    </row>
    <row r="472" spans="1:19" x14ac:dyDescent="0.25">
      <c r="A472" t="s">
        <v>3020</v>
      </c>
      <c r="B472" t="s">
        <v>3021</v>
      </c>
      <c r="C472" t="s">
        <v>3022</v>
      </c>
      <c r="D472" t="s">
        <v>3023</v>
      </c>
      <c r="E472" t="s">
        <v>3024</v>
      </c>
      <c r="F472" t="s">
        <v>3025</v>
      </c>
      <c r="L472" t="s">
        <v>3026</v>
      </c>
      <c r="M472">
        <f t="shared" si="7"/>
        <v>5</v>
      </c>
      <c r="O472" s="103" t="s">
        <v>3020</v>
      </c>
      <c r="P472" s="103" t="s">
        <v>3027</v>
      </c>
      <c r="Q472" s="103"/>
      <c r="R472" s="107">
        <v>3</v>
      </c>
      <c r="S472" s="103">
        <v>730</v>
      </c>
    </row>
    <row r="473" spans="1:19" x14ac:dyDescent="0.25">
      <c r="A473" t="s">
        <v>3028</v>
      </c>
      <c r="B473" t="s">
        <v>181</v>
      </c>
      <c r="C473" t="s">
        <v>3029</v>
      </c>
      <c r="D473" t="s">
        <v>3030</v>
      </c>
      <c r="E473" t="s">
        <v>3031</v>
      </c>
      <c r="L473" t="s">
        <v>3032</v>
      </c>
      <c r="M473">
        <f t="shared" si="7"/>
        <v>4</v>
      </c>
      <c r="O473" s="103" t="s">
        <v>3028</v>
      </c>
      <c r="P473" s="103" t="s">
        <v>3033</v>
      </c>
      <c r="Q473" s="103"/>
      <c r="R473" s="107">
        <v>2</v>
      </c>
      <c r="S473" s="103">
        <v>450</v>
      </c>
    </row>
    <row r="474" spans="1:19" x14ac:dyDescent="0.25">
      <c r="A474" t="s">
        <v>3034</v>
      </c>
      <c r="B474" t="s">
        <v>3035</v>
      </c>
      <c r="C474" t="s">
        <v>3036</v>
      </c>
      <c r="D474" t="s">
        <v>3037</v>
      </c>
      <c r="E474" t="s">
        <v>3038</v>
      </c>
      <c r="L474" t="s">
        <v>3039</v>
      </c>
      <c r="M474">
        <f t="shared" si="7"/>
        <v>4</v>
      </c>
      <c r="O474" s="103" t="s">
        <v>3034</v>
      </c>
      <c r="P474" s="103" t="s">
        <v>3040</v>
      </c>
      <c r="Q474" s="103"/>
      <c r="R474" s="107">
        <v>2</v>
      </c>
      <c r="S474" s="103">
        <v>380</v>
      </c>
    </row>
    <row r="475" spans="1:19" x14ac:dyDescent="0.25">
      <c r="A475" t="s">
        <v>3041</v>
      </c>
      <c r="B475" t="s">
        <v>181</v>
      </c>
      <c r="C475" t="s">
        <v>3042</v>
      </c>
      <c r="D475" t="s">
        <v>3043</v>
      </c>
      <c r="E475" t="s">
        <v>3044</v>
      </c>
      <c r="F475" t="s">
        <v>3045</v>
      </c>
      <c r="L475" t="s">
        <v>3046</v>
      </c>
      <c r="M475">
        <f t="shared" si="7"/>
        <v>5</v>
      </c>
      <c r="O475" s="103" t="s">
        <v>3041</v>
      </c>
      <c r="P475" s="103" t="s">
        <v>3047</v>
      </c>
      <c r="Q475" s="103"/>
      <c r="R475" s="107">
        <v>3</v>
      </c>
      <c r="S475" s="103">
        <v>600</v>
      </c>
    </row>
    <row r="476" spans="1:19" x14ac:dyDescent="0.25">
      <c r="A476" t="s">
        <v>3048</v>
      </c>
      <c r="B476" t="s">
        <v>3035</v>
      </c>
      <c r="C476" t="s">
        <v>3037</v>
      </c>
      <c r="D476" t="s">
        <v>3038</v>
      </c>
      <c r="E476" t="s">
        <v>3049</v>
      </c>
      <c r="F476" t="s">
        <v>3050</v>
      </c>
      <c r="G476" t="s">
        <v>3051</v>
      </c>
      <c r="L476" t="s">
        <v>3052</v>
      </c>
      <c r="M476">
        <f t="shared" si="7"/>
        <v>6</v>
      </c>
      <c r="O476" s="103" t="s">
        <v>3048</v>
      </c>
      <c r="P476" s="103" t="s">
        <v>3053</v>
      </c>
      <c r="Q476" s="103"/>
      <c r="R476" s="107">
        <v>3</v>
      </c>
      <c r="S476" s="103">
        <v>670</v>
      </c>
    </row>
    <row r="477" spans="1:19" x14ac:dyDescent="0.25">
      <c r="A477" t="s">
        <v>3054</v>
      </c>
      <c r="B477" t="s">
        <v>3055</v>
      </c>
      <c r="C477" t="s">
        <v>3056</v>
      </c>
      <c r="D477" t="s">
        <v>3057</v>
      </c>
      <c r="L477" t="s">
        <v>3058</v>
      </c>
      <c r="M477">
        <f t="shared" si="7"/>
        <v>3</v>
      </c>
      <c r="O477" s="103" t="s">
        <v>3054</v>
      </c>
      <c r="P477" s="103" t="s">
        <v>3059</v>
      </c>
      <c r="Q477" s="103"/>
      <c r="R477" s="107">
        <v>2</v>
      </c>
      <c r="S477" s="103">
        <v>390</v>
      </c>
    </row>
    <row r="478" spans="1:19" x14ac:dyDescent="0.25">
      <c r="A478" t="s">
        <v>3060</v>
      </c>
      <c r="B478" t="s">
        <v>3061</v>
      </c>
      <c r="C478" t="s">
        <v>3062</v>
      </c>
      <c r="D478" t="s">
        <v>3063</v>
      </c>
      <c r="E478" t="s">
        <v>3064</v>
      </c>
      <c r="L478" t="s">
        <v>3065</v>
      </c>
      <c r="M478">
        <f t="shared" si="7"/>
        <v>4</v>
      </c>
      <c r="O478" s="103" t="s">
        <v>3060</v>
      </c>
      <c r="P478" s="103" t="s">
        <v>3066</v>
      </c>
      <c r="Q478" s="103"/>
      <c r="R478" s="107">
        <v>3</v>
      </c>
      <c r="S478" s="103">
        <v>500</v>
      </c>
    </row>
    <row r="479" spans="1:19" x14ac:dyDescent="0.25">
      <c r="A479" t="s">
        <v>3067</v>
      </c>
      <c r="B479" t="s">
        <v>3055</v>
      </c>
      <c r="C479" t="s">
        <v>3068</v>
      </c>
      <c r="D479" t="s">
        <v>3069</v>
      </c>
      <c r="L479" t="s">
        <v>3070</v>
      </c>
      <c r="M479">
        <f t="shared" si="7"/>
        <v>3</v>
      </c>
      <c r="O479" s="103" t="s">
        <v>3067</v>
      </c>
      <c r="P479" s="103" t="s">
        <v>3071</v>
      </c>
      <c r="Q479" s="103"/>
      <c r="R479" s="107">
        <v>2</v>
      </c>
      <c r="S479" s="103">
        <v>370</v>
      </c>
    </row>
    <row r="480" spans="1:19" x14ac:dyDescent="0.25">
      <c r="A480" t="s">
        <v>3072</v>
      </c>
      <c r="B480" t="s">
        <v>3073</v>
      </c>
      <c r="C480" t="s">
        <v>3074</v>
      </c>
      <c r="D480" t="s">
        <v>3075</v>
      </c>
      <c r="E480" t="s">
        <v>3076</v>
      </c>
      <c r="L480" t="s">
        <v>3077</v>
      </c>
      <c r="M480">
        <f t="shared" si="7"/>
        <v>4</v>
      </c>
      <c r="O480" s="103" t="s">
        <v>3072</v>
      </c>
      <c r="P480" s="103" t="s">
        <v>3078</v>
      </c>
      <c r="Q480" s="103"/>
      <c r="R480" s="107">
        <v>3</v>
      </c>
      <c r="S480" s="103">
        <v>570</v>
      </c>
    </row>
    <row r="481" spans="1:19" x14ac:dyDescent="0.25">
      <c r="A481" t="s">
        <v>3079</v>
      </c>
      <c r="B481" t="s">
        <v>3080</v>
      </c>
      <c r="C481" t="s">
        <v>3081</v>
      </c>
      <c r="D481" t="s">
        <v>3082</v>
      </c>
      <c r="L481" t="s">
        <v>3083</v>
      </c>
      <c r="M481">
        <f t="shared" si="7"/>
        <v>3</v>
      </c>
      <c r="O481" s="103" t="s">
        <v>3079</v>
      </c>
      <c r="P481" s="103" t="s">
        <v>3084</v>
      </c>
      <c r="Q481" s="103"/>
      <c r="R481" s="107">
        <v>3</v>
      </c>
      <c r="S481" s="103">
        <v>420</v>
      </c>
    </row>
    <row r="482" spans="1:19" x14ac:dyDescent="0.25">
      <c r="A482" t="s">
        <v>3085</v>
      </c>
      <c r="B482" t="s">
        <v>3086</v>
      </c>
      <c r="C482" t="s">
        <v>3087</v>
      </c>
      <c r="L482" t="s">
        <v>3088</v>
      </c>
      <c r="M482">
        <f t="shared" si="7"/>
        <v>2</v>
      </c>
      <c r="O482" s="103" t="s">
        <v>3085</v>
      </c>
      <c r="P482" s="103" t="s">
        <v>3089</v>
      </c>
      <c r="Q482" s="103"/>
      <c r="R482" s="107">
        <v>1</v>
      </c>
      <c r="S482" s="103">
        <v>210</v>
      </c>
    </row>
    <row r="483" spans="1:19" x14ac:dyDescent="0.25">
      <c r="A483" t="s">
        <v>3090</v>
      </c>
      <c r="B483" t="s">
        <v>3091</v>
      </c>
      <c r="C483" t="s">
        <v>3092</v>
      </c>
      <c r="D483" t="s">
        <v>3055</v>
      </c>
      <c r="L483" t="s">
        <v>3093</v>
      </c>
      <c r="M483">
        <f t="shared" si="7"/>
        <v>3</v>
      </c>
      <c r="O483" s="103" t="s">
        <v>3090</v>
      </c>
      <c r="P483" s="103" t="s">
        <v>3094</v>
      </c>
      <c r="Q483" s="103"/>
      <c r="R483" s="107">
        <v>2</v>
      </c>
      <c r="S483" s="103">
        <v>540</v>
      </c>
    </row>
    <row r="484" spans="1:19" x14ac:dyDescent="0.25">
      <c r="A484" t="s">
        <v>3095</v>
      </c>
      <c r="B484" t="s">
        <v>3096</v>
      </c>
      <c r="C484" t="s">
        <v>3097</v>
      </c>
      <c r="D484" t="s">
        <v>3098</v>
      </c>
      <c r="E484" t="s">
        <v>3099</v>
      </c>
      <c r="L484" t="s">
        <v>3100</v>
      </c>
      <c r="M484">
        <f t="shared" si="7"/>
        <v>4</v>
      </c>
      <c r="O484" s="103" t="s">
        <v>3095</v>
      </c>
      <c r="P484" s="103" t="s">
        <v>3101</v>
      </c>
      <c r="Q484" s="103"/>
      <c r="R484" s="107">
        <v>3</v>
      </c>
      <c r="S484" s="103">
        <v>500</v>
      </c>
    </row>
    <row r="485" spans="1:19" x14ac:dyDescent="0.25">
      <c r="A485" t="s">
        <v>3102</v>
      </c>
      <c r="B485" t="s">
        <v>3103</v>
      </c>
      <c r="C485" t="s">
        <v>3104</v>
      </c>
      <c r="D485" t="s">
        <v>3105</v>
      </c>
      <c r="L485" t="s">
        <v>3106</v>
      </c>
      <c r="M485">
        <f t="shared" si="7"/>
        <v>3</v>
      </c>
      <c r="O485" s="103" t="s">
        <v>3102</v>
      </c>
      <c r="P485" s="103" t="s">
        <v>3107</v>
      </c>
      <c r="Q485" s="103"/>
      <c r="R485" s="107">
        <v>2</v>
      </c>
      <c r="S485" s="103">
        <v>330</v>
      </c>
    </row>
    <row r="486" spans="1:19" x14ac:dyDescent="0.25">
      <c r="A486" t="s">
        <v>3108</v>
      </c>
      <c r="B486" t="s">
        <v>3109</v>
      </c>
      <c r="C486" t="s">
        <v>3110</v>
      </c>
      <c r="D486" t="s">
        <v>3111</v>
      </c>
      <c r="E486" t="s">
        <v>3112</v>
      </c>
      <c r="L486" t="s">
        <v>3113</v>
      </c>
      <c r="M486">
        <f t="shared" si="7"/>
        <v>4</v>
      </c>
      <c r="O486" s="103" t="s">
        <v>3108</v>
      </c>
      <c r="P486" s="103" t="s">
        <v>3114</v>
      </c>
      <c r="Q486" s="103"/>
      <c r="R486" s="107">
        <v>3</v>
      </c>
      <c r="S486" s="103">
        <v>590</v>
      </c>
    </row>
    <row r="487" spans="1:19" x14ac:dyDescent="0.25">
      <c r="A487" t="s">
        <v>3115</v>
      </c>
      <c r="B487" t="s">
        <v>3116</v>
      </c>
      <c r="C487" t="s">
        <v>3117</v>
      </c>
      <c r="D487" t="s">
        <v>3118</v>
      </c>
      <c r="E487" t="s">
        <v>3119</v>
      </c>
      <c r="L487" t="s">
        <v>3120</v>
      </c>
      <c r="M487">
        <f t="shared" si="7"/>
        <v>4</v>
      </c>
      <c r="O487" s="103" t="s">
        <v>3115</v>
      </c>
      <c r="P487" s="103" t="s">
        <v>3121</v>
      </c>
      <c r="Q487" s="103"/>
      <c r="R487" s="107">
        <v>3</v>
      </c>
      <c r="S487" s="103">
        <v>510</v>
      </c>
    </row>
    <row r="488" spans="1:19" x14ac:dyDescent="0.25">
      <c r="A488" t="s">
        <v>3122</v>
      </c>
      <c r="B488" t="s">
        <v>3123</v>
      </c>
      <c r="C488" t="s">
        <v>3124</v>
      </c>
      <c r="D488" t="s">
        <v>3125</v>
      </c>
      <c r="E488" t="s">
        <v>3126</v>
      </c>
      <c r="F488" t="s">
        <v>3127</v>
      </c>
      <c r="G488" t="s">
        <v>3128</v>
      </c>
      <c r="H488" t="s">
        <v>3129</v>
      </c>
      <c r="L488" t="s">
        <v>3130</v>
      </c>
      <c r="M488">
        <f t="shared" si="7"/>
        <v>7</v>
      </c>
      <c r="O488" s="103" t="s">
        <v>3122</v>
      </c>
      <c r="P488" s="103" t="s">
        <v>3131</v>
      </c>
      <c r="Q488" s="103"/>
      <c r="R488" s="107">
        <v>3</v>
      </c>
      <c r="S488" s="103">
        <v>610</v>
      </c>
    </row>
    <row r="489" spans="1:19" x14ac:dyDescent="0.25">
      <c r="A489" t="s">
        <v>3132</v>
      </c>
      <c r="B489" t="s">
        <v>3133</v>
      </c>
      <c r="C489" t="s">
        <v>3134</v>
      </c>
      <c r="D489" t="s">
        <v>3135</v>
      </c>
      <c r="L489" t="s">
        <v>3136</v>
      </c>
      <c r="M489">
        <f t="shared" si="7"/>
        <v>3</v>
      </c>
      <c r="O489" s="103" t="s">
        <v>3132</v>
      </c>
      <c r="P489" s="103" t="s">
        <v>3137</v>
      </c>
      <c r="Q489" s="103"/>
      <c r="R489" s="107">
        <v>3</v>
      </c>
      <c r="S489" s="103">
        <v>480</v>
      </c>
    </row>
    <row r="490" spans="1:19" x14ac:dyDescent="0.25">
      <c r="A490" t="s">
        <v>3138</v>
      </c>
      <c r="B490" t="s">
        <v>3139</v>
      </c>
      <c r="C490" t="s">
        <v>3140</v>
      </c>
      <c r="D490" t="s">
        <v>3141</v>
      </c>
      <c r="E490" t="s">
        <v>3142</v>
      </c>
      <c r="L490" t="s">
        <v>3143</v>
      </c>
      <c r="M490">
        <f t="shared" si="7"/>
        <v>4</v>
      </c>
      <c r="O490" s="103" t="s">
        <v>3138</v>
      </c>
      <c r="P490" s="103" t="s">
        <v>3144</v>
      </c>
      <c r="Q490" s="103"/>
      <c r="R490" s="107">
        <v>3</v>
      </c>
      <c r="S490" s="103">
        <v>540</v>
      </c>
    </row>
    <row r="491" spans="1:19" x14ac:dyDescent="0.25">
      <c r="A491" t="s">
        <v>3145</v>
      </c>
      <c r="B491" t="s">
        <v>3146</v>
      </c>
      <c r="C491" t="s">
        <v>3147</v>
      </c>
      <c r="D491" t="s">
        <v>3148</v>
      </c>
      <c r="L491" t="s">
        <v>3149</v>
      </c>
      <c r="M491">
        <f t="shared" si="7"/>
        <v>3</v>
      </c>
      <c r="O491" s="103" t="s">
        <v>3145</v>
      </c>
      <c r="P491" s="103" t="s">
        <v>3150</v>
      </c>
      <c r="Q491" s="103"/>
      <c r="R491" s="107">
        <v>2</v>
      </c>
      <c r="S491" s="103">
        <v>310</v>
      </c>
    </row>
    <row r="492" spans="1:19" x14ac:dyDescent="0.25">
      <c r="A492" t="s">
        <v>3151</v>
      </c>
      <c r="B492" t="s">
        <v>3147</v>
      </c>
      <c r="C492" t="s">
        <v>3148</v>
      </c>
      <c r="D492" t="s">
        <v>3152</v>
      </c>
      <c r="E492" t="s">
        <v>3153</v>
      </c>
      <c r="L492" t="s">
        <v>3154</v>
      </c>
      <c r="M492">
        <f t="shared" si="7"/>
        <v>4</v>
      </c>
      <c r="O492" s="103" t="s">
        <v>3151</v>
      </c>
      <c r="P492" s="103" t="s">
        <v>3155</v>
      </c>
      <c r="Q492" s="103"/>
      <c r="R492" s="107">
        <v>3</v>
      </c>
      <c r="S492" s="103">
        <v>410</v>
      </c>
    </row>
    <row r="493" spans="1:19" x14ac:dyDescent="0.25">
      <c r="A493" t="s">
        <v>3156</v>
      </c>
      <c r="B493" t="s">
        <v>3126</v>
      </c>
      <c r="C493" t="s">
        <v>3157</v>
      </c>
      <c r="D493" t="s">
        <v>3158</v>
      </c>
      <c r="E493" t="s">
        <v>3159</v>
      </c>
      <c r="L493" t="s">
        <v>3160</v>
      </c>
      <c r="M493">
        <f t="shared" si="7"/>
        <v>4</v>
      </c>
      <c r="O493" s="103" t="s">
        <v>3156</v>
      </c>
      <c r="P493" s="103" t="s">
        <v>3161</v>
      </c>
      <c r="Q493" s="103"/>
      <c r="R493" s="107">
        <v>3</v>
      </c>
      <c r="S493" s="103">
        <v>480</v>
      </c>
    </row>
    <row r="494" spans="1:19" x14ac:dyDescent="0.25">
      <c r="A494" t="s">
        <v>3162</v>
      </c>
      <c r="B494" t="s">
        <v>3163</v>
      </c>
      <c r="C494" t="s">
        <v>3164</v>
      </c>
      <c r="D494" t="s">
        <v>3165</v>
      </c>
      <c r="E494" t="s">
        <v>3166</v>
      </c>
      <c r="F494" t="s">
        <v>3167</v>
      </c>
      <c r="L494" t="s">
        <v>3168</v>
      </c>
      <c r="M494">
        <f t="shared" si="7"/>
        <v>5</v>
      </c>
      <c r="O494" s="103" t="s">
        <v>3162</v>
      </c>
      <c r="P494" s="103" t="s">
        <v>3169</v>
      </c>
      <c r="Q494" s="103"/>
      <c r="R494" s="107">
        <v>3</v>
      </c>
      <c r="S494" s="103">
        <v>380</v>
      </c>
    </row>
    <row r="495" spans="1:19" x14ac:dyDescent="0.25">
      <c r="A495" t="s">
        <v>3170</v>
      </c>
      <c r="B495" t="s">
        <v>3171</v>
      </c>
      <c r="C495" t="s">
        <v>3172</v>
      </c>
      <c r="D495" t="s">
        <v>3173</v>
      </c>
      <c r="E495" t="s">
        <v>3174</v>
      </c>
      <c r="F495" t="s">
        <v>3175</v>
      </c>
      <c r="L495" t="s">
        <v>3176</v>
      </c>
      <c r="M495">
        <f t="shared" si="7"/>
        <v>5</v>
      </c>
      <c r="O495" s="103" t="s">
        <v>3170</v>
      </c>
      <c r="P495" s="103" t="s">
        <v>3177</v>
      </c>
      <c r="Q495" s="103"/>
      <c r="R495" s="107">
        <v>3</v>
      </c>
      <c r="S495" s="103">
        <v>450</v>
      </c>
    </row>
    <row r="496" spans="1:19" x14ac:dyDescent="0.25">
      <c r="A496" t="s">
        <v>3178</v>
      </c>
      <c r="B496" t="s">
        <v>3179</v>
      </c>
      <c r="C496" t="s">
        <v>3180</v>
      </c>
      <c r="D496" t="s">
        <v>3181</v>
      </c>
      <c r="E496" t="s">
        <v>3182</v>
      </c>
      <c r="F496" t="s">
        <v>3183</v>
      </c>
      <c r="L496" t="s">
        <v>3184</v>
      </c>
      <c r="M496">
        <f t="shared" si="7"/>
        <v>5</v>
      </c>
      <c r="O496" s="103" t="s">
        <v>3178</v>
      </c>
      <c r="P496" s="103" t="s">
        <v>3185</v>
      </c>
      <c r="Q496" s="103"/>
      <c r="R496" s="107">
        <v>3</v>
      </c>
      <c r="S496" s="103">
        <v>550</v>
      </c>
    </row>
    <row r="497" spans="1:19" x14ac:dyDescent="0.25">
      <c r="A497" t="s">
        <v>3186</v>
      </c>
      <c r="B497" t="s">
        <v>3187</v>
      </c>
      <c r="C497" t="s">
        <v>3188</v>
      </c>
      <c r="D497" t="s">
        <v>3189</v>
      </c>
      <c r="E497" t="s">
        <v>3190</v>
      </c>
      <c r="F497" t="s">
        <v>3191</v>
      </c>
      <c r="L497" t="s">
        <v>3192</v>
      </c>
      <c r="M497">
        <f t="shared" si="7"/>
        <v>5</v>
      </c>
      <c r="O497" s="103" t="s">
        <v>3186</v>
      </c>
      <c r="P497" s="103" t="s">
        <v>3193</v>
      </c>
      <c r="Q497" s="103"/>
      <c r="R497" s="107">
        <v>3</v>
      </c>
      <c r="S497" s="103">
        <v>570</v>
      </c>
    </row>
    <row r="498" spans="1:19" x14ac:dyDescent="0.25">
      <c r="A498" t="s">
        <v>3194</v>
      </c>
      <c r="B498" t="s">
        <v>3195</v>
      </c>
      <c r="C498" t="s">
        <v>3196</v>
      </c>
      <c r="D498" t="s">
        <v>3197</v>
      </c>
      <c r="E498" t="s">
        <v>3198</v>
      </c>
      <c r="L498" t="s">
        <v>3199</v>
      </c>
      <c r="M498">
        <f t="shared" si="7"/>
        <v>4</v>
      </c>
      <c r="O498" s="103" t="s">
        <v>3194</v>
      </c>
      <c r="P498" s="103" t="s">
        <v>3200</v>
      </c>
      <c r="Q498" s="103"/>
      <c r="R498" s="107">
        <v>3</v>
      </c>
      <c r="S498" s="103">
        <v>470</v>
      </c>
    </row>
    <row r="499" spans="1:19" x14ac:dyDescent="0.25">
      <c r="A499" t="s">
        <v>3201</v>
      </c>
      <c r="B499" t="s">
        <v>3202</v>
      </c>
      <c r="C499" t="s">
        <v>3203</v>
      </c>
      <c r="D499" t="s">
        <v>3204</v>
      </c>
      <c r="L499" t="s">
        <v>3205</v>
      </c>
      <c r="M499">
        <f t="shared" si="7"/>
        <v>3</v>
      </c>
      <c r="O499" s="103" t="s">
        <v>3201</v>
      </c>
      <c r="P499" s="103" t="s">
        <v>3206</v>
      </c>
      <c r="Q499" s="103"/>
      <c r="R499" s="107">
        <v>2</v>
      </c>
      <c r="S499" s="103">
        <v>310</v>
      </c>
    </row>
    <row r="500" spans="1:19" x14ac:dyDescent="0.25">
      <c r="A500" t="s">
        <v>3207</v>
      </c>
      <c r="B500" t="s">
        <v>3126</v>
      </c>
      <c r="C500" t="s">
        <v>3208</v>
      </c>
      <c r="D500" t="s">
        <v>3209</v>
      </c>
      <c r="L500" t="s">
        <v>3210</v>
      </c>
      <c r="M500">
        <f t="shared" si="7"/>
        <v>3</v>
      </c>
      <c r="O500" s="103" t="s">
        <v>3207</v>
      </c>
      <c r="P500" s="103" t="s">
        <v>3211</v>
      </c>
      <c r="Q500" s="103"/>
      <c r="R500" s="107">
        <v>3</v>
      </c>
      <c r="S500" s="103">
        <v>660</v>
      </c>
    </row>
    <row r="501" spans="1:19" x14ac:dyDescent="0.25">
      <c r="A501" t="s">
        <v>3212</v>
      </c>
      <c r="B501" t="s">
        <v>3129</v>
      </c>
      <c r="C501" t="s">
        <v>3213</v>
      </c>
      <c r="D501" t="s">
        <v>3214</v>
      </c>
      <c r="E501" t="s">
        <v>3215</v>
      </c>
      <c r="F501" t="s">
        <v>3216</v>
      </c>
      <c r="L501" t="s">
        <v>3217</v>
      </c>
      <c r="M501">
        <f t="shared" si="7"/>
        <v>5</v>
      </c>
      <c r="O501" s="103" t="s">
        <v>3212</v>
      </c>
      <c r="P501" s="103" t="s">
        <v>3218</v>
      </c>
      <c r="Q501" s="103"/>
      <c r="R501" s="107">
        <v>3</v>
      </c>
      <c r="S501" s="103">
        <v>420</v>
      </c>
    </row>
    <row r="502" spans="1:19" x14ac:dyDescent="0.25">
      <c r="A502" t="s">
        <v>3219</v>
      </c>
      <c r="B502" t="s">
        <v>3208</v>
      </c>
      <c r="C502" t="s">
        <v>3220</v>
      </c>
      <c r="D502" t="s">
        <v>3221</v>
      </c>
      <c r="E502" t="s">
        <v>3222</v>
      </c>
      <c r="F502" t="s">
        <v>3223</v>
      </c>
      <c r="L502" t="s">
        <v>3224</v>
      </c>
      <c r="M502">
        <f t="shared" si="7"/>
        <v>5</v>
      </c>
      <c r="O502" s="103" t="s">
        <v>3219</v>
      </c>
      <c r="P502" s="103" t="s">
        <v>3225</v>
      </c>
      <c r="Q502" s="103"/>
      <c r="R502" s="107">
        <v>3</v>
      </c>
      <c r="S502" s="103">
        <v>830</v>
      </c>
    </row>
    <row r="503" spans="1:19" x14ac:dyDescent="0.25">
      <c r="A503" t="s">
        <v>3226</v>
      </c>
      <c r="B503" t="s">
        <v>3227</v>
      </c>
      <c r="C503" t="s">
        <v>3228</v>
      </c>
      <c r="D503" t="s">
        <v>3229</v>
      </c>
      <c r="L503" t="s">
        <v>3230</v>
      </c>
      <c r="M503">
        <f t="shared" si="7"/>
        <v>3</v>
      </c>
      <c r="O503" s="103" t="s">
        <v>3226</v>
      </c>
      <c r="P503" s="103" t="s">
        <v>3231</v>
      </c>
      <c r="Q503" s="103"/>
      <c r="R503" s="107">
        <v>1</v>
      </c>
      <c r="S503" s="103">
        <v>200</v>
      </c>
    </row>
    <row r="504" spans="1:19" x14ac:dyDescent="0.25">
      <c r="A504" t="s">
        <v>3232</v>
      </c>
      <c r="B504" t="s">
        <v>3035</v>
      </c>
      <c r="C504" t="s">
        <v>3233</v>
      </c>
      <c r="D504" t="s">
        <v>3234</v>
      </c>
      <c r="E504" t="s">
        <v>3235</v>
      </c>
      <c r="F504" t="s">
        <v>3236</v>
      </c>
      <c r="G504" t="s">
        <v>3237</v>
      </c>
      <c r="H504" t="s">
        <v>3238</v>
      </c>
      <c r="L504" t="s">
        <v>3239</v>
      </c>
      <c r="M504">
        <f t="shared" si="7"/>
        <v>7</v>
      </c>
      <c r="O504" s="103" t="s">
        <v>3232</v>
      </c>
      <c r="P504" s="103" t="s">
        <v>3240</v>
      </c>
      <c r="Q504" s="103"/>
      <c r="R504" s="107">
        <v>3</v>
      </c>
      <c r="S504" s="103">
        <v>840</v>
      </c>
    </row>
    <row r="505" spans="1:19" x14ac:dyDescent="0.25">
      <c r="A505" t="s">
        <v>3241</v>
      </c>
      <c r="B505" t="s">
        <v>3242</v>
      </c>
      <c r="C505" t="s">
        <v>3243</v>
      </c>
      <c r="D505" t="s">
        <v>3244</v>
      </c>
      <c r="L505" t="s">
        <v>3245</v>
      </c>
      <c r="M505">
        <f t="shared" si="7"/>
        <v>3</v>
      </c>
      <c r="O505" s="103" t="s">
        <v>3241</v>
      </c>
      <c r="P505" s="103" t="s">
        <v>3246</v>
      </c>
      <c r="Q505" s="103"/>
      <c r="R505" s="107">
        <v>3</v>
      </c>
      <c r="S505" s="103">
        <v>380</v>
      </c>
    </row>
    <row r="506" spans="1:19" x14ac:dyDescent="0.25">
      <c r="A506" t="s">
        <v>3247</v>
      </c>
      <c r="B506" t="s">
        <v>440</v>
      </c>
      <c r="C506" t="s">
        <v>3248</v>
      </c>
      <c r="D506" t="s">
        <v>3249</v>
      </c>
      <c r="L506" t="s">
        <v>3250</v>
      </c>
      <c r="M506">
        <f t="shared" si="7"/>
        <v>3</v>
      </c>
      <c r="O506" s="103" t="s">
        <v>3247</v>
      </c>
      <c r="P506" s="103" t="s">
        <v>3251</v>
      </c>
      <c r="Q506" s="103"/>
      <c r="R506" s="107">
        <v>1</v>
      </c>
      <c r="S506" s="103">
        <v>250</v>
      </c>
    </row>
    <row r="507" spans="1:19" x14ac:dyDescent="0.25">
      <c r="A507" t="s">
        <v>3252</v>
      </c>
      <c r="B507" t="s">
        <v>3253</v>
      </c>
      <c r="C507" t="s">
        <v>3254</v>
      </c>
      <c r="D507" t="s">
        <v>3255</v>
      </c>
      <c r="L507" t="s">
        <v>3256</v>
      </c>
      <c r="M507">
        <f t="shared" si="7"/>
        <v>3</v>
      </c>
      <c r="O507" s="103" t="s">
        <v>3252</v>
      </c>
      <c r="P507" s="103" t="s">
        <v>3257</v>
      </c>
      <c r="Q507" s="103"/>
      <c r="R507" s="107">
        <v>2</v>
      </c>
      <c r="S507" s="103">
        <v>280</v>
      </c>
    </row>
    <row r="508" spans="1:19" x14ac:dyDescent="0.25">
      <c r="A508" t="s">
        <v>3258</v>
      </c>
      <c r="B508" t="s">
        <v>2972</v>
      </c>
      <c r="C508" t="s">
        <v>3259</v>
      </c>
      <c r="D508" t="s">
        <v>3260</v>
      </c>
      <c r="E508" t="s">
        <v>3261</v>
      </c>
      <c r="F508" t="s">
        <v>3262</v>
      </c>
      <c r="G508" t="s">
        <v>3263</v>
      </c>
      <c r="L508" t="s">
        <v>3264</v>
      </c>
      <c r="M508">
        <f t="shared" si="7"/>
        <v>6</v>
      </c>
      <c r="O508" s="103" t="s">
        <v>3258</v>
      </c>
      <c r="P508" s="103" t="s">
        <v>3265</v>
      </c>
      <c r="Q508" s="103"/>
      <c r="R508" s="107">
        <v>2</v>
      </c>
      <c r="S508" s="103">
        <v>450</v>
      </c>
    </row>
    <row r="509" spans="1:19" x14ac:dyDescent="0.25">
      <c r="A509" t="s">
        <v>3266</v>
      </c>
      <c r="B509" t="s">
        <v>3267</v>
      </c>
      <c r="C509" t="s">
        <v>3268</v>
      </c>
      <c r="D509" t="s">
        <v>3269</v>
      </c>
      <c r="E509" t="s">
        <v>3270</v>
      </c>
      <c r="L509" t="s">
        <v>3271</v>
      </c>
      <c r="M509">
        <f t="shared" si="7"/>
        <v>4</v>
      </c>
      <c r="O509" s="103" t="s">
        <v>3266</v>
      </c>
      <c r="P509" s="103" t="s">
        <v>3272</v>
      </c>
      <c r="Q509" s="103"/>
      <c r="R509" s="107">
        <v>1</v>
      </c>
      <c r="S509" s="103">
        <v>230</v>
      </c>
    </row>
    <row r="510" spans="1:19" x14ac:dyDescent="0.25">
      <c r="A510" t="s">
        <v>3273</v>
      </c>
      <c r="B510" t="s">
        <v>3274</v>
      </c>
      <c r="C510" t="s">
        <v>3275</v>
      </c>
      <c r="D510" t="s">
        <v>3276</v>
      </c>
      <c r="L510" t="s">
        <v>3277</v>
      </c>
      <c r="M510">
        <f t="shared" si="7"/>
        <v>3</v>
      </c>
      <c r="O510" s="103" t="s">
        <v>3273</v>
      </c>
      <c r="P510" s="103" t="s">
        <v>3278</v>
      </c>
      <c r="Q510" s="103"/>
      <c r="R510" s="107">
        <v>2</v>
      </c>
      <c r="S510" s="103">
        <v>600</v>
      </c>
    </row>
    <row r="511" spans="1:19" x14ac:dyDescent="0.25">
      <c r="A511" t="s">
        <v>3279</v>
      </c>
      <c r="B511" t="s">
        <v>3280</v>
      </c>
      <c r="C511" t="s">
        <v>3281</v>
      </c>
      <c r="D511" t="s">
        <v>3282</v>
      </c>
      <c r="E511" t="s">
        <v>3283</v>
      </c>
      <c r="L511" t="s">
        <v>3284</v>
      </c>
      <c r="M511">
        <f t="shared" si="7"/>
        <v>4</v>
      </c>
      <c r="O511" s="103" t="s">
        <v>3279</v>
      </c>
      <c r="P511" s="103" t="s">
        <v>3285</v>
      </c>
      <c r="Q511" s="103"/>
      <c r="R511" s="107">
        <v>2</v>
      </c>
      <c r="S511" s="103">
        <v>450</v>
      </c>
    </row>
    <row r="512" spans="1:19" x14ac:dyDescent="0.25">
      <c r="A512" t="s">
        <v>3286</v>
      </c>
      <c r="B512" t="s">
        <v>3287</v>
      </c>
      <c r="C512" t="s">
        <v>3288</v>
      </c>
      <c r="D512" t="s">
        <v>3289</v>
      </c>
      <c r="L512" t="s">
        <v>3290</v>
      </c>
      <c r="M512">
        <f t="shared" si="7"/>
        <v>3</v>
      </c>
      <c r="O512" s="103" t="s">
        <v>3286</v>
      </c>
      <c r="P512" s="103" t="s">
        <v>3291</v>
      </c>
      <c r="Q512" s="103"/>
      <c r="R512" s="107">
        <v>1</v>
      </c>
      <c r="S512" s="103">
        <v>360</v>
      </c>
    </row>
    <row r="513" spans="1:19" x14ac:dyDescent="0.25">
      <c r="A513" t="s">
        <v>3292</v>
      </c>
      <c r="B513" t="s">
        <v>3293</v>
      </c>
      <c r="C513" t="s">
        <v>3294</v>
      </c>
      <c r="D513" t="s">
        <v>3295</v>
      </c>
      <c r="E513" t="s">
        <v>3296</v>
      </c>
      <c r="F513" t="s">
        <v>3297</v>
      </c>
      <c r="L513" t="s">
        <v>3298</v>
      </c>
      <c r="M513">
        <f t="shared" si="7"/>
        <v>5</v>
      </c>
      <c r="O513" s="103" t="s">
        <v>3292</v>
      </c>
      <c r="P513" s="103" t="s">
        <v>3299</v>
      </c>
      <c r="Q513" s="103"/>
      <c r="R513" s="107">
        <v>3</v>
      </c>
      <c r="S513" s="103">
        <v>750</v>
      </c>
    </row>
    <row r="514" spans="1:19" x14ac:dyDescent="0.25">
      <c r="A514" t="s">
        <v>3300</v>
      </c>
      <c r="B514" t="s">
        <v>3301</v>
      </c>
      <c r="C514" t="s">
        <v>3302</v>
      </c>
      <c r="D514" t="s">
        <v>3303</v>
      </c>
      <c r="E514" t="s">
        <v>3304</v>
      </c>
      <c r="L514" t="s">
        <v>3305</v>
      </c>
      <c r="M514">
        <f t="shared" si="7"/>
        <v>4</v>
      </c>
      <c r="O514" s="103" t="s">
        <v>3300</v>
      </c>
      <c r="P514" s="103" t="s">
        <v>3306</v>
      </c>
      <c r="Q514" s="103"/>
      <c r="R514" s="107">
        <v>2</v>
      </c>
      <c r="S514" s="103">
        <v>690</v>
      </c>
    </row>
    <row r="515" spans="1:19" x14ac:dyDescent="0.25">
      <c r="A515" t="s">
        <v>3307</v>
      </c>
      <c r="B515" t="s">
        <v>3308</v>
      </c>
      <c r="C515" t="s">
        <v>3309</v>
      </c>
      <c r="D515" t="s">
        <v>3310</v>
      </c>
      <c r="E515" t="s">
        <v>3311</v>
      </c>
      <c r="L515" t="s">
        <v>3312</v>
      </c>
      <c r="M515">
        <f t="shared" ref="M515:M578" si="8">10-COUNTBLANK(B515:K515)</f>
        <v>4</v>
      </c>
      <c r="O515" s="103" t="s">
        <v>3307</v>
      </c>
      <c r="P515" s="103" t="s">
        <v>3313</v>
      </c>
      <c r="Q515" s="103"/>
      <c r="R515" s="107">
        <v>1</v>
      </c>
      <c r="S515" s="103">
        <v>390</v>
      </c>
    </row>
    <row r="516" spans="1:19" x14ac:dyDescent="0.25">
      <c r="A516" t="s">
        <v>3314</v>
      </c>
      <c r="B516" t="s">
        <v>3315</v>
      </c>
      <c r="C516" t="s">
        <v>3316</v>
      </c>
      <c r="L516" t="s">
        <v>3317</v>
      </c>
      <c r="M516">
        <f t="shared" si="8"/>
        <v>2</v>
      </c>
      <c r="O516" s="103" t="s">
        <v>3314</v>
      </c>
      <c r="P516" s="103" t="s">
        <v>3318</v>
      </c>
      <c r="Q516" s="103"/>
      <c r="R516" s="107">
        <v>1</v>
      </c>
      <c r="S516" s="103">
        <v>360</v>
      </c>
    </row>
    <row r="517" spans="1:19" x14ac:dyDescent="0.25">
      <c r="A517" t="s">
        <v>3319</v>
      </c>
      <c r="B517" t="s">
        <v>750</v>
      </c>
      <c r="C517" t="s">
        <v>3320</v>
      </c>
      <c r="D517" t="s">
        <v>3321</v>
      </c>
      <c r="L517" t="s">
        <v>3322</v>
      </c>
      <c r="M517">
        <f t="shared" si="8"/>
        <v>3</v>
      </c>
      <c r="O517" s="103" t="s">
        <v>3319</v>
      </c>
      <c r="P517" s="103" t="s">
        <v>3323</v>
      </c>
      <c r="Q517" s="103"/>
      <c r="R517" s="107">
        <v>1</v>
      </c>
      <c r="S517" s="103">
        <v>330</v>
      </c>
    </row>
    <row r="518" spans="1:19" x14ac:dyDescent="0.25">
      <c r="A518" t="s">
        <v>3324</v>
      </c>
      <c r="B518" t="s">
        <v>3325</v>
      </c>
      <c r="C518" t="s">
        <v>3326</v>
      </c>
      <c r="D518" t="s">
        <v>3327</v>
      </c>
      <c r="E518" t="s">
        <v>3328</v>
      </c>
      <c r="L518" t="s">
        <v>3329</v>
      </c>
      <c r="M518">
        <f t="shared" si="8"/>
        <v>4</v>
      </c>
      <c r="O518" s="103" t="s">
        <v>3324</v>
      </c>
      <c r="P518" s="103" t="s">
        <v>3330</v>
      </c>
      <c r="Q518" s="103"/>
      <c r="R518" s="107">
        <v>2</v>
      </c>
      <c r="S518" s="103">
        <v>690</v>
      </c>
    </row>
    <row r="519" spans="1:19" x14ac:dyDescent="0.25">
      <c r="A519" t="s">
        <v>3331</v>
      </c>
      <c r="B519" t="s">
        <v>3332</v>
      </c>
      <c r="C519" t="s">
        <v>3333</v>
      </c>
      <c r="D519" t="s">
        <v>3334</v>
      </c>
      <c r="L519" t="s">
        <v>3335</v>
      </c>
      <c r="M519">
        <f t="shared" si="8"/>
        <v>3</v>
      </c>
      <c r="O519" s="103" t="s">
        <v>3331</v>
      </c>
      <c r="P519" s="103" t="s">
        <v>3336</v>
      </c>
      <c r="Q519" s="103"/>
      <c r="R519" s="107">
        <v>1</v>
      </c>
      <c r="S519" s="103">
        <v>320</v>
      </c>
    </row>
    <row r="520" spans="1:19" x14ac:dyDescent="0.25">
      <c r="A520" t="s">
        <v>3337</v>
      </c>
      <c r="B520" t="s">
        <v>3309</v>
      </c>
      <c r="C520" t="s">
        <v>3338</v>
      </c>
      <c r="D520" t="s">
        <v>3339</v>
      </c>
      <c r="E520" t="s">
        <v>3340</v>
      </c>
      <c r="F520" t="s">
        <v>3341</v>
      </c>
      <c r="L520" t="s">
        <v>3342</v>
      </c>
      <c r="M520">
        <f t="shared" si="8"/>
        <v>5</v>
      </c>
      <c r="O520" s="103" t="s">
        <v>3337</v>
      </c>
      <c r="P520" s="103" t="s">
        <v>3343</v>
      </c>
      <c r="Q520" s="103"/>
      <c r="R520" s="107">
        <v>2</v>
      </c>
      <c r="S520" s="103">
        <v>660</v>
      </c>
    </row>
    <row r="521" spans="1:19" x14ac:dyDescent="0.25">
      <c r="A521" t="s">
        <v>3344</v>
      </c>
      <c r="B521" t="s">
        <v>3345</v>
      </c>
      <c r="C521" t="s">
        <v>3346</v>
      </c>
      <c r="D521" t="s">
        <v>3347</v>
      </c>
      <c r="L521" t="s">
        <v>3348</v>
      </c>
      <c r="M521">
        <f t="shared" si="8"/>
        <v>3</v>
      </c>
      <c r="O521" s="103" t="s">
        <v>3344</v>
      </c>
      <c r="P521" s="103" t="s">
        <v>3349</v>
      </c>
      <c r="Q521" s="103"/>
      <c r="R521" s="107">
        <v>1</v>
      </c>
      <c r="S521" s="103">
        <v>360</v>
      </c>
    </row>
    <row r="522" spans="1:19" x14ac:dyDescent="0.25">
      <c r="A522" t="s">
        <v>3350</v>
      </c>
      <c r="B522" t="s">
        <v>3351</v>
      </c>
      <c r="C522" t="s">
        <v>3352</v>
      </c>
      <c r="D522" t="s">
        <v>3353</v>
      </c>
      <c r="L522" t="s">
        <v>3354</v>
      </c>
      <c r="M522">
        <f t="shared" si="8"/>
        <v>3</v>
      </c>
      <c r="O522" s="103" t="s">
        <v>3350</v>
      </c>
      <c r="P522" s="103" t="s">
        <v>3355</v>
      </c>
      <c r="Q522" s="103"/>
      <c r="R522" s="107">
        <v>3</v>
      </c>
      <c r="S522" s="103">
        <v>620</v>
      </c>
    </row>
    <row r="523" spans="1:19" x14ac:dyDescent="0.25">
      <c r="A523" t="s">
        <v>3356</v>
      </c>
      <c r="B523" t="s">
        <v>3293</v>
      </c>
      <c r="C523" t="s">
        <v>934</v>
      </c>
      <c r="D523" t="s">
        <v>3357</v>
      </c>
      <c r="E523" t="s">
        <v>3358</v>
      </c>
      <c r="F523" t="s">
        <v>3359</v>
      </c>
      <c r="G523" t="s">
        <v>3360</v>
      </c>
      <c r="L523" t="s">
        <v>3361</v>
      </c>
      <c r="M523">
        <f t="shared" si="8"/>
        <v>6</v>
      </c>
      <c r="O523" s="103" t="s">
        <v>3356</v>
      </c>
      <c r="P523" s="103" t="s">
        <v>3362</v>
      </c>
      <c r="Q523" s="103"/>
      <c r="R523" s="107">
        <v>3</v>
      </c>
      <c r="S523" s="103">
        <v>780</v>
      </c>
    </row>
    <row r="524" spans="1:19" x14ac:dyDescent="0.25">
      <c r="A524" t="s">
        <v>3363</v>
      </c>
      <c r="B524" t="s">
        <v>3364</v>
      </c>
      <c r="C524" t="s">
        <v>3365</v>
      </c>
      <c r="D524" t="s">
        <v>3366</v>
      </c>
      <c r="L524" t="s">
        <v>3367</v>
      </c>
      <c r="M524">
        <f t="shared" si="8"/>
        <v>3</v>
      </c>
      <c r="O524" s="103" t="s">
        <v>3363</v>
      </c>
      <c r="P524" s="103" t="s">
        <v>3368</v>
      </c>
      <c r="Q524" s="103"/>
      <c r="R524" s="107">
        <v>2</v>
      </c>
      <c r="S524" s="103">
        <v>370</v>
      </c>
    </row>
    <row r="525" spans="1:19" x14ac:dyDescent="0.25">
      <c r="A525" t="s">
        <v>3369</v>
      </c>
      <c r="B525" t="s">
        <v>3364</v>
      </c>
      <c r="C525" t="s">
        <v>3370</v>
      </c>
      <c r="D525" t="s">
        <v>3371</v>
      </c>
      <c r="L525" t="s">
        <v>3372</v>
      </c>
      <c r="M525">
        <f t="shared" si="8"/>
        <v>3</v>
      </c>
      <c r="O525" s="103" t="s">
        <v>3369</v>
      </c>
      <c r="P525" s="103" t="s">
        <v>3373</v>
      </c>
      <c r="Q525" s="103"/>
      <c r="R525" s="107">
        <v>2</v>
      </c>
      <c r="S525" s="103">
        <v>550</v>
      </c>
    </row>
    <row r="526" spans="1:19" x14ac:dyDescent="0.25">
      <c r="A526" t="s">
        <v>3374</v>
      </c>
      <c r="B526" t="s">
        <v>3293</v>
      </c>
      <c r="C526" t="s">
        <v>3294</v>
      </c>
      <c r="D526" t="s">
        <v>3375</v>
      </c>
      <c r="E526" t="s">
        <v>3376</v>
      </c>
      <c r="F526" t="s">
        <v>3377</v>
      </c>
      <c r="L526" t="s">
        <v>3378</v>
      </c>
      <c r="M526">
        <f t="shared" si="8"/>
        <v>5</v>
      </c>
      <c r="O526" s="103" t="s">
        <v>3374</v>
      </c>
      <c r="P526" s="103" t="s">
        <v>3379</v>
      </c>
      <c r="Q526" s="103"/>
      <c r="R526" s="107">
        <v>3</v>
      </c>
      <c r="S526" s="103">
        <v>780</v>
      </c>
    </row>
    <row r="527" spans="1:19" x14ac:dyDescent="0.25">
      <c r="A527" t="s">
        <v>3380</v>
      </c>
      <c r="B527" t="s">
        <v>3381</v>
      </c>
      <c r="C527" t="s">
        <v>3382</v>
      </c>
      <c r="D527" t="s">
        <v>3383</v>
      </c>
      <c r="E527" t="s">
        <v>3384</v>
      </c>
      <c r="L527" t="s">
        <v>3385</v>
      </c>
      <c r="M527">
        <f t="shared" si="8"/>
        <v>4</v>
      </c>
      <c r="O527" s="103" t="s">
        <v>3380</v>
      </c>
      <c r="P527" s="103" t="s">
        <v>3386</v>
      </c>
      <c r="Q527" s="103"/>
      <c r="R527" s="107">
        <v>3</v>
      </c>
      <c r="S527" s="103">
        <v>770</v>
      </c>
    </row>
    <row r="528" spans="1:19" x14ac:dyDescent="0.25">
      <c r="A528" t="s">
        <v>3387</v>
      </c>
      <c r="B528" t="s">
        <v>3388</v>
      </c>
      <c r="C528" t="s">
        <v>3389</v>
      </c>
      <c r="D528" t="s">
        <v>3390</v>
      </c>
      <c r="E528" t="s">
        <v>3391</v>
      </c>
      <c r="F528" t="s">
        <v>3392</v>
      </c>
      <c r="L528" t="s">
        <v>3393</v>
      </c>
      <c r="M528">
        <f t="shared" si="8"/>
        <v>5</v>
      </c>
      <c r="O528" s="103" t="s">
        <v>3387</v>
      </c>
      <c r="P528" s="103" t="s">
        <v>3394</v>
      </c>
      <c r="Q528" s="103"/>
      <c r="R528" s="107">
        <v>3</v>
      </c>
      <c r="S528" s="103">
        <v>850</v>
      </c>
    </row>
    <row r="529" spans="1:19" x14ac:dyDescent="0.25">
      <c r="A529" t="s">
        <v>3395</v>
      </c>
      <c r="B529" t="s">
        <v>750</v>
      </c>
      <c r="C529" t="s">
        <v>1400</v>
      </c>
      <c r="D529" t="s">
        <v>3396</v>
      </c>
      <c r="E529" t="s">
        <v>3397</v>
      </c>
      <c r="L529" t="s">
        <v>3398</v>
      </c>
      <c r="M529">
        <f t="shared" si="8"/>
        <v>4</v>
      </c>
      <c r="O529" s="103" t="s">
        <v>3395</v>
      </c>
      <c r="P529" s="103" t="s">
        <v>3399</v>
      </c>
      <c r="Q529" s="103"/>
      <c r="R529" s="107">
        <v>1</v>
      </c>
      <c r="S529" s="103">
        <v>300</v>
      </c>
    </row>
    <row r="530" spans="1:19" x14ac:dyDescent="0.25">
      <c r="A530" t="s">
        <v>3400</v>
      </c>
      <c r="B530" t="s">
        <v>3401</v>
      </c>
      <c r="C530" t="s">
        <v>3402</v>
      </c>
      <c r="D530" t="s">
        <v>3403</v>
      </c>
      <c r="E530" t="s">
        <v>3404</v>
      </c>
      <c r="L530" t="s">
        <v>3405</v>
      </c>
      <c r="M530">
        <f t="shared" si="8"/>
        <v>4</v>
      </c>
      <c r="O530" s="103" t="s">
        <v>3400</v>
      </c>
      <c r="P530" s="103" t="s">
        <v>3406</v>
      </c>
      <c r="Q530" s="103"/>
      <c r="R530" s="107">
        <v>2</v>
      </c>
      <c r="S530" s="103">
        <v>540</v>
      </c>
    </row>
    <row r="531" spans="1:19" x14ac:dyDescent="0.25">
      <c r="A531" t="s">
        <v>3407</v>
      </c>
      <c r="B531" t="s">
        <v>3401</v>
      </c>
      <c r="C531" t="s">
        <v>3402</v>
      </c>
      <c r="D531" t="s">
        <v>3408</v>
      </c>
      <c r="E531" t="s">
        <v>3409</v>
      </c>
      <c r="L531" t="s">
        <v>3410</v>
      </c>
      <c r="M531">
        <f t="shared" si="8"/>
        <v>4</v>
      </c>
      <c r="O531" s="103" t="s">
        <v>3407</v>
      </c>
      <c r="P531" s="103" t="s">
        <v>3411</v>
      </c>
      <c r="Q531" s="103"/>
      <c r="R531" s="107">
        <v>2</v>
      </c>
      <c r="S531" s="103">
        <v>490</v>
      </c>
    </row>
    <row r="532" spans="1:19" x14ac:dyDescent="0.25">
      <c r="A532" t="s">
        <v>3412</v>
      </c>
      <c r="B532" t="s">
        <v>3413</v>
      </c>
      <c r="C532" t="s">
        <v>3414</v>
      </c>
      <c r="D532" t="s">
        <v>3415</v>
      </c>
      <c r="E532" t="s">
        <v>3416</v>
      </c>
      <c r="L532" t="s">
        <v>3417</v>
      </c>
      <c r="M532">
        <f t="shared" si="8"/>
        <v>4</v>
      </c>
      <c r="O532" s="103" t="s">
        <v>3412</v>
      </c>
      <c r="P532" s="103" t="s">
        <v>3418</v>
      </c>
      <c r="Q532" s="103"/>
      <c r="R532" s="107">
        <v>1</v>
      </c>
      <c r="S532" s="103">
        <v>340</v>
      </c>
    </row>
    <row r="533" spans="1:19" x14ac:dyDescent="0.25">
      <c r="A533" t="s">
        <v>3419</v>
      </c>
      <c r="B533" t="s">
        <v>3420</v>
      </c>
      <c r="C533" t="s">
        <v>3421</v>
      </c>
      <c r="D533" t="s">
        <v>3422</v>
      </c>
      <c r="E533" t="s">
        <v>3423</v>
      </c>
      <c r="L533" t="s">
        <v>3424</v>
      </c>
      <c r="M533">
        <f t="shared" si="8"/>
        <v>4</v>
      </c>
      <c r="O533" s="103" t="s">
        <v>3419</v>
      </c>
      <c r="P533" s="103" t="s">
        <v>3425</v>
      </c>
      <c r="Q533" s="103"/>
      <c r="R533" s="107">
        <v>3</v>
      </c>
      <c r="S533" s="103">
        <v>630</v>
      </c>
    </row>
    <row r="534" spans="1:19" x14ac:dyDescent="0.25">
      <c r="A534" t="s">
        <v>3426</v>
      </c>
      <c r="B534" t="s">
        <v>3427</v>
      </c>
      <c r="C534" t="s">
        <v>3428</v>
      </c>
      <c r="D534" t="s">
        <v>3429</v>
      </c>
      <c r="E534" t="s">
        <v>3430</v>
      </c>
      <c r="L534" t="s">
        <v>3431</v>
      </c>
      <c r="M534">
        <f t="shared" si="8"/>
        <v>4</v>
      </c>
      <c r="O534" s="103" t="s">
        <v>3426</v>
      </c>
      <c r="P534" s="103" t="s">
        <v>3432</v>
      </c>
      <c r="Q534" s="103"/>
      <c r="R534" s="107">
        <v>2</v>
      </c>
      <c r="S534" s="103">
        <v>470</v>
      </c>
    </row>
    <row r="535" spans="1:19" x14ac:dyDescent="0.25">
      <c r="A535" t="s">
        <v>3433</v>
      </c>
      <c r="B535" t="s">
        <v>3427</v>
      </c>
      <c r="C535" t="s">
        <v>3434</v>
      </c>
      <c r="D535" t="s">
        <v>3435</v>
      </c>
      <c r="E535" t="s">
        <v>3436</v>
      </c>
      <c r="L535" t="s">
        <v>3437</v>
      </c>
      <c r="M535">
        <f t="shared" si="8"/>
        <v>4</v>
      </c>
      <c r="O535" s="103" t="s">
        <v>3433</v>
      </c>
      <c r="P535" s="103" t="s">
        <v>3438</v>
      </c>
      <c r="Q535" s="103"/>
      <c r="R535" s="107">
        <v>2</v>
      </c>
      <c r="S535" s="103">
        <v>520</v>
      </c>
    </row>
    <row r="536" spans="1:19" x14ac:dyDescent="0.25">
      <c r="A536" t="s">
        <v>3439</v>
      </c>
      <c r="B536" t="s">
        <v>3440</v>
      </c>
      <c r="C536" t="s">
        <v>750</v>
      </c>
      <c r="D536" t="s">
        <v>3441</v>
      </c>
      <c r="L536" t="s">
        <v>3442</v>
      </c>
      <c r="M536">
        <f t="shared" si="8"/>
        <v>3</v>
      </c>
      <c r="O536" s="103" t="s">
        <v>3439</v>
      </c>
      <c r="P536" s="103" t="s">
        <v>3443</v>
      </c>
      <c r="Q536" s="103"/>
      <c r="R536" s="107">
        <v>1</v>
      </c>
      <c r="S536" s="103">
        <v>300</v>
      </c>
    </row>
    <row r="537" spans="1:19" x14ac:dyDescent="0.25">
      <c r="A537" t="s">
        <v>3444</v>
      </c>
      <c r="B537" t="s">
        <v>3420</v>
      </c>
      <c r="C537" t="s">
        <v>3445</v>
      </c>
      <c r="D537" t="s">
        <v>3446</v>
      </c>
      <c r="E537" t="s">
        <v>3447</v>
      </c>
      <c r="L537" t="s">
        <v>3448</v>
      </c>
      <c r="M537">
        <f t="shared" si="8"/>
        <v>4</v>
      </c>
      <c r="O537" s="103" t="s">
        <v>3444</v>
      </c>
      <c r="P537" s="103" t="s">
        <v>3449</v>
      </c>
      <c r="Q537" s="103"/>
      <c r="R537" s="107">
        <v>3</v>
      </c>
      <c r="S537" s="103">
        <v>600</v>
      </c>
    </row>
    <row r="538" spans="1:19" x14ac:dyDescent="0.25">
      <c r="A538" t="s">
        <v>3450</v>
      </c>
      <c r="B538" t="s">
        <v>3401</v>
      </c>
      <c r="C538" t="s">
        <v>3451</v>
      </c>
      <c r="D538" t="s">
        <v>3452</v>
      </c>
      <c r="E538" t="s">
        <v>3453</v>
      </c>
      <c r="L538" t="s">
        <v>3454</v>
      </c>
      <c r="M538">
        <f t="shared" si="8"/>
        <v>4</v>
      </c>
      <c r="O538" s="103" t="s">
        <v>3450</v>
      </c>
      <c r="P538" s="103" t="s">
        <v>3455</v>
      </c>
      <c r="Q538" s="103"/>
      <c r="R538" s="107">
        <v>2</v>
      </c>
      <c r="S538" s="103">
        <v>610</v>
      </c>
    </row>
    <row r="539" spans="1:19" x14ac:dyDescent="0.25">
      <c r="A539" t="s">
        <v>3456</v>
      </c>
      <c r="B539" t="s">
        <v>3401</v>
      </c>
      <c r="C539" t="s">
        <v>3457</v>
      </c>
      <c r="D539" t="s">
        <v>3458</v>
      </c>
      <c r="L539" t="s">
        <v>3459</v>
      </c>
      <c r="M539">
        <f t="shared" si="8"/>
        <v>3</v>
      </c>
      <c r="O539" s="103" t="s">
        <v>3456</v>
      </c>
      <c r="P539" s="103" t="s">
        <v>3460</v>
      </c>
      <c r="Q539" s="103"/>
      <c r="R539" s="107">
        <v>2</v>
      </c>
      <c r="S539" s="103">
        <v>560</v>
      </c>
    </row>
    <row r="540" spans="1:19" x14ac:dyDescent="0.25">
      <c r="A540" t="s">
        <v>3461</v>
      </c>
      <c r="B540" t="s">
        <v>3462</v>
      </c>
      <c r="C540" t="s">
        <v>3463</v>
      </c>
      <c r="D540" t="s">
        <v>3464</v>
      </c>
      <c r="E540" t="s">
        <v>3465</v>
      </c>
      <c r="L540" t="s">
        <v>3466</v>
      </c>
      <c r="M540">
        <f t="shared" si="8"/>
        <v>4</v>
      </c>
      <c r="O540" s="103" t="s">
        <v>3461</v>
      </c>
      <c r="P540" s="103" t="s">
        <v>3467</v>
      </c>
      <c r="Q540" s="103"/>
      <c r="R540" s="107">
        <v>3</v>
      </c>
      <c r="S540" s="103">
        <v>600</v>
      </c>
    </row>
    <row r="541" spans="1:19" x14ac:dyDescent="0.25">
      <c r="A541" t="s">
        <v>3468</v>
      </c>
      <c r="B541" t="s">
        <v>3420</v>
      </c>
      <c r="C541" t="s">
        <v>3469</v>
      </c>
      <c r="D541" t="s">
        <v>3470</v>
      </c>
      <c r="E541" t="s">
        <v>3471</v>
      </c>
      <c r="F541" t="s">
        <v>3472</v>
      </c>
      <c r="L541" t="s">
        <v>3473</v>
      </c>
      <c r="M541">
        <f t="shared" si="8"/>
        <v>5</v>
      </c>
      <c r="O541" s="103" t="s">
        <v>3468</v>
      </c>
      <c r="P541" s="103" t="s">
        <v>3474</v>
      </c>
      <c r="Q541" s="103"/>
      <c r="R541" s="107">
        <v>3</v>
      </c>
      <c r="S541" s="103">
        <v>670</v>
      </c>
    </row>
    <row r="542" spans="1:19" x14ac:dyDescent="0.25">
      <c r="A542" t="s">
        <v>3475</v>
      </c>
      <c r="B542" t="s">
        <v>3401</v>
      </c>
      <c r="C542" t="s">
        <v>3476</v>
      </c>
      <c r="D542" t="s">
        <v>3477</v>
      </c>
      <c r="L542" t="s">
        <v>3478</v>
      </c>
      <c r="M542">
        <f t="shared" si="8"/>
        <v>3</v>
      </c>
      <c r="O542" s="103" t="s">
        <v>3475</v>
      </c>
      <c r="P542" s="103" t="s">
        <v>3479</v>
      </c>
      <c r="Q542" s="103"/>
      <c r="R542" s="107">
        <v>2</v>
      </c>
      <c r="S542" s="103">
        <v>540</v>
      </c>
    </row>
    <row r="543" spans="1:19" x14ac:dyDescent="0.25">
      <c r="A543" t="s">
        <v>3480</v>
      </c>
      <c r="B543" t="s">
        <v>3401</v>
      </c>
      <c r="C543" t="s">
        <v>3481</v>
      </c>
      <c r="D543" t="s">
        <v>3482</v>
      </c>
      <c r="E543" t="s">
        <v>3483</v>
      </c>
      <c r="L543" t="s">
        <v>3484</v>
      </c>
      <c r="M543">
        <f t="shared" si="8"/>
        <v>4</v>
      </c>
      <c r="O543" s="103" t="s">
        <v>3480</v>
      </c>
      <c r="P543" s="103" t="s">
        <v>3485</v>
      </c>
      <c r="Q543" s="103"/>
      <c r="R543" s="107">
        <v>2</v>
      </c>
      <c r="S543" s="103">
        <v>610</v>
      </c>
    </row>
    <row r="544" spans="1:19" x14ac:dyDescent="0.25">
      <c r="A544" t="s">
        <v>3486</v>
      </c>
      <c r="B544" t="s">
        <v>3420</v>
      </c>
      <c r="C544" t="s">
        <v>3487</v>
      </c>
      <c r="D544" t="s">
        <v>3488</v>
      </c>
      <c r="E544" t="s">
        <v>3489</v>
      </c>
      <c r="F544" t="s">
        <v>3490</v>
      </c>
      <c r="G544" t="s">
        <v>3491</v>
      </c>
      <c r="L544" t="s">
        <v>3492</v>
      </c>
      <c r="M544">
        <f t="shared" si="8"/>
        <v>6</v>
      </c>
      <c r="O544" s="103" t="s">
        <v>3486</v>
      </c>
      <c r="P544" s="103" t="s">
        <v>3493</v>
      </c>
      <c r="Q544" s="103"/>
      <c r="R544" s="107">
        <v>3</v>
      </c>
      <c r="S544" s="103">
        <v>650</v>
      </c>
    </row>
    <row r="545" spans="1:19" x14ac:dyDescent="0.25">
      <c r="A545" t="s">
        <v>3494</v>
      </c>
      <c r="B545" t="s">
        <v>3495</v>
      </c>
      <c r="C545" t="s">
        <v>3496</v>
      </c>
      <c r="D545" t="s">
        <v>3497</v>
      </c>
      <c r="L545" t="s">
        <v>3498</v>
      </c>
      <c r="M545">
        <f t="shared" si="8"/>
        <v>3</v>
      </c>
      <c r="O545" s="103" t="s">
        <v>3494</v>
      </c>
      <c r="P545" s="103" t="s">
        <v>3499</v>
      </c>
      <c r="Q545" s="103"/>
      <c r="R545" s="107">
        <v>2</v>
      </c>
      <c r="S545" s="103">
        <v>710</v>
      </c>
    </row>
    <row r="546" spans="1:19" x14ac:dyDescent="0.25">
      <c r="A546" t="s">
        <v>3500</v>
      </c>
      <c r="B546" t="s">
        <v>3501</v>
      </c>
      <c r="C546" t="s">
        <v>3502</v>
      </c>
      <c r="L546" t="s">
        <v>3503</v>
      </c>
      <c r="M546">
        <f t="shared" si="8"/>
        <v>2</v>
      </c>
      <c r="O546" s="103" t="s">
        <v>3500</v>
      </c>
      <c r="P546" s="103" t="s">
        <v>3504</v>
      </c>
      <c r="Q546" s="103"/>
      <c r="R546" s="107">
        <v>2</v>
      </c>
      <c r="S546" s="103">
        <v>510</v>
      </c>
    </row>
    <row r="547" spans="1:19" x14ac:dyDescent="0.25">
      <c r="A547" t="s">
        <v>3505</v>
      </c>
      <c r="B547" t="s">
        <v>1247</v>
      </c>
      <c r="C547" t="s">
        <v>3506</v>
      </c>
      <c r="D547" t="s">
        <v>3507</v>
      </c>
      <c r="L547" t="s">
        <v>3508</v>
      </c>
      <c r="M547">
        <f t="shared" si="8"/>
        <v>3</v>
      </c>
      <c r="O547" s="103" t="s">
        <v>3505</v>
      </c>
      <c r="P547" s="103" t="s">
        <v>3509</v>
      </c>
      <c r="Q547" s="103"/>
      <c r="R547" s="107">
        <v>1</v>
      </c>
      <c r="S547" s="103">
        <v>310</v>
      </c>
    </row>
    <row r="548" spans="1:19" x14ac:dyDescent="0.25">
      <c r="A548" t="s">
        <v>3510</v>
      </c>
      <c r="B548" t="s">
        <v>3511</v>
      </c>
      <c r="C548" t="s">
        <v>3512</v>
      </c>
      <c r="D548" t="s">
        <v>3513</v>
      </c>
      <c r="E548" t="s">
        <v>3514</v>
      </c>
      <c r="L548" t="s">
        <v>3515</v>
      </c>
      <c r="M548">
        <f t="shared" si="8"/>
        <v>4</v>
      </c>
      <c r="O548" s="103" t="s">
        <v>3510</v>
      </c>
      <c r="P548" s="103" t="s">
        <v>3516</v>
      </c>
      <c r="Q548" s="103"/>
      <c r="R548" s="107">
        <v>3</v>
      </c>
      <c r="S548" s="103">
        <v>660</v>
      </c>
    </row>
    <row r="549" spans="1:19" x14ac:dyDescent="0.25">
      <c r="A549" t="s">
        <v>3517</v>
      </c>
      <c r="B549" t="s">
        <v>3518</v>
      </c>
      <c r="C549" t="s">
        <v>3519</v>
      </c>
      <c r="D549" t="s">
        <v>3520</v>
      </c>
      <c r="L549" t="s">
        <v>3521</v>
      </c>
      <c r="M549">
        <f t="shared" si="8"/>
        <v>3</v>
      </c>
      <c r="O549" s="103" t="s">
        <v>3517</v>
      </c>
      <c r="P549" s="103" t="s">
        <v>3522</v>
      </c>
      <c r="Q549" s="103"/>
      <c r="R549" s="107">
        <v>2</v>
      </c>
      <c r="S549" s="103">
        <v>520</v>
      </c>
    </row>
    <row r="550" spans="1:19" x14ac:dyDescent="0.25">
      <c r="A550" t="s">
        <v>3523</v>
      </c>
      <c r="B550" t="s">
        <v>3524</v>
      </c>
      <c r="C550" t="s">
        <v>3525</v>
      </c>
      <c r="D550" t="s">
        <v>3526</v>
      </c>
      <c r="E550" t="s">
        <v>3527</v>
      </c>
      <c r="L550" t="s">
        <v>3528</v>
      </c>
      <c r="M550">
        <f t="shared" si="8"/>
        <v>4</v>
      </c>
      <c r="O550" s="103" t="s">
        <v>3523</v>
      </c>
      <c r="P550" s="103" t="s">
        <v>3529</v>
      </c>
      <c r="Q550" s="103"/>
      <c r="R550" s="107">
        <v>2</v>
      </c>
      <c r="S550" s="103">
        <v>680</v>
      </c>
    </row>
    <row r="551" spans="1:19" x14ac:dyDescent="0.25">
      <c r="A551" t="s">
        <v>3530</v>
      </c>
      <c r="B551" t="s">
        <v>3531</v>
      </c>
      <c r="C551" t="s">
        <v>3532</v>
      </c>
      <c r="L551" t="s">
        <v>3533</v>
      </c>
      <c r="M551">
        <f t="shared" si="8"/>
        <v>2</v>
      </c>
      <c r="O551" s="103" t="s">
        <v>3530</v>
      </c>
      <c r="P551" s="103" t="s">
        <v>3534</v>
      </c>
      <c r="Q551" s="103"/>
      <c r="R551" s="107">
        <v>2</v>
      </c>
      <c r="S551" s="103">
        <v>480</v>
      </c>
    </row>
    <row r="552" spans="1:19" x14ac:dyDescent="0.25">
      <c r="A552" t="s">
        <v>3535</v>
      </c>
      <c r="B552" t="s">
        <v>3495</v>
      </c>
      <c r="C552" t="s">
        <v>3536</v>
      </c>
      <c r="L552" t="s">
        <v>3537</v>
      </c>
      <c r="M552">
        <f t="shared" si="8"/>
        <v>2</v>
      </c>
      <c r="O552" s="103" t="s">
        <v>3535</v>
      </c>
      <c r="P552" s="103" t="s">
        <v>3538</v>
      </c>
      <c r="Q552" s="103"/>
      <c r="R552" s="107">
        <v>2</v>
      </c>
      <c r="S552" s="103">
        <v>510</v>
      </c>
    </row>
    <row r="553" spans="1:19" x14ac:dyDescent="0.25">
      <c r="A553" t="s">
        <v>3539</v>
      </c>
      <c r="B553" t="s">
        <v>3540</v>
      </c>
      <c r="C553" t="s">
        <v>3541</v>
      </c>
      <c r="L553" t="s">
        <v>3542</v>
      </c>
      <c r="M553">
        <f t="shared" si="8"/>
        <v>2</v>
      </c>
      <c r="O553" s="103" t="s">
        <v>3539</v>
      </c>
      <c r="P553" s="103" t="s">
        <v>3543</v>
      </c>
      <c r="Q553" s="103"/>
      <c r="R553" s="107">
        <v>2</v>
      </c>
      <c r="S553" s="103">
        <v>520</v>
      </c>
    </row>
    <row r="554" spans="1:19" x14ac:dyDescent="0.25">
      <c r="A554" t="s">
        <v>3544</v>
      </c>
      <c r="B554" t="s">
        <v>3545</v>
      </c>
      <c r="C554" t="s">
        <v>3546</v>
      </c>
      <c r="D554" t="s">
        <v>3547</v>
      </c>
      <c r="E554" t="s">
        <v>922</v>
      </c>
      <c r="L554" t="s">
        <v>3548</v>
      </c>
      <c r="M554">
        <f t="shared" si="8"/>
        <v>4</v>
      </c>
      <c r="O554" s="103" t="s">
        <v>3544</v>
      </c>
      <c r="P554" s="103" t="s">
        <v>3549</v>
      </c>
      <c r="Q554" s="103"/>
      <c r="R554" s="107">
        <v>2</v>
      </c>
      <c r="S554" s="103">
        <v>370</v>
      </c>
    </row>
    <row r="555" spans="1:19" x14ac:dyDescent="0.25">
      <c r="A555" t="s">
        <v>3550</v>
      </c>
      <c r="B555" t="s">
        <v>3545</v>
      </c>
      <c r="C555" t="s">
        <v>3551</v>
      </c>
      <c r="D555" t="s">
        <v>3552</v>
      </c>
      <c r="L555" t="s">
        <v>3553</v>
      </c>
      <c r="M555">
        <f t="shared" si="8"/>
        <v>3</v>
      </c>
      <c r="O555" s="103" t="s">
        <v>3550</v>
      </c>
      <c r="P555" s="103" t="s">
        <v>3554</v>
      </c>
      <c r="Q555" s="103"/>
      <c r="R555" s="107">
        <v>2</v>
      </c>
      <c r="S555" s="103">
        <v>280</v>
      </c>
    </row>
    <row r="556" spans="1:19" x14ac:dyDescent="0.25">
      <c r="A556" t="s">
        <v>3555</v>
      </c>
      <c r="B556" t="s">
        <v>3545</v>
      </c>
      <c r="C556" t="s">
        <v>3546</v>
      </c>
      <c r="D556" t="s">
        <v>3547</v>
      </c>
      <c r="E556" t="s">
        <v>3556</v>
      </c>
      <c r="L556" t="s">
        <v>3557</v>
      </c>
      <c r="M556">
        <f t="shared" si="8"/>
        <v>4</v>
      </c>
      <c r="O556" s="103" t="s">
        <v>3555</v>
      </c>
      <c r="P556" s="103" t="s">
        <v>3558</v>
      </c>
      <c r="Q556" s="103"/>
      <c r="R556" s="107">
        <v>2</v>
      </c>
      <c r="S556" s="103">
        <v>390</v>
      </c>
    </row>
    <row r="557" spans="1:19" x14ac:dyDescent="0.25">
      <c r="A557" t="s">
        <v>3559</v>
      </c>
      <c r="B557" t="s">
        <v>1247</v>
      </c>
      <c r="C557" t="s">
        <v>3560</v>
      </c>
      <c r="D557" t="s">
        <v>3561</v>
      </c>
      <c r="L557" t="s">
        <v>3562</v>
      </c>
      <c r="M557">
        <f t="shared" si="8"/>
        <v>3</v>
      </c>
      <c r="O557" s="103" t="s">
        <v>3559</v>
      </c>
      <c r="P557" s="103" t="s">
        <v>3563</v>
      </c>
      <c r="Q557" s="103"/>
      <c r="R557" s="107">
        <v>1</v>
      </c>
      <c r="S557" s="103">
        <v>310</v>
      </c>
    </row>
    <row r="558" spans="1:19" x14ac:dyDescent="0.25">
      <c r="A558" t="s">
        <v>3564</v>
      </c>
      <c r="B558" t="s">
        <v>3565</v>
      </c>
      <c r="C558" t="s">
        <v>3566</v>
      </c>
      <c r="D558" t="s">
        <v>3567</v>
      </c>
      <c r="L558" t="s">
        <v>3568</v>
      </c>
      <c r="M558">
        <f t="shared" si="8"/>
        <v>3</v>
      </c>
      <c r="O558" s="103" t="s">
        <v>3564</v>
      </c>
      <c r="P558" s="103" t="s">
        <v>3569</v>
      </c>
      <c r="Q558" s="103"/>
      <c r="R558" s="107">
        <v>2</v>
      </c>
      <c r="S558" s="103">
        <v>630</v>
      </c>
    </row>
    <row r="559" spans="1:19" x14ac:dyDescent="0.25">
      <c r="A559" t="s">
        <v>3570</v>
      </c>
      <c r="B559" t="s">
        <v>3571</v>
      </c>
      <c r="C559" t="s">
        <v>3572</v>
      </c>
      <c r="D559" t="s">
        <v>3573</v>
      </c>
      <c r="L559" t="s">
        <v>3574</v>
      </c>
      <c r="M559">
        <f t="shared" si="8"/>
        <v>3</v>
      </c>
      <c r="O559" s="103" t="s">
        <v>3570</v>
      </c>
      <c r="P559" s="103" t="s">
        <v>3575</v>
      </c>
      <c r="Q559" s="103"/>
      <c r="R559" s="107">
        <v>2</v>
      </c>
      <c r="S559" s="103">
        <v>560</v>
      </c>
    </row>
    <row r="560" spans="1:19" x14ac:dyDescent="0.25">
      <c r="A560" t="s">
        <v>3576</v>
      </c>
      <c r="B560" t="s">
        <v>3577</v>
      </c>
      <c r="C560" t="s">
        <v>3578</v>
      </c>
      <c r="L560" t="s">
        <v>3579</v>
      </c>
      <c r="M560">
        <f t="shared" si="8"/>
        <v>2</v>
      </c>
      <c r="O560" s="103" t="s">
        <v>3576</v>
      </c>
      <c r="P560" s="103" t="s">
        <v>3580</v>
      </c>
      <c r="Q560" s="103"/>
      <c r="R560" s="107">
        <v>2</v>
      </c>
      <c r="S560" s="103">
        <v>540</v>
      </c>
    </row>
    <row r="561" spans="1:19" x14ac:dyDescent="0.25">
      <c r="A561" t="s">
        <v>3581</v>
      </c>
      <c r="B561" t="s">
        <v>3582</v>
      </c>
      <c r="C561" t="s">
        <v>3577</v>
      </c>
      <c r="L561" t="s">
        <v>3583</v>
      </c>
      <c r="M561">
        <f t="shared" si="8"/>
        <v>2</v>
      </c>
      <c r="O561" s="103" t="s">
        <v>3581</v>
      </c>
      <c r="P561" s="103" t="s">
        <v>3584</v>
      </c>
      <c r="Q561" s="103"/>
      <c r="R561" s="107">
        <v>2</v>
      </c>
      <c r="S561" s="103">
        <v>500</v>
      </c>
    </row>
    <row r="562" spans="1:19" x14ac:dyDescent="0.25">
      <c r="A562" t="s">
        <v>3585</v>
      </c>
      <c r="B562" t="s">
        <v>3586</v>
      </c>
      <c r="C562" t="s">
        <v>3587</v>
      </c>
      <c r="D562" t="s">
        <v>3588</v>
      </c>
      <c r="E562" t="s">
        <v>3511</v>
      </c>
      <c r="L562" t="s">
        <v>3589</v>
      </c>
      <c r="M562">
        <f t="shared" si="8"/>
        <v>4</v>
      </c>
      <c r="O562" s="103" t="s">
        <v>3585</v>
      </c>
      <c r="P562" s="103" t="s">
        <v>3590</v>
      </c>
      <c r="Q562" s="103"/>
      <c r="R562" s="107">
        <v>3</v>
      </c>
      <c r="S562" s="103">
        <v>660</v>
      </c>
    </row>
    <row r="563" spans="1:19" x14ac:dyDescent="0.25">
      <c r="A563" t="s">
        <v>3591</v>
      </c>
      <c r="B563" t="s">
        <v>3592</v>
      </c>
      <c r="C563" t="s">
        <v>3593</v>
      </c>
      <c r="L563" t="s">
        <v>3594</v>
      </c>
      <c r="M563">
        <f t="shared" si="8"/>
        <v>2</v>
      </c>
      <c r="O563" s="103" t="s">
        <v>3591</v>
      </c>
      <c r="P563" s="103" t="s">
        <v>3595</v>
      </c>
      <c r="Q563" s="103"/>
      <c r="R563" s="107">
        <v>1</v>
      </c>
      <c r="S563" s="103">
        <v>410</v>
      </c>
    </row>
    <row r="564" spans="1:19" x14ac:dyDescent="0.25">
      <c r="A564" t="s">
        <v>3596</v>
      </c>
      <c r="B564" t="s">
        <v>3597</v>
      </c>
      <c r="C564" t="s">
        <v>3598</v>
      </c>
      <c r="D564" t="s">
        <v>3599</v>
      </c>
      <c r="E564" t="s">
        <v>3600</v>
      </c>
      <c r="F564" t="s">
        <v>1814</v>
      </c>
      <c r="G564" t="s">
        <v>3601</v>
      </c>
      <c r="H564" t="s">
        <v>1815</v>
      </c>
      <c r="L564" t="s">
        <v>3602</v>
      </c>
      <c r="M564">
        <f t="shared" si="8"/>
        <v>7</v>
      </c>
      <c r="O564" s="103" t="s">
        <v>3596</v>
      </c>
      <c r="P564" s="103" t="s">
        <v>3603</v>
      </c>
      <c r="Q564" s="103"/>
      <c r="R564" s="107">
        <v>3</v>
      </c>
      <c r="S564" s="103">
        <v>550</v>
      </c>
    </row>
    <row r="565" spans="1:19" x14ac:dyDescent="0.25">
      <c r="A565" t="s">
        <v>3604</v>
      </c>
      <c r="B565" t="s">
        <v>3605</v>
      </c>
      <c r="C565" t="s">
        <v>3606</v>
      </c>
      <c r="D565" t="s">
        <v>3607</v>
      </c>
      <c r="E565" t="s">
        <v>3608</v>
      </c>
      <c r="L565" t="s">
        <v>3609</v>
      </c>
      <c r="M565">
        <f t="shared" si="8"/>
        <v>4</v>
      </c>
      <c r="O565" s="103" t="s">
        <v>3604</v>
      </c>
      <c r="P565" s="103" t="s">
        <v>3610</v>
      </c>
      <c r="Q565" s="103"/>
      <c r="R565" s="107">
        <v>1</v>
      </c>
      <c r="S565" s="103">
        <v>480</v>
      </c>
    </row>
    <row r="566" spans="1:19" x14ac:dyDescent="0.25">
      <c r="A566" t="s">
        <v>3611</v>
      </c>
      <c r="B566" t="s">
        <v>3612</v>
      </c>
      <c r="C566" t="s">
        <v>3613</v>
      </c>
      <c r="D566" t="s">
        <v>3614</v>
      </c>
      <c r="E566" t="s">
        <v>3615</v>
      </c>
      <c r="F566" t="s">
        <v>3616</v>
      </c>
      <c r="L566" t="s">
        <v>3617</v>
      </c>
      <c r="M566">
        <f t="shared" si="8"/>
        <v>5</v>
      </c>
      <c r="O566" s="103" t="s">
        <v>3611</v>
      </c>
      <c r="P566" s="103" t="s">
        <v>3618</v>
      </c>
      <c r="Q566" s="103"/>
      <c r="R566" s="107">
        <v>2</v>
      </c>
      <c r="S566" s="103">
        <v>720</v>
      </c>
    </row>
    <row r="567" spans="1:19" x14ac:dyDescent="0.25">
      <c r="A567" t="s">
        <v>3619</v>
      </c>
      <c r="B567" t="s">
        <v>1247</v>
      </c>
      <c r="C567" t="s">
        <v>3620</v>
      </c>
      <c r="D567" t="s">
        <v>3621</v>
      </c>
      <c r="E567" t="s">
        <v>3622</v>
      </c>
      <c r="L567" t="s">
        <v>3623</v>
      </c>
      <c r="M567">
        <f t="shared" si="8"/>
        <v>4</v>
      </c>
      <c r="O567" s="103" t="s">
        <v>3619</v>
      </c>
      <c r="P567" s="103" t="s">
        <v>3624</v>
      </c>
      <c r="Q567" s="103"/>
      <c r="R567" s="107">
        <v>1</v>
      </c>
      <c r="S567" s="103">
        <v>390</v>
      </c>
    </row>
    <row r="568" spans="1:19" x14ac:dyDescent="0.25">
      <c r="A568" t="s">
        <v>3625</v>
      </c>
      <c r="B568" t="s">
        <v>3626</v>
      </c>
      <c r="C568" t="s">
        <v>3627</v>
      </c>
      <c r="D568" t="s">
        <v>3628</v>
      </c>
      <c r="E568" t="s">
        <v>3629</v>
      </c>
      <c r="L568" t="s">
        <v>3630</v>
      </c>
      <c r="M568">
        <f t="shared" si="8"/>
        <v>4</v>
      </c>
      <c r="O568" s="103" t="s">
        <v>3625</v>
      </c>
      <c r="P568" s="103" t="s">
        <v>3631</v>
      </c>
      <c r="Q568" s="103"/>
      <c r="R568" s="107">
        <v>2</v>
      </c>
      <c r="S568" s="103">
        <v>480</v>
      </c>
    </row>
    <row r="569" spans="1:19" x14ac:dyDescent="0.25">
      <c r="A569" t="s">
        <v>3632</v>
      </c>
      <c r="B569" t="s">
        <v>3540</v>
      </c>
      <c r="C569" t="s">
        <v>3541</v>
      </c>
      <c r="D569" t="s">
        <v>3633</v>
      </c>
      <c r="E569" t="s">
        <v>3634</v>
      </c>
      <c r="F569" t="s">
        <v>3635</v>
      </c>
      <c r="L569" t="s">
        <v>3636</v>
      </c>
      <c r="M569">
        <f t="shared" si="8"/>
        <v>5</v>
      </c>
      <c r="O569" s="103" t="s">
        <v>3632</v>
      </c>
      <c r="P569" s="103" t="s">
        <v>3637</v>
      </c>
      <c r="Q569" s="103"/>
      <c r="R569" s="107">
        <v>2</v>
      </c>
      <c r="S569" s="103">
        <v>840</v>
      </c>
    </row>
    <row r="570" spans="1:19" x14ac:dyDescent="0.25">
      <c r="A570" t="s">
        <v>3638</v>
      </c>
      <c r="B570" t="s">
        <v>3639</v>
      </c>
      <c r="C570" t="s">
        <v>3640</v>
      </c>
      <c r="D570" t="s">
        <v>3641</v>
      </c>
      <c r="L570" t="s">
        <v>3642</v>
      </c>
      <c r="M570">
        <f t="shared" si="8"/>
        <v>3</v>
      </c>
      <c r="O570" s="103" t="s">
        <v>3638</v>
      </c>
      <c r="P570" s="103" t="s">
        <v>3643</v>
      </c>
      <c r="Q570" s="103"/>
      <c r="R570" s="107">
        <v>1</v>
      </c>
      <c r="S570" s="103">
        <v>280</v>
      </c>
    </row>
    <row r="571" spans="1:19" x14ac:dyDescent="0.25">
      <c r="A571" t="s">
        <v>3644</v>
      </c>
      <c r="B571" t="s">
        <v>3645</v>
      </c>
      <c r="C571" t="s">
        <v>3646</v>
      </c>
      <c r="D571" t="s">
        <v>3647</v>
      </c>
      <c r="L571" t="s">
        <v>3648</v>
      </c>
      <c r="M571">
        <f t="shared" si="8"/>
        <v>3</v>
      </c>
      <c r="O571" s="103" t="s">
        <v>3644</v>
      </c>
      <c r="P571" s="103" t="s">
        <v>3649</v>
      </c>
      <c r="Q571" s="103"/>
      <c r="R571" s="107">
        <v>2</v>
      </c>
      <c r="S571" s="103">
        <v>450</v>
      </c>
    </row>
    <row r="572" spans="1:19" x14ac:dyDescent="0.25">
      <c r="A572" t="s">
        <v>3650</v>
      </c>
      <c r="B572" t="s">
        <v>3651</v>
      </c>
      <c r="C572" t="s">
        <v>3652</v>
      </c>
      <c r="D572" t="s">
        <v>3653</v>
      </c>
      <c r="E572" t="s">
        <v>3654</v>
      </c>
      <c r="L572" t="s">
        <v>3655</v>
      </c>
      <c r="M572">
        <f t="shared" si="8"/>
        <v>4</v>
      </c>
      <c r="O572" s="103" t="s">
        <v>3650</v>
      </c>
      <c r="P572" s="103" t="s">
        <v>3656</v>
      </c>
      <c r="Q572" s="103"/>
      <c r="R572" s="107">
        <v>2</v>
      </c>
      <c r="S572" s="103">
        <v>660</v>
      </c>
    </row>
    <row r="573" spans="1:19" x14ac:dyDescent="0.25">
      <c r="A573" t="s">
        <v>3657</v>
      </c>
      <c r="B573" t="s">
        <v>3658</v>
      </c>
      <c r="C573" t="s">
        <v>3659</v>
      </c>
      <c r="D573" t="s">
        <v>3660</v>
      </c>
      <c r="E573" t="s">
        <v>3661</v>
      </c>
      <c r="L573" t="s">
        <v>3662</v>
      </c>
      <c r="M573">
        <f t="shared" si="8"/>
        <v>4</v>
      </c>
      <c r="O573" s="103" t="s">
        <v>3657</v>
      </c>
      <c r="P573" s="103" t="s">
        <v>3663</v>
      </c>
      <c r="Q573" s="103"/>
      <c r="R573" s="107">
        <v>2</v>
      </c>
      <c r="S573" s="103">
        <v>570</v>
      </c>
    </row>
    <row r="574" spans="1:19" x14ac:dyDescent="0.25">
      <c r="A574" t="s">
        <v>3664</v>
      </c>
      <c r="B574" t="s">
        <v>3665</v>
      </c>
      <c r="C574" t="s">
        <v>3666</v>
      </c>
      <c r="D574" t="s">
        <v>3667</v>
      </c>
      <c r="E574" t="s">
        <v>3668</v>
      </c>
      <c r="F574" t="s">
        <v>3669</v>
      </c>
      <c r="L574" t="s">
        <v>3670</v>
      </c>
      <c r="M574">
        <f t="shared" si="8"/>
        <v>5</v>
      </c>
      <c r="O574" s="103" t="s">
        <v>3664</v>
      </c>
      <c r="P574" s="103" t="s">
        <v>3671</v>
      </c>
      <c r="Q574" s="103"/>
      <c r="R574" s="107">
        <v>3</v>
      </c>
      <c r="S574" s="103">
        <v>530</v>
      </c>
    </row>
    <row r="575" spans="1:19" x14ac:dyDescent="0.25">
      <c r="A575" t="s">
        <v>3672</v>
      </c>
      <c r="B575" t="s">
        <v>3665</v>
      </c>
      <c r="C575" t="s">
        <v>3673</v>
      </c>
      <c r="D575" t="s">
        <v>3674</v>
      </c>
      <c r="L575" t="s">
        <v>3675</v>
      </c>
      <c r="M575">
        <f t="shared" si="8"/>
        <v>3</v>
      </c>
      <c r="O575" s="103" t="s">
        <v>3672</v>
      </c>
      <c r="P575" s="103" t="s">
        <v>3676</v>
      </c>
      <c r="Q575" s="103"/>
      <c r="R575" s="107">
        <v>3</v>
      </c>
      <c r="S575" s="103">
        <v>380</v>
      </c>
    </row>
    <row r="576" spans="1:19" x14ac:dyDescent="0.25">
      <c r="A576" t="s">
        <v>3677</v>
      </c>
      <c r="B576" t="s">
        <v>3678</v>
      </c>
      <c r="C576" t="s">
        <v>3679</v>
      </c>
      <c r="D576" t="s">
        <v>3680</v>
      </c>
      <c r="E576" t="s">
        <v>3665</v>
      </c>
      <c r="L576" t="s">
        <v>3681</v>
      </c>
      <c r="M576">
        <f t="shared" si="8"/>
        <v>4</v>
      </c>
      <c r="O576" s="103" t="s">
        <v>3677</v>
      </c>
      <c r="P576" s="103" t="s">
        <v>3682</v>
      </c>
      <c r="Q576" s="103"/>
      <c r="R576" s="107">
        <v>3</v>
      </c>
      <c r="S576" s="103">
        <v>430</v>
      </c>
    </row>
    <row r="577" spans="1:19" x14ac:dyDescent="0.25">
      <c r="A577" t="s">
        <v>3683</v>
      </c>
      <c r="B577" t="s">
        <v>3684</v>
      </c>
      <c r="C577" t="s">
        <v>3685</v>
      </c>
      <c r="D577" t="s">
        <v>3686</v>
      </c>
      <c r="L577" t="s">
        <v>3687</v>
      </c>
      <c r="M577">
        <f t="shared" si="8"/>
        <v>3</v>
      </c>
      <c r="O577" s="103" t="s">
        <v>3683</v>
      </c>
      <c r="P577" s="103" t="s">
        <v>3688</v>
      </c>
      <c r="Q577" s="103"/>
      <c r="R577" s="107">
        <v>1</v>
      </c>
      <c r="S577" s="103">
        <v>360</v>
      </c>
    </row>
    <row r="578" spans="1:19" x14ac:dyDescent="0.25">
      <c r="A578" t="s">
        <v>3689</v>
      </c>
      <c r="B578" t="s">
        <v>3690</v>
      </c>
      <c r="C578" t="s">
        <v>3691</v>
      </c>
      <c r="D578" t="s">
        <v>3692</v>
      </c>
      <c r="E578" t="s">
        <v>3693</v>
      </c>
      <c r="L578" t="s">
        <v>3694</v>
      </c>
      <c r="M578">
        <f t="shared" si="8"/>
        <v>4</v>
      </c>
      <c r="O578" s="103" t="s">
        <v>3689</v>
      </c>
      <c r="P578" s="103" t="s">
        <v>3695</v>
      </c>
      <c r="Q578" s="103"/>
      <c r="R578" s="107">
        <v>2</v>
      </c>
      <c r="S578" s="103">
        <v>300</v>
      </c>
    </row>
    <row r="579" spans="1:19" x14ac:dyDescent="0.25">
      <c r="A579" t="s">
        <v>3696</v>
      </c>
      <c r="B579" t="s">
        <v>3697</v>
      </c>
      <c r="C579" t="s">
        <v>3698</v>
      </c>
      <c r="D579" t="s">
        <v>3699</v>
      </c>
      <c r="E579" t="s">
        <v>3700</v>
      </c>
      <c r="L579" t="s">
        <v>3701</v>
      </c>
      <c r="M579">
        <f t="shared" ref="M579:M590" si="9">10-COUNTBLANK(B579:K579)</f>
        <v>4</v>
      </c>
      <c r="O579" s="103" t="s">
        <v>3696</v>
      </c>
      <c r="P579" s="103" t="s">
        <v>3702</v>
      </c>
      <c r="Q579" s="103"/>
      <c r="R579" s="107">
        <v>3</v>
      </c>
      <c r="S579" s="103">
        <v>370</v>
      </c>
    </row>
    <row r="580" spans="1:19" x14ac:dyDescent="0.25">
      <c r="A580" t="s">
        <v>3703</v>
      </c>
      <c r="B580" t="s">
        <v>3704</v>
      </c>
      <c r="C580" t="s">
        <v>3705</v>
      </c>
      <c r="D580" t="s">
        <v>3706</v>
      </c>
      <c r="E580" t="s">
        <v>3707</v>
      </c>
      <c r="L580" t="s">
        <v>3708</v>
      </c>
      <c r="M580">
        <f t="shared" si="9"/>
        <v>4</v>
      </c>
      <c r="O580" s="103" t="s">
        <v>3703</v>
      </c>
      <c r="P580" s="103" t="s">
        <v>3709</v>
      </c>
      <c r="Q580" s="103"/>
      <c r="R580" s="107">
        <v>1</v>
      </c>
      <c r="S580" s="103">
        <v>420</v>
      </c>
    </row>
    <row r="581" spans="1:19" x14ac:dyDescent="0.25">
      <c r="A581" t="s">
        <v>3710</v>
      </c>
      <c r="B581" t="s">
        <v>3711</v>
      </c>
      <c r="C581" t="s">
        <v>3712</v>
      </c>
      <c r="D581" t="s">
        <v>3713</v>
      </c>
      <c r="E581" t="s">
        <v>3714</v>
      </c>
      <c r="F581" t="s">
        <v>3715</v>
      </c>
      <c r="L581" t="s">
        <v>3716</v>
      </c>
      <c r="M581">
        <f t="shared" si="9"/>
        <v>5</v>
      </c>
      <c r="O581" s="103" t="s">
        <v>3710</v>
      </c>
      <c r="P581" s="103" t="s">
        <v>3717</v>
      </c>
      <c r="Q581" s="103"/>
      <c r="R581" s="107">
        <v>2</v>
      </c>
      <c r="S581" s="103">
        <v>480</v>
      </c>
    </row>
    <row r="582" spans="1:19" x14ac:dyDescent="0.25">
      <c r="A582" t="s">
        <v>3718</v>
      </c>
      <c r="B582" t="s">
        <v>3699</v>
      </c>
      <c r="C582" t="s">
        <v>3700</v>
      </c>
      <c r="D582" t="s">
        <v>3719</v>
      </c>
      <c r="E582" t="s">
        <v>3720</v>
      </c>
      <c r="F582" t="s">
        <v>3721</v>
      </c>
      <c r="L582" t="s">
        <v>3722</v>
      </c>
      <c r="M582">
        <f t="shared" si="9"/>
        <v>5</v>
      </c>
      <c r="O582" s="103" t="s">
        <v>3718</v>
      </c>
      <c r="P582" s="103" t="s">
        <v>3723</v>
      </c>
      <c r="Q582" s="103"/>
      <c r="R582" s="107">
        <v>3</v>
      </c>
      <c r="S582" s="103">
        <v>480</v>
      </c>
    </row>
    <row r="583" spans="1:19" x14ac:dyDescent="0.25">
      <c r="A583" t="s">
        <v>3724</v>
      </c>
      <c r="B583" t="s">
        <v>3725</v>
      </c>
      <c r="C583" t="s">
        <v>3726</v>
      </c>
      <c r="L583" t="s">
        <v>3727</v>
      </c>
      <c r="M583">
        <f t="shared" si="9"/>
        <v>2</v>
      </c>
      <c r="O583" s="103" t="s">
        <v>3724</v>
      </c>
      <c r="P583" s="103" t="s">
        <v>3728</v>
      </c>
      <c r="Q583" s="103"/>
      <c r="R583" s="107">
        <v>3</v>
      </c>
      <c r="S583" s="103">
        <v>510</v>
      </c>
    </row>
    <row r="584" spans="1:19" x14ac:dyDescent="0.25">
      <c r="A584" t="s">
        <v>3729</v>
      </c>
      <c r="B584" t="s">
        <v>3730</v>
      </c>
      <c r="C584" t="s">
        <v>3731</v>
      </c>
      <c r="D584" t="s">
        <v>3732</v>
      </c>
      <c r="L584" t="s">
        <v>3733</v>
      </c>
      <c r="M584">
        <f t="shared" si="9"/>
        <v>3</v>
      </c>
      <c r="O584" s="103" t="s">
        <v>3729</v>
      </c>
      <c r="P584" s="103" t="s">
        <v>3734</v>
      </c>
      <c r="Q584" s="103"/>
      <c r="R584" s="107">
        <v>2</v>
      </c>
      <c r="S584" s="103">
        <v>520</v>
      </c>
    </row>
    <row r="585" spans="1:19" x14ac:dyDescent="0.25">
      <c r="A585" t="s">
        <v>3735</v>
      </c>
      <c r="B585" t="s">
        <v>3736</v>
      </c>
      <c r="C585" t="s">
        <v>3737</v>
      </c>
      <c r="D585" t="s">
        <v>3738</v>
      </c>
      <c r="L585" t="s">
        <v>3739</v>
      </c>
      <c r="M585">
        <f t="shared" si="9"/>
        <v>3</v>
      </c>
      <c r="O585" s="103" t="s">
        <v>3735</v>
      </c>
      <c r="P585" s="103" t="s">
        <v>3740</v>
      </c>
      <c r="Q585" s="103"/>
      <c r="R585" s="107">
        <v>1</v>
      </c>
      <c r="S585" s="103">
        <v>360</v>
      </c>
    </row>
    <row r="586" spans="1:19" x14ac:dyDescent="0.25">
      <c r="A586" t="s">
        <v>3741</v>
      </c>
      <c r="B586" t="s">
        <v>3742</v>
      </c>
      <c r="C586" t="s">
        <v>3743</v>
      </c>
      <c r="D586" t="s">
        <v>3744</v>
      </c>
      <c r="E586" t="s">
        <v>3745</v>
      </c>
      <c r="L586" t="s">
        <v>3746</v>
      </c>
      <c r="M586">
        <f t="shared" si="9"/>
        <v>4</v>
      </c>
      <c r="O586" s="103" t="s">
        <v>3741</v>
      </c>
      <c r="P586" s="103" t="s">
        <v>3747</v>
      </c>
      <c r="Q586" s="103"/>
      <c r="R586" s="107">
        <v>1</v>
      </c>
      <c r="S586" s="103">
        <v>480</v>
      </c>
    </row>
    <row r="587" spans="1:19" x14ac:dyDescent="0.25">
      <c r="A587" t="s">
        <v>3748</v>
      </c>
      <c r="B587" t="s">
        <v>3749</v>
      </c>
      <c r="C587" t="s">
        <v>3750</v>
      </c>
      <c r="D587" t="s">
        <v>3751</v>
      </c>
      <c r="L587" t="s">
        <v>3752</v>
      </c>
      <c r="M587">
        <f t="shared" si="9"/>
        <v>3</v>
      </c>
      <c r="O587" s="103" t="s">
        <v>3748</v>
      </c>
      <c r="P587" s="103" t="s">
        <v>3753</v>
      </c>
      <c r="Q587" s="103"/>
      <c r="R587" s="107">
        <v>2</v>
      </c>
      <c r="S587" s="103">
        <v>440</v>
      </c>
    </row>
    <row r="588" spans="1:19" x14ac:dyDescent="0.25">
      <c r="A588" t="s">
        <v>3754</v>
      </c>
      <c r="B588" t="s">
        <v>3699</v>
      </c>
      <c r="C588" t="s">
        <v>3700</v>
      </c>
      <c r="D588" t="s">
        <v>3755</v>
      </c>
      <c r="E588" t="s">
        <v>3756</v>
      </c>
      <c r="F588" t="s">
        <v>3757</v>
      </c>
      <c r="L588" t="s">
        <v>3758</v>
      </c>
      <c r="M588">
        <f t="shared" si="9"/>
        <v>5</v>
      </c>
      <c r="O588" s="103" t="s">
        <v>3754</v>
      </c>
      <c r="P588" s="103" t="s">
        <v>3759</v>
      </c>
      <c r="Q588" s="103"/>
      <c r="R588" s="107">
        <v>3</v>
      </c>
      <c r="S588" s="103">
        <v>480</v>
      </c>
    </row>
    <row r="589" spans="1:19" x14ac:dyDescent="0.25">
      <c r="A589" t="s">
        <v>3760</v>
      </c>
      <c r="B589" t="s">
        <v>3699</v>
      </c>
      <c r="C589" t="s">
        <v>3700</v>
      </c>
      <c r="D589" t="s">
        <v>3761</v>
      </c>
      <c r="E589" t="s">
        <v>3762</v>
      </c>
      <c r="F589" t="s">
        <v>3763</v>
      </c>
      <c r="L589" t="s">
        <v>3764</v>
      </c>
      <c r="M589">
        <f t="shared" si="9"/>
        <v>5</v>
      </c>
      <c r="O589" s="103" t="s">
        <v>3760</v>
      </c>
      <c r="P589" s="103" t="s">
        <v>3765</v>
      </c>
      <c r="Q589" s="103"/>
      <c r="R589" s="107">
        <v>3</v>
      </c>
      <c r="S589" s="103">
        <v>450</v>
      </c>
    </row>
    <row r="590" spans="1:19" x14ac:dyDescent="0.25">
      <c r="A590" t="s">
        <v>3766</v>
      </c>
      <c r="B590" t="s">
        <v>3767</v>
      </c>
      <c r="C590" t="s">
        <v>3768</v>
      </c>
      <c r="D590" t="s">
        <v>3769</v>
      </c>
      <c r="E590" t="s">
        <v>3770</v>
      </c>
      <c r="L590" t="s">
        <v>3771</v>
      </c>
      <c r="M590">
        <f t="shared" si="9"/>
        <v>4</v>
      </c>
      <c r="O590" s="103" t="s">
        <v>3766</v>
      </c>
      <c r="P590" s="103" t="s">
        <v>3772</v>
      </c>
      <c r="Q590" s="103"/>
      <c r="R590" s="107">
        <v>2</v>
      </c>
      <c r="S590" s="103">
        <v>580</v>
      </c>
    </row>
    <row r="591" spans="1:19" x14ac:dyDescent="0.25">
      <c r="A591" t="s">
        <v>6</v>
      </c>
      <c r="O591" s="103" t="s">
        <v>454</v>
      </c>
      <c r="P591" s="103" t="s">
        <v>3773</v>
      </c>
      <c r="Q591" s="103">
        <v>150</v>
      </c>
    </row>
    <row r="592" spans="1:19" x14ac:dyDescent="0.25">
      <c r="O592" s="103" t="s">
        <v>458</v>
      </c>
      <c r="P592" s="103" t="s">
        <v>3774</v>
      </c>
      <c r="Q592" s="103">
        <v>120</v>
      </c>
    </row>
    <row r="593" spans="15:17" x14ac:dyDescent="0.25">
      <c r="O593" s="103" t="s">
        <v>303</v>
      </c>
      <c r="P593" s="103" t="s">
        <v>3775</v>
      </c>
      <c r="Q593" s="103">
        <v>90</v>
      </c>
    </row>
    <row r="594" spans="15:17" x14ac:dyDescent="0.25">
      <c r="O594" s="103" t="s">
        <v>449</v>
      </c>
      <c r="P594" s="103" t="s">
        <v>3776</v>
      </c>
      <c r="Q594" s="103">
        <v>180</v>
      </c>
    </row>
    <row r="595" spans="15:17" x14ac:dyDescent="0.25">
      <c r="O595" s="103" t="s">
        <v>450</v>
      </c>
      <c r="P595" s="103" t="s">
        <v>3777</v>
      </c>
      <c r="Q595" s="103">
        <v>120</v>
      </c>
    </row>
    <row r="596" spans="15:17" x14ac:dyDescent="0.25">
      <c r="O596" s="103" t="s">
        <v>345</v>
      </c>
      <c r="P596" s="103" t="s">
        <v>3778</v>
      </c>
      <c r="Q596" s="103">
        <v>130</v>
      </c>
    </row>
    <row r="597" spans="15:17" x14ac:dyDescent="0.25">
      <c r="O597" s="103" t="s">
        <v>2650</v>
      </c>
      <c r="P597" s="103" t="s">
        <v>3779</v>
      </c>
      <c r="Q597" s="103">
        <v>30</v>
      </c>
    </row>
    <row r="598" spans="15:17" x14ac:dyDescent="0.25">
      <c r="O598" s="103" t="s">
        <v>2651</v>
      </c>
      <c r="P598" s="103" t="s">
        <v>3780</v>
      </c>
      <c r="Q598" s="103">
        <v>60</v>
      </c>
    </row>
    <row r="599" spans="15:17" x14ac:dyDescent="0.25">
      <c r="O599" s="103" t="s">
        <v>2676</v>
      </c>
      <c r="P599" s="103" t="s">
        <v>3781</v>
      </c>
      <c r="Q599" s="103">
        <v>120</v>
      </c>
    </row>
    <row r="600" spans="15:17" x14ac:dyDescent="0.25">
      <c r="O600" s="103" t="s">
        <v>2639</v>
      </c>
      <c r="P600" s="103" t="s">
        <v>3782</v>
      </c>
      <c r="Q600" s="103">
        <v>190</v>
      </c>
    </row>
    <row r="601" spans="15:17" x14ac:dyDescent="0.25">
      <c r="O601" s="103" t="s">
        <v>2640</v>
      </c>
      <c r="P601" s="103" t="s">
        <v>3783</v>
      </c>
      <c r="Q601" s="103">
        <v>100</v>
      </c>
    </row>
    <row r="602" spans="15:17" x14ac:dyDescent="0.25">
      <c r="O602" s="103" t="s">
        <v>2696</v>
      </c>
      <c r="P602" s="103" t="s">
        <v>3784</v>
      </c>
      <c r="Q602" s="103">
        <v>120</v>
      </c>
    </row>
    <row r="603" spans="15:17" x14ac:dyDescent="0.25">
      <c r="O603" s="103" t="s">
        <v>2697</v>
      </c>
      <c r="P603" s="103" t="s">
        <v>3785</v>
      </c>
      <c r="Q603" s="103">
        <v>120</v>
      </c>
    </row>
    <row r="604" spans="15:17" x14ac:dyDescent="0.25">
      <c r="O604" s="103" t="s">
        <v>2793</v>
      </c>
      <c r="P604" s="103" t="s">
        <v>3786</v>
      </c>
      <c r="Q604" s="103">
        <v>140</v>
      </c>
    </row>
    <row r="605" spans="15:17" x14ac:dyDescent="0.25">
      <c r="O605" s="103" t="s">
        <v>2794</v>
      </c>
      <c r="P605" s="103" t="s">
        <v>3787</v>
      </c>
      <c r="Q605" s="103">
        <v>140</v>
      </c>
    </row>
    <row r="606" spans="15:17" x14ac:dyDescent="0.25">
      <c r="O606" s="103" t="s">
        <v>2747</v>
      </c>
      <c r="P606" s="103" t="s">
        <v>3788</v>
      </c>
      <c r="Q606" s="103">
        <v>170</v>
      </c>
    </row>
    <row r="607" spans="15:17" x14ac:dyDescent="0.25">
      <c r="O607" s="103" t="s">
        <v>2748</v>
      </c>
      <c r="P607" s="103" t="s">
        <v>3789</v>
      </c>
      <c r="Q607" s="103">
        <v>170</v>
      </c>
    </row>
    <row r="608" spans="15:17" x14ac:dyDescent="0.25">
      <c r="O608" s="103" t="s">
        <v>2385</v>
      </c>
      <c r="P608" s="103" t="s">
        <v>3790</v>
      </c>
      <c r="Q608" s="103">
        <v>150</v>
      </c>
    </row>
    <row r="609" spans="15:17" x14ac:dyDescent="0.25">
      <c r="O609" s="103" t="s">
        <v>2386</v>
      </c>
      <c r="P609" s="103" t="s">
        <v>3791</v>
      </c>
      <c r="Q609" s="103">
        <v>160</v>
      </c>
    </row>
    <row r="610" spans="15:17" x14ac:dyDescent="0.25">
      <c r="O610" s="103" t="s">
        <v>2490</v>
      </c>
      <c r="P610" s="103" t="s">
        <v>3792</v>
      </c>
      <c r="Q610" s="103">
        <v>190</v>
      </c>
    </row>
    <row r="611" spans="15:17" x14ac:dyDescent="0.25">
      <c r="O611" s="103" t="s">
        <v>2491</v>
      </c>
      <c r="P611" s="103" t="s">
        <v>3793</v>
      </c>
      <c r="Q611" s="103">
        <v>80</v>
      </c>
    </row>
    <row r="612" spans="15:17" x14ac:dyDescent="0.25">
      <c r="O612" s="103" t="s">
        <v>2470</v>
      </c>
      <c r="P612" s="103" t="s">
        <v>3794</v>
      </c>
      <c r="Q612" s="103">
        <v>180</v>
      </c>
    </row>
    <row r="613" spans="15:17" x14ac:dyDescent="0.25">
      <c r="O613" s="103" t="s">
        <v>2471</v>
      </c>
      <c r="P613" s="103" t="s">
        <v>3795</v>
      </c>
      <c r="Q613" s="103">
        <v>160</v>
      </c>
    </row>
    <row r="614" spans="15:17" x14ac:dyDescent="0.25">
      <c r="O614" s="103" t="s">
        <v>2472</v>
      </c>
      <c r="P614" s="103" t="s">
        <v>3796</v>
      </c>
      <c r="Q614" s="103">
        <v>50</v>
      </c>
    </row>
    <row r="615" spans="15:17" x14ac:dyDescent="0.25">
      <c r="O615" s="103" t="s">
        <v>2405</v>
      </c>
      <c r="P615" s="103" t="s">
        <v>3797</v>
      </c>
      <c r="Q615" s="103">
        <v>240</v>
      </c>
    </row>
    <row r="616" spans="15:17" x14ac:dyDescent="0.25">
      <c r="O616" s="103" t="s">
        <v>2406</v>
      </c>
      <c r="P616" s="103" t="s">
        <v>3798</v>
      </c>
      <c r="Q616" s="103">
        <v>150</v>
      </c>
    </row>
    <row r="617" spans="15:17" x14ac:dyDescent="0.25">
      <c r="O617" s="103" t="s">
        <v>2407</v>
      </c>
      <c r="P617" s="103" t="s">
        <v>3799</v>
      </c>
      <c r="Q617" s="103">
        <v>60</v>
      </c>
    </row>
    <row r="618" spans="15:17" x14ac:dyDescent="0.25">
      <c r="O618" s="103" t="s">
        <v>2438</v>
      </c>
      <c r="P618" s="103" t="s">
        <v>3800</v>
      </c>
      <c r="Q618" s="103">
        <v>180</v>
      </c>
    </row>
    <row r="619" spans="15:17" x14ac:dyDescent="0.25">
      <c r="O619" s="103" t="s">
        <v>2439</v>
      </c>
      <c r="P619" s="103" t="s">
        <v>3801</v>
      </c>
      <c r="Q619" s="103">
        <v>150</v>
      </c>
    </row>
    <row r="620" spans="15:17" x14ac:dyDescent="0.25">
      <c r="O620" s="103" t="s">
        <v>2440</v>
      </c>
      <c r="P620" s="103" t="s">
        <v>3802</v>
      </c>
      <c r="Q620" s="103">
        <v>120</v>
      </c>
    </row>
    <row r="621" spans="15:17" x14ac:dyDescent="0.25">
      <c r="O621" s="103" t="s">
        <v>2441</v>
      </c>
      <c r="P621" s="103" t="s">
        <v>3803</v>
      </c>
      <c r="Q621" s="103">
        <v>90</v>
      </c>
    </row>
    <row r="622" spans="15:17" x14ac:dyDescent="0.25">
      <c r="O622" s="103" t="s">
        <v>2910</v>
      </c>
      <c r="P622" s="103" t="s">
        <v>3804</v>
      </c>
      <c r="Q622" s="103">
        <v>170</v>
      </c>
    </row>
    <row r="623" spans="15:17" x14ac:dyDescent="0.25">
      <c r="O623" s="103" t="s">
        <v>2911</v>
      </c>
      <c r="P623" s="103" t="s">
        <v>3805</v>
      </c>
      <c r="Q623" s="103">
        <v>110</v>
      </c>
    </row>
    <row r="624" spans="15:17" x14ac:dyDescent="0.25">
      <c r="O624" s="103" t="s">
        <v>2845</v>
      </c>
      <c r="P624" s="103" t="s">
        <v>3806</v>
      </c>
      <c r="Q624" s="103">
        <v>150</v>
      </c>
    </row>
    <row r="625" spans="15:17" x14ac:dyDescent="0.25">
      <c r="O625" s="103" t="s">
        <v>2846</v>
      </c>
      <c r="P625" s="103" t="s">
        <v>3807</v>
      </c>
      <c r="Q625" s="103">
        <v>170</v>
      </c>
    </row>
    <row r="626" spans="15:17" x14ac:dyDescent="0.25">
      <c r="O626" s="103" t="s">
        <v>2847</v>
      </c>
      <c r="P626" s="103" t="s">
        <v>3808</v>
      </c>
      <c r="Q626" s="103">
        <v>130</v>
      </c>
    </row>
    <row r="627" spans="15:17" x14ac:dyDescent="0.25">
      <c r="O627" s="103" t="s">
        <v>2848</v>
      </c>
      <c r="P627" s="103" t="s">
        <v>3809</v>
      </c>
      <c r="Q627" s="103">
        <v>80</v>
      </c>
    </row>
    <row r="628" spans="15:17" x14ac:dyDescent="0.25">
      <c r="O628" s="103" t="s">
        <v>2886</v>
      </c>
      <c r="P628" s="103" t="s">
        <v>3810</v>
      </c>
      <c r="Q628" s="103">
        <v>180</v>
      </c>
    </row>
    <row r="629" spans="15:17" x14ac:dyDescent="0.25">
      <c r="O629" s="103" t="s">
        <v>2887</v>
      </c>
      <c r="P629" s="103" t="s">
        <v>3811</v>
      </c>
      <c r="Q629" s="103">
        <v>160</v>
      </c>
    </row>
    <row r="630" spans="15:17" x14ac:dyDescent="0.25">
      <c r="O630" s="103" t="s">
        <v>2888</v>
      </c>
      <c r="P630" s="103" t="s">
        <v>3812</v>
      </c>
      <c r="Q630" s="103">
        <v>240</v>
      </c>
    </row>
    <row r="631" spans="15:17" x14ac:dyDescent="0.25">
      <c r="O631" s="103" t="s">
        <v>2798</v>
      </c>
      <c r="P631" s="103" t="s">
        <v>3813</v>
      </c>
      <c r="Q631" s="103">
        <v>130</v>
      </c>
    </row>
    <row r="632" spans="15:17" x14ac:dyDescent="0.25">
      <c r="O632" s="103" t="s">
        <v>2799</v>
      </c>
      <c r="P632" s="103" t="s">
        <v>3814</v>
      </c>
      <c r="Q632" s="103">
        <v>70</v>
      </c>
    </row>
    <row r="633" spans="15:17" x14ac:dyDescent="0.25">
      <c r="O633" s="103" t="s">
        <v>2832</v>
      </c>
      <c r="P633" s="103" t="s">
        <v>3815</v>
      </c>
      <c r="Q633" s="103">
        <v>150</v>
      </c>
    </row>
    <row r="634" spans="15:17" x14ac:dyDescent="0.25">
      <c r="O634" s="103" t="s">
        <v>2833</v>
      </c>
      <c r="P634" s="103" t="s">
        <v>3816</v>
      </c>
      <c r="Q634" s="103">
        <v>90</v>
      </c>
    </row>
    <row r="635" spans="15:17" x14ac:dyDescent="0.25">
      <c r="O635" s="103" t="s">
        <v>2800</v>
      </c>
      <c r="P635" s="103" t="s">
        <v>3817</v>
      </c>
      <c r="Q635" s="103">
        <v>90</v>
      </c>
    </row>
    <row r="636" spans="15:17" x14ac:dyDescent="0.25">
      <c r="O636" s="103" t="s">
        <v>2801</v>
      </c>
      <c r="P636" s="103" t="s">
        <v>3818</v>
      </c>
      <c r="Q636" s="103">
        <v>130</v>
      </c>
    </row>
    <row r="637" spans="15:17" x14ac:dyDescent="0.25">
      <c r="O637" s="103" t="s">
        <v>2255</v>
      </c>
      <c r="P637" s="103" t="s">
        <v>3819</v>
      </c>
      <c r="Q637" s="103">
        <v>40</v>
      </c>
    </row>
    <row r="638" spans="15:17" x14ac:dyDescent="0.25">
      <c r="O638" s="103" t="s">
        <v>2256</v>
      </c>
      <c r="P638" s="103" t="s">
        <v>3820</v>
      </c>
      <c r="Q638" s="103">
        <v>90</v>
      </c>
    </row>
    <row r="639" spans="15:17" x14ac:dyDescent="0.25">
      <c r="O639" s="103" t="s">
        <v>2257</v>
      </c>
      <c r="P639" s="103" t="s">
        <v>3821</v>
      </c>
      <c r="Q639" s="103">
        <v>80</v>
      </c>
    </row>
    <row r="640" spans="15:17" x14ac:dyDescent="0.25">
      <c r="O640" s="103" t="s">
        <v>2249</v>
      </c>
      <c r="P640" s="103" t="s">
        <v>3822</v>
      </c>
      <c r="Q640" s="103">
        <v>150</v>
      </c>
    </row>
    <row r="641" spans="15:17" x14ac:dyDescent="0.25">
      <c r="O641" s="103" t="s">
        <v>2250</v>
      </c>
      <c r="P641" s="103" t="s">
        <v>3823</v>
      </c>
      <c r="Q641" s="103">
        <v>60</v>
      </c>
    </row>
    <row r="642" spans="15:17" x14ac:dyDescent="0.25">
      <c r="O642" s="103" t="s">
        <v>2199</v>
      </c>
      <c r="P642" s="103" t="s">
        <v>3824</v>
      </c>
      <c r="Q642" s="103">
        <v>120</v>
      </c>
    </row>
    <row r="643" spans="15:17" x14ac:dyDescent="0.25">
      <c r="O643" s="103" t="s">
        <v>2216</v>
      </c>
      <c r="P643" s="103" t="s">
        <v>3825</v>
      </c>
      <c r="Q643" s="103">
        <v>90</v>
      </c>
    </row>
    <row r="644" spans="15:17" x14ac:dyDescent="0.25">
      <c r="O644" s="103" t="s">
        <v>2191</v>
      </c>
      <c r="P644" s="103" t="s">
        <v>3826</v>
      </c>
      <c r="Q644" s="103">
        <v>90</v>
      </c>
    </row>
    <row r="645" spans="15:17" x14ac:dyDescent="0.25">
      <c r="O645" s="103" t="s">
        <v>2217</v>
      </c>
      <c r="P645" s="103" t="s">
        <v>3827</v>
      </c>
      <c r="Q645" s="103">
        <v>120</v>
      </c>
    </row>
    <row r="646" spans="15:17" x14ac:dyDescent="0.25">
      <c r="O646" s="103" t="s">
        <v>2192</v>
      </c>
      <c r="P646" s="103" t="s">
        <v>3828</v>
      </c>
      <c r="Q646" s="103">
        <v>120</v>
      </c>
    </row>
    <row r="647" spans="15:17" x14ac:dyDescent="0.25">
      <c r="O647" s="103" t="s">
        <v>2218</v>
      </c>
      <c r="P647" s="103" t="s">
        <v>3829</v>
      </c>
      <c r="Q647" s="103">
        <v>120</v>
      </c>
    </row>
    <row r="648" spans="15:17" x14ac:dyDescent="0.25">
      <c r="O648" s="103" t="s">
        <v>2985</v>
      </c>
      <c r="P648" s="103" t="s">
        <v>3830</v>
      </c>
      <c r="Q648" s="103">
        <v>100</v>
      </c>
    </row>
    <row r="649" spans="15:17" x14ac:dyDescent="0.25">
      <c r="O649" s="103" t="s">
        <v>2986</v>
      </c>
      <c r="P649" s="103" t="s">
        <v>3831</v>
      </c>
      <c r="Q649" s="103">
        <v>160</v>
      </c>
    </row>
    <row r="650" spans="15:17" x14ac:dyDescent="0.25">
      <c r="O650" s="103" t="s">
        <v>2987</v>
      </c>
      <c r="P650" s="103" t="s">
        <v>3832</v>
      </c>
      <c r="Q650" s="103">
        <v>100</v>
      </c>
    </row>
    <row r="651" spans="15:17" x14ac:dyDescent="0.25">
      <c r="O651" s="103" t="s">
        <v>2978</v>
      </c>
      <c r="P651" s="103" t="s">
        <v>3833</v>
      </c>
      <c r="Q651" s="103">
        <v>40</v>
      </c>
    </row>
    <row r="652" spans="15:17" x14ac:dyDescent="0.25">
      <c r="O652" s="103" t="s">
        <v>3091</v>
      </c>
      <c r="P652" s="103" t="s">
        <v>3834</v>
      </c>
      <c r="Q652" s="103">
        <v>220</v>
      </c>
    </row>
    <row r="653" spans="15:17" x14ac:dyDescent="0.25">
      <c r="O653" s="103" t="s">
        <v>3092</v>
      </c>
      <c r="P653" s="103" t="s">
        <v>3835</v>
      </c>
      <c r="Q653" s="103">
        <v>190</v>
      </c>
    </row>
    <row r="654" spans="15:17" x14ac:dyDescent="0.25">
      <c r="O654" s="103" t="s">
        <v>3055</v>
      </c>
      <c r="P654" s="103" t="s">
        <v>3836</v>
      </c>
      <c r="Q654" s="103">
        <v>50</v>
      </c>
    </row>
    <row r="655" spans="15:17" x14ac:dyDescent="0.25">
      <c r="O655" s="103" t="s">
        <v>3056</v>
      </c>
      <c r="P655" s="103" t="s">
        <v>3837</v>
      </c>
      <c r="Q655" s="103">
        <v>100</v>
      </c>
    </row>
    <row r="656" spans="15:17" x14ac:dyDescent="0.25">
      <c r="O656" s="103" t="s">
        <v>3057</v>
      </c>
      <c r="P656" s="103" t="s">
        <v>3838</v>
      </c>
      <c r="Q656" s="103">
        <v>120</v>
      </c>
    </row>
    <row r="657" spans="15:17" x14ac:dyDescent="0.25">
      <c r="O657" s="103" t="s">
        <v>3068</v>
      </c>
      <c r="P657" s="103" t="s">
        <v>3839</v>
      </c>
      <c r="Q657" s="103">
        <v>100</v>
      </c>
    </row>
    <row r="658" spans="15:17" x14ac:dyDescent="0.25">
      <c r="O658" s="103" t="s">
        <v>3069</v>
      </c>
      <c r="P658" s="103" t="s">
        <v>3840</v>
      </c>
      <c r="Q658" s="103">
        <v>140</v>
      </c>
    </row>
    <row r="659" spans="15:17" x14ac:dyDescent="0.25">
      <c r="O659" s="103" t="s">
        <v>2998</v>
      </c>
      <c r="P659" s="103" t="s">
        <v>3841</v>
      </c>
      <c r="Q659" s="103">
        <v>250</v>
      </c>
    </row>
    <row r="660" spans="15:17" x14ac:dyDescent="0.25">
      <c r="O660" s="103" t="s">
        <v>2999</v>
      </c>
      <c r="P660" s="103" t="s">
        <v>3842</v>
      </c>
      <c r="Q660" s="103">
        <v>110</v>
      </c>
    </row>
    <row r="661" spans="15:17" x14ac:dyDescent="0.25">
      <c r="O661" s="103" t="s">
        <v>3009</v>
      </c>
      <c r="P661" s="103" t="s">
        <v>3843</v>
      </c>
      <c r="Q661" s="103">
        <v>60</v>
      </c>
    </row>
    <row r="662" spans="15:17" x14ac:dyDescent="0.25">
      <c r="O662" s="103" t="s">
        <v>3109</v>
      </c>
      <c r="P662" s="103" t="s">
        <v>3844</v>
      </c>
      <c r="Q662" s="103">
        <v>180</v>
      </c>
    </row>
    <row r="663" spans="15:17" x14ac:dyDescent="0.25">
      <c r="O663" s="103" t="s">
        <v>3110</v>
      </c>
      <c r="P663" s="103" t="s">
        <v>3845</v>
      </c>
      <c r="Q663" s="103">
        <v>80</v>
      </c>
    </row>
    <row r="664" spans="15:17" x14ac:dyDescent="0.25">
      <c r="O664" s="103" t="s">
        <v>3111</v>
      </c>
      <c r="P664" s="103" t="s">
        <v>3846</v>
      </c>
      <c r="Q664" s="103">
        <v>70</v>
      </c>
    </row>
    <row r="665" spans="15:17" x14ac:dyDescent="0.25">
      <c r="O665" s="103" t="s">
        <v>3112</v>
      </c>
      <c r="P665" s="103" t="s">
        <v>3847</v>
      </c>
      <c r="Q665" s="103">
        <v>140</v>
      </c>
    </row>
    <row r="666" spans="15:17" x14ac:dyDescent="0.25">
      <c r="O666" s="103" t="s">
        <v>1554</v>
      </c>
      <c r="P666" s="103" t="s">
        <v>3848</v>
      </c>
      <c r="Q666" s="103">
        <v>220</v>
      </c>
    </row>
    <row r="667" spans="15:17" x14ac:dyDescent="0.25">
      <c r="O667" s="103" t="s">
        <v>1555</v>
      </c>
      <c r="P667" s="103" t="s">
        <v>3849</v>
      </c>
      <c r="Q667" s="103">
        <v>180</v>
      </c>
    </row>
    <row r="668" spans="15:17" x14ac:dyDescent="0.25">
      <c r="O668" s="103" t="s">
        <v>1586</v>
      </c>
      <c r="P668" s="103" t="s">
        <v>3850</v>
      </c>
      <c r="Q668" s="103">
        <v>100</v>
      </c>
    </row>
    <row r="669" spans="15:17" x14ac:dyDescent="0.25">
      <c r="O669" s="103" t="s">
        <v>1587</v>
      </c>
      <c r="P669" s="103" t="s">
        <v>3851</v>
      </c>
      <c r="Q669" s="103">
        <v>260</v>
      </c>
    </row>
    <row r="670" spans="15:17" x14ac:dyDescent="0.25">
      <c r="O670" s="103" t="s">
        <v>1588</v>
      </c>
      <c r="P670" s="103" t="s">
        <v>1590</v>
      </c>
      <c r="Q670" s="103">
        <v>210</v>
      </c>
    </row>
    <row r="671" spans="15:17" x14ac:dyDescent="0.25">
      <c r="O671" s="103" t="s">
        <v>1608</v>
      </c>
      <c r="P671" s="103" t="s">
        <v>3852</v>
      </c>
      <c r="Q671" s="103">
        <v>100</v>
      </c>
    </row>
    <row r="672" spans="15:17" x14ac:dyDescent="0.25">
      <c r="O672" s="103" t="s">
        <v>1609</v>
      </c>
      <c r="P672" s="103" t="s">
        <v>3853</v>
      </c>
      <c r="Q672" s="103">
        <v>260</v>
      </c>
    </row>
    <row r="673" spans="15:17" x14ac:dyDescent="0.25">
      <c r="O673" s="103" t="s">
        <v>1610</v>
      </c>
      <c r="P673" s="103" t="s">
        <v>1612</v>
      </c>
      <c r="Q673" s="103">
        <v>210</v>
      </c>
    </row>
    <row r="674" spans="15:17" x14ac:dyDescent="0.25">
      <c r="O674" s="103" t="s">
        <v>1597</v>
      </c>
      <c r="P674" s="103" t="s">
        <v>3854</v>
      </c>
      <c r="Q674" s="103">
        <v>100</v>
      </c>
    </row>
    <row r="675" spans="15:17" x14ac:dyDescent="0.25">
      <c r="O675" s="103" t="s">
        <v>1598</v>
      </c>
      <c r="P675" s="103" t="s">
        <v>3855</v>
      </c>
      <c r="Q675" s="103">
        <v>260</v>
      </c>
    </row>
    <row r="676" spans="15:17" x14ac:dyDescent="0.25">
      <c r="O676" s="103" t="s">
        <v>1599</v>
      </c>
      <c r="P676" s="103" t="s">
        <v>3856</v>
      </c>
      <c r="Q676" s="103">
        <v>210</v>
      </c>
    </row>
    <row r="677" spans="15:17" x14ac:dyDescent="0.25">
      <c r="O677" s="103" t="s">
        <v>1536</v>
      </c>
      <c r="P677" s="103" t="s">
        <v>3857</v>
      </c>
      <c r="Q677" s="104">
        <v>200</v>
      </c>
    </row>
    <row r="678" spans="15:17" x14ac:dyDescent="0.25">
      <c r="O678" s="103" t="s">
        <v>1511</v>
      </c>
      <c r="P678" s="103" t="s">
        <v>3858</v>
      </c>
      <c r="Q678" s="104">
        <v>400</v>
      </c>
    </row>
    <row r="679" spans="15:17" x14ac:dyDescent="0.25">
      <c r="O679" s="103" t="s">
        <v>1512</v>
      </c>
      <c r="P679" s="103" t="s">
        <v>3859</v>
      </c>
      <c r="Q679" s="104">
        <v>370</v>
      </c>
    </row>
    <row r="680" spans="15:17" x14ac:dyDescent="0.25">
      <c r="O680" s="103" t="s">
        <v>1537</v>
      </c>
      <c r="P680" s="103" t="s">
        <v>3860</v>
      </c>
      <c r="Q680" s="104">
        <v>430</v>
      </c>
    </row>
    <row r="681" spans="15:17" x14ac:dyDescent="0.25">
      <c r="O681" s="103" t="s">
        <v>1603</v>
      </c>
      <c r="P681" s="103" t="s">
        <v>3861</v>
      </c>
      <c r="Q681" s="103">
        <v>190</v>
      </c>
    </row>
    <row r="682" spans="15:17" x14ac:dyDescent="0.25">
      <c r="O682" s="103" t="s">
        <v>1604</v>
      </c>
      <c r="P682" s="103" t="s">
        <v>3862</v>
      </c>
      <c r="Q682" s="103">
        <v>170</v>
      </c>
    </row>
    <row r="683" spans="15:17" x14ac:dyDescent="0.25">
      <c r="O683" s="103" t="s">
        <v>1592</v>
      </c>
      <c r="P683" s="103" t="s">
        <v>3863</v>
      </c>
      <c r="Q683" s="103">
        <v>120</v>
      </c>
    </row>
    <row r="684" spans="15:17" x14ac:dyDescent="0.25">
      <c r="O684" s="103" t="s">
        <v>1565</v>
      </c>
      <c r="P684" s="103" t="s">
        <v>3864</v>
      </c>
      <c r="Q684" s="103">
        <v>230</v>
      </c>
    </row>
    <row r="685" spans="15:17" x14ac:dyDescent="0.25">
      <c r="O685" s="103" t="s">
        <v>1566</v>
      </c>
      <c r="P685" s="103" t="s">
        <v>3865</v>
      </c>
      <c r="Q685" s="103">
        <v>210</v>
      </c>
    </row>
    <row r="686" spans="15:17" x14ac:dyDescent="0.25">
      <c r="O686" s="103" t="s">
        <v>1567</v>
      </c>
      <c r="P686" s="103" t="s">
        <v>3866</v>
      </c>
      <c r="Q686" s="103">
        <v>160</v>
      </c>
    </row>
    <row r="687" spans="15:17" x14ac:dyDescent="0.25">
      <c r="O687" s="103" t="s">
        <v>1641</v>
      </c>
      <c r="P687" s="103" t="s">
        <v>3867</v>
      </c>
      <c r="Q687" s="103">
        <v>230</v>
      </c>
    </row>
    <row r="688" spans="15:17" x14ac:dyDescent="0.25">
      <c r="O688" s="103" t="s">
        <v>1642</v>
      </c>
      <c r="P688" s="103" t="s">
        <v>3868</v>
      </c>
      <c r="Q688" s="103">
        <v>210</v>
      </c>
    </row>
    <row r="689" spans="15:17" x14ac:dyDescent="0.25">
      <c r="O689" s="103" t="s">
        <v>1643</v>
      </c>
      <c r="P689" s="103" t="s">
        <v>3869</v>
      </c>
      <c r="Q689" s="103">
        <v>160</v>
      </c>
    </row>
    <row r="690" spans="15:17" x14ac:dyDescent="0.25">
      <c r="O690" s="103" t="s">
        <v>1654</v>
      </c>
      <c r="P690" s="103" t="s">
        <v>3870</v>
      </c>
      <c r="Q690" s="103">
        <v>240</v>
      </c>
    </row>
    <row r="691" spans="15:17" x14ac:dyDescent="0.25">
      <c r="O691" s="103" t="s">
        <v>1655</v>
      </c>
      <c r="P691" s="103" t="s">
        <v>3871</v>
      </c>
      <c r="Q691" s="103">
        <v>210</v>
      </c>
    </row>
    <row r="692" spans="15:17" x14ac:dyDescent="0.25">
      <c r="O692" s="103" t="s">
        <v>1656</v>
      </c>
      <c r="P692" s="103" t="s">
        <v>3872</v>
      </c>
      <c r="Q692" s="103">
        <v>160</v>
      </c>
    </row>
    <row r="693" spans="15:17" x14ac:dyDescent="0.25">
      <c r="O693" s="103" t="s">
        <v>2127</v>
      </c>
      <c r="P693" s="103" t="s">
        <v>3873</v>
      </c>
      <c r="Q693" s="103">
        <v>240</v>
      </c>
    </row>
    <row r="694" spans="15:17" x14ac:dyDescent="0.25">
      <c r="O694" s="103" t="s">
        <v>2128</v>
      </c>
      <c r="P694" s="103" t="s">
        <v>3874</v>
      </c>
      <c r="Q694" s="103">
        <v>240</v>
      </c>
    </row>
    <row r="695" spans="15:17" x14ac:dyDescent="0.25">
      <c r="O695" s="103" t="s">
        <v>1935</v>
      </c>
      <c r="P695" s="103" t="s">
        <v>3875</v>
      </c>
      <c r="Q695" s="103">
        <v>270</v>
      </c>
    </row>
    <row r="696" spans="15:17" x14ac:dyDescent="0.25">
      <c r="O696" s="103" t="s">
        <v>2103</v>
      </c>
      <c r="P696" s="103" t="s">
        <v>3876</v>
      </c>
      <c r="Q696" s="103">
        <v>240</v>
      </c>
    </row>
    <row r="697" spans="15:17" x14ac:dyDescent="0.25">
      <c r="O697" s="103" t="s">
        <v>3877</v>
      </c>
      <c r="P697" s="103" t="s">
        <v>3878</v>
      </c>
      <c r="Q697" s="103">
        <v>230</v>
      </c>
    </row>
    <row r="698" spans="15:17" x14ac:dyDescent="0.25">
      <c r="O698" s="103" t="s">
        <v>1148</v>
      </c>
      <c r="P698" s="103" t="s">
        <v>3879</v>
      </c>
      <c r="Q698" s="103">
        <v>270</v>
      </c>
    </row>
    <row r="699" spans="15:17" x14ac:dyDescent="0.25">
      <c r="O699" s="103" t="s">
        <v>1159</v>
      </c>
      <c r="P699" s="103" t="s">
        <v>3880</v>
      </c>
      <c r="Q699" s="103">
        <v>180</v>
      </c>
    </row>
    <row r="700" spans="15:17" x14ac:dyDescent="0.25">
      <c r="O700" s="103" t="s">
        <v>1160</v>
      </c>
      <c r="P700" s="103" t="s">
        <v>3881</v>
      </c>
      <c r="Q700" s="103">
        <v>150</v>
      </c>
    </row>
    <row r="701" spans="15:17" x14ac:dyDescent="0.25">
      <c r="O701" s="103" t="s">
        <v>3582</v>
      </c>
      <c r="P701" s="103" t="s">
        <v>3882</v>
      </c>
      <c r="Q701" s="103">
        <v>230</v>
      </c>
    </row>
    <row r="702" spans="15:17" x14ac:dyDescent="0.25">
      <c r="O702" s="103" t="s">
        <v>3577</v>
      </c>
      <c r="P702" s="103" t="s">
        <v>3883</v>
      </c>
      <c r="Q702" s="103">
        <v>230</v>
      </c>
    </row>
    <row r="703" spans="15:17" x14ac:dyDescent="0.25">
      <c r="O703" s="103" t="s">
        <v>3571</v>
      </c>
      <c r="P703" s="103" t="s">
        <v>3884</v>
      </c>
      <c r="Q703" s="103">
        <v>180</v>
      </c>
    </row>
    <row r="704" spans="15:17" x14ac:dyDescent="0.25">
      <c r="O704" s="103" t="s">
        <v>3572</v>
      </c>
      <c r="P704" s="103" t="s">
        <v>3885</v>
      </c>
      <c r="Q704" s="103">
        <v>200</v>
      </c>
    </row>
    <row r="705" spans="15:17" x14ac:dyDescent="0.25">
      <c r="O705" s="103" t="s">
        <v>3573</v>
      </c>
      <c r="P705" s="103" t="s">
        <v>3886</v>
      </c>
      <c r="Q705" s="103">
        <v>140</v>
      </c>
    </row>
    <row r="706" spans="15:17" x14ac:dyDescent="0.25">
      <c r="O706" s="103" t="s">
        <v>3565</v>
      </c>
      <c r="P706" s="103" t="s">
        <v>3887</v>
      </c>
      <c r="Q706" s="103">
        <v>220</v>
      </c>
    </row>
    <row r="707" spans="15:17" x14ac:dyDescent="0.25">
      <c r="O707" s="103" t="s">
        <v>3566</v>
      </c>
      <c r="P707" s="103" t="s">
        <v>3888</v>
      </c>
      <c r="Q707" s="103">
        <v>230</v>
      </c>
    </row>
    <row r="708" spans="15:17" x14ac:dyDescent="0.25">
      <c r="O708" s="103" t="s">
        <v>3567</v>
      </c>
      <c r="P708" s="103" t="s">
        <v>3889</v>
      </c>
      <c r="Q708" s="103">
        <v>140</v>
      </c>
    </row>
    <row r="709" spans="15:17" x14ac:dyDescent="0.25">
      <c r="O709" s="103" t="s">
        <v>3531</v>
      </c>
      <c r="P709" s="103" t="s">
        <v>3890</v>
      </c>
      <c r="Q709" s="103">
        <v>200</v>
      </c>
    </row>
    <row r="710" spans="15:17" x14ac:dyDescent="0.25">
      <c r="O710" s="103" t="s">
        <v>3532</v>
      </c>
      <c r="P710" s="103" t="s">
        <v>3891</v>
      </c>
      <c r="Q710" s="103">
        <v>230</v>
      </c>
    </row>
    <row r="711" spans="15:17" x14ac:dyDescent="0.25">
      <c r="O711" s="103" t="s">
        <v>3540</v>
      </c>
      <c r="P711" s="103" t="s">
        <v>3892</v>
      </c>
      <c r="Q711" s="103">
        <v>260</v>
      </c>
    </row>
    <row r="712" spans="15:17" x14ac:dyDescent="0.25">
      <c r="O712" s="103" t="s">
        <v>3541</v>
      </c>
      <c r="P712" s="103" t="s">
        <v>3893</v>
      </c>
      <c r="Q712" s="103">
        <v>180</v>
      </c>
    </row>
    <row r="713" spans="15:17" x14ac:dyDescent="0.25">
      <c r="O713" s="103" t="s">
        <v>3586</v>
      </c>
      <c r="P713" s="103" t="s">
        <v>3894</v>
      </c>
      <c r="Q713" s="103">
        <v>180</v>
      </c>
    </row>
    <row r="714" spans="15:17" x14ac:dyDescent="0.25">
      <c r="O714" s="103" t="s">
        <v>3587</v>
      </c>
      <c r="P714" s="103" t="s">
        <v>3895</v>
      </c>
      <c r="Q714" s="103">
        <v>130</v>
      </c>
    </row>
    <row r="715" spans="15:17" x14ac:dyDescent="0.25">
      <c r="O715" s="103" t="s">
        <v>3588</v>
      </c>
      <c r="P715" s="103" t="s">
        <v>3896</v>
      </c>
      <c r="Q715" s="103">
        <v>180</v>
      </c>
    </row>
    <row r="716" spans="15:17" x14ac:dyDescent="0.25">
      <c r="O716" s="103" t="s">
        <v>3511</v>
      </c>
      <c r="P716" s="103" t="s">
        <v>3897</v>
      </c>
      <c r="Q716" s="103">
        <v>130</v>
      </c>
    </row>
    <row r="717" spans="15:17" x14ac:dyDescent="0.25">
      <c r="O717" s="103" t="s">
        <v>3512</v>
      </c>
      <c r="P717" s="103" t="s">
        <v>3898</v>
      </c>
      <c r="Q717" s="103">
        <v>150</v>
      </c>
    </row>
    <row r="718" spans="15:17" x14ac:dyDescent="0.25">
      <c r="O718" s="103" t="s">
        <v>3513</v>
      </c>
      <c r="P718" s="103" t="s">
        <v>3899</v>
      </c>
      <c r="Q718" s="103">
        <v>150</v>
      </c>
    </row>
    <row r="719" spans="15:17" x14ac:dyDescent="0.25">
      <c r="O719" s="103" t="s">
        <v>3514</v>
      </c>
      <c r="P719" s="103" t="s">
        <v>3900</v>
      </c>
      <c r="Q719" s="103">
        <v>150</v>
      </c>
    </row>
    <row r="720" spans="15:17" x14ac:dyDescent="0.25">
      <c r="O720" s="103" t="s">
        <v>1333</v>
      </c>
      <c r="P720" s="103" t="s">
        <v>3901</v>
      </c>
      <c r="Q720" s="103">
        <v>60</v>
      </c>
    </row>
    <row r="721" spans="15:17" x14ac:dyDescent="0.25">
      <c r="O721" s="103" t="s">
        <v>1334</v>
      </c>
      <c r="P721" s="103" t="s">
        <v>3902</v>
      </c>
      <c r="Q721" s="103">
        <v>120</v>
      </c>
    </row>
    <row r="722" spans="15:17" x14ac:dyDescent="0.25">
      <c r="O722" s="103" t="s">
        <v>1335</v>
      </c>
      <c r="P722" s="103" t="s">
        <v>3903</v>
      </c>
      <c r="Q722" s="103">
        <v>240</v>
      </c>
    </row>
    <row r="723" spans="15:17" x14ac:dyDescent="0.25">
      <c r="O723" s="103" t="s">
        <v>3742</v>
      </c>
      <c r="P723" s="103" t="s">
        <v>3904</v>
      </c>
      <c r="Q723" s="103">
        <v>110</v>
      </c>
    </row>
    <row r="724" spans="15:17" x14ac:dyDescent="0.25">
      <c r="O724" s="103" t="s">
        <v>3743</v>
      </c>
      <c r="P724" s="103" t="s">
        <v>3905</v>
      </c>
      <c r="Q724" s="103">
        <v>110</v>
      </c>
    </row>
    <row r="725" spans="15:17" x14ac:dyDescent="0.25">
      <c r="O725" s="103" t="s">
        <v>3744</v>
      </c>
      <c r="P725" s="103" t="s">
        <v>3906</v>
      </c>
      <c r="Q725" s="103">
        <v>90</v>
      </c>
    </row>
    <row r="726" spans="15:17" x14ac:dyDescent="0.25">
      <c r="O726" s="103" t="s">
        <v>3745</v>
      </c>
      <c r="P726" s="103" t="s">
        <v>3907</v>
      </c>
      <c r="Q726" s="103">
        <v>90</v>
      </c>
    </row>
    <row r="727" spans="15:17" x14ac:dyDescent="0.25">
      <c r="O727" s="103" t="s">
        <v>3730</v>
      </c>
      <c r="P727" s="103" t="s">
        <v>3908</v>
      </c>
      <c r="Q727" s="103">
        <v>140</v>
      </c>
    </row>
    <row r="728" spans="15:17" x14ac:dyDescent="0.25">
      <c r="O728" s="103" t="s">
        <v>3731</v>
      </c>
      <c r="P728" s="103" t="s">
        <v>3909</v>
      </c>
      <c r="Q728" s="103">
        <v>120</v>
      </c>
    </row>
    <row r="729" spans="15:17" x14ac:dyDescent="0.25">
      <c r="O729" s="103" t="s">
        <v>3732</v>
      </c>
      <c r="P729" s="103" t="s">
        <v>3910</v>
      </c>
      <c r="Q729" s="103">
        <v>220</v>
      </c>
    </row>
    <row r="730" spans="15:17" x14ac:dyDescent="0.25">
      <c r="O730" s="103" t="s">
        <v>3767</v>
      </c>
      <c r="P730" s="103" t="s">
        <v>3911</v>
      </c>
      <c r="Q730" s="103">
        <v>160</v>
      </c>
    </row>
    <row r="731" spans="15:17" x14ac:dyDescent="0.25">
      <c r="O731" s="103" t="s">
        <v>3768</v>
      </c>
      <c r="P731" s="103" t="s">
        <v>3912</v>
      </c>
      <c r="Q731" s="103">
        <v>160</v>
      </c>
    </row>
    <row r="732" spans="15:17" x14ac:dyDescent="0.25">
      <c r="O732" s="103" t="s">
        <v>3769</v>
      </c>
      <c r="P732" s="103" t="s">
        <v>3913</v>
      </c>
      <c r="Q732" s="103">
        <v>90</v>
      </c>
    </row>
    <row r="733" spans="15:17" x14ac:dyDescent="0.25">
      <c r="O733" s="103" t="s">
        <v>3770</v>
      </c>
      <c r="P733" s="103" t="s">
        <v>3914</v>
      </c>
      <c r="Q733" s="103">
        <v>90</v>
      </c>
    </row>
    <row r="734" spans="15:17" x14ac:dyDescent="0.25">
      <c r="O734" s="103" t="s">
        <v>3725</v>
      </c>
      <c r="P734" s="103" t="s">
        <v>3915</v>
      </c>
      <c r="Q734" s="103">
        <v>220</v>
      </c>
    </row>
    <row r="735" spans="15:17" x14ac:dyDescent="0.25">
      <c r="O735" s="103" t="s">
        <v>3726</v>
      </c>
      <c r="P735" s="103" t="s">
        <v>3916</v>
      </c>
      <c r="Q735" s="103">
        <v>250</v>
      </c>
    </row>
    <row r="736" spans="15:17" x14ac:dyDescent="0.25">
      <c r="O736" s="103" t="s">
        <v>2526</v>
      </c>
      <c r="P736" s="103" t="s">
        <v>3917</v>
      </c>
      <c r="Q736" s="103">
        <v>100</v>
      </c>
    </row>
    <row r="737" spans="15:17" x14ac:dyDescent="0.25">
      <c r="O737" s="103" t="s">
        <v>2527</v>
      </c>
      <c r="P737" s="103" t="s">
        <v>3918</v>
      </c>
      <c r="Q737" s="103">
        <v>100</v>
      </c>
    </row>
    <row r="738" spans="15:17" x14ac:dyDescent="0.25">
      <c r="O738" s="103" t="s">
        <v>2528</v>
      </c>
      <c r="P738" s="103" t="s">
        <v>3919</v>
      </c>
      <c r="Q738" s="103">
        <v>120</v>
      </c>
    </row>
    <row r="739" spans="15:17" x14ac:dyDescent="0.25">
      <c r="O739" s="103" t="s">
        <v>2615</v>
      </c>
      <c r="P739" s="103" t="s">
        <v>3920</v>
      </c>
      <c r="Q739" s="103">
        <v>140</v>
      </c>
    </row>
    <row r="740" spans="15:17" x14ac:dyDescent="0.25">
      <c r="O740" s="103" t="s">
        <v>2616</v>
      </c>
      <c r="P740" s="103" t="s">
        <v>3921</v>
      </c>
      <c r="Q740" s="103">
        <v>220</v>
      </c>
    </row>
    <row r="741" spans="15:17" x14ac:dyDescent="0.25">
      <c r="O741" s="103" t="s">
        <v>2586</v>
      </c>
      <c r="P741" s="103" t="s">
        <v>2618</v>
      </c>
      <c r="Q741" s="103">
        <v>90</v>
      </c>
    </row>
    <row r="742" spans="15:17" x14ac:dyDescent="0.25">
      <c r="O742" s="103" t="s">
        <v>2620</v>
      </c>
      <c r="P742" s="103" t="s">
        <v>3922</v>
      </c>
      <c r="Q742" s="103">
        <v>140</v>
      </c>
    </row>
    <row r="743" spans="15:17" x14ac:dyDescent="0.25">
      <c r="O743" s="103" t="s">
        <v>2621</v>
      </c>
      <c r="P743" s="103" t="s">
        <v>3923</v>
      </c>
      <c r="Q743" s="103">
        <v>240</v>
      </c>
    </row>
    <row r="744" spans="15:17" x14ac:dyDescent="0.25">
      <c r="O744" s="103" t="s">
        <v>2622</v>
      </c>
      <c r="P744" s="103" t="s">
        <v>3924</v>
      </c>
      <c r="Q744" s="103">
        <v>90</v>
      </c>
    </row>
    <row r="745" spans="15:17" x14ac:dyDescent="0.25">
      <c r="O745" s="103" t="s">
        <v>2610</v>
      </c>
      <c r="P745" s="103" t="s">
        <v>3925</v>
      </c>
      <c r="Q745" s="103">
        <v>130</v>
      </c>
    </row>
    <row r="746" spans="15:17" x14ac:dyDescent="0.25">
      <c r="O746" s="103" t="s">
        <v>2567</v>
      </c>
      <c r="P746" s="103" t="s">
        <v>3926</v>
      </c>
      <c r="Q746" s="103">
        <v>70</v>
      </c>
    </row>
    <row r="747" spans="15:17" x14ac:dyDescent="0.25">
      <c r="O747" s="103" t="s">
        <v>2611</v>
      </c>
      <c r="P747" s="103" t="s">
        <v>3927</v>
      </c>
      <c r="Q747" s="103">
        <v>210</v>
      </c>
    </row>
    <row r="748" spans="15:17" x14ac:dyDescent="0.25">
      <c r="O748" s="103" t="s">
        <v>2538</v>
      </c>
      <c r="P748" s="103" t="s">
        <v>3928</v>
      </c>
      <c r="Q748" s="103">
        <v>130</v>
      </c>
    </row>
    <row r="749" spans="15:17" x14ac:dyDescent="0.25">
      <c r="O749" s="103" t="s">
        <v>2539</v>
      </c>
      <c r="P749" s="103" t="s">
        <v>3929</v>
      </c>
      <c r="Q749" s="103">
        <v>200</v>
      </c>
    </row>
    <row r="750" spans="15:17" x14ac:dyDescent="0.25">
      <c r="O750" s="103" t="s">
        <v>2605</v>
      </c>
      <c r="P750" s="103" t="s">
        <v>3930</v>
      </c>
      <c r="Q750" s="103">
        <v>90</v>
      </c>
    </row>
    <row r="751" spans="15:17" x14ac:dyDescent="0.25">
      <c r="O751" s="103" t="s">
        <v>2606</v>
      </c>
      <c r="P751" s="103" t="s">
        <v>2608</v>
      </c>
      <c r="Q751" s="103">
        <v>240</v>
      </c>
    </row>
    <row r="752" spans="15:17" x14ac:dyDescent="0.25">
      <c r="O752" s="103" t="s">
        <v>2587</v>
      </c>
      <c r="P752" s="103" t="s">
        <v>3931</v>
      </c>
      <c r="Q752" s="103">
        <v>50</v>
      </c>
    </row>
    <row r="753" spans="15:17" x14ac:dyDescent="0.25">
      <c r="O753" s="103" t="s">
        <v>2599</v>
      </c>
      <c r="P753" s="103" t="s">
        <v>3932</v>
      </c>
      <c r="Q753" s="103">
        <v>220</v>
      </c>
    </row>
    <row r="754" spans="15:17" x14ac:dyDescent="0.25">
      <c r="O754" s="103" t="s">
        <v>2600</v>
      </c>
      <c r="P754" s="103" t="s">
        <v>3933</v>
      </c>
      <c r="Q754" s="103">
        <v>200</v>
      </c>
    </row>
    <row r="755" spans="15:17" x14ac:dyDescent="0.25">
      <c r="O755" s="103" t="s">
        <v>2601</v>
      </c>
      <c r="P755" s="103" t="s">
        <v>3934</v>
      </c>
      <c r="Q755" s="103">
        <v>90</v>
      </c>
    </row>
    <row r="756" spans="15:17" x14ac:dyDescent="0.25">
      <c r="O756" s="103" t="s">
        <v>3345</v>
      </c>
      <c r="P756" s="103" t="s">
        <v>3935</v>
      </c>
      <c r="Q756" s="103">
        <v>50</v>
      </c>
    </row>
    <row r="757" spans="15:17" x14ac:dyDescent="0.25">
      <c r="O757" s="103" t="s">
        <v>3346</v>
      </c>
      <c r="P757" s="103" t="s">
        <v>3936</v>
      </c>
      <c r="Q757" s="103">
        <v>140</v>
      </c>
    </row>
    <row r="758" spans="15:17" x14ac:dyDescent="0.25">
      <c r="O758" s="103" t="s">
        <v>3347</v>
      </c>
      <c r="P758" s="103" t="s">
        <v>3937</v>
      </c>
      <c r="Q758" s="103">
        <v>180</v>
      </c>
    </row>
    <row r="759" spans="15:17" x14ac:dyDescent="0.25">
      <c r="O759" s="103" t="s">
        <v>3401</v>
      </c>
      <c r="P759" s="103" t="s">
        <v>3938</v>
      </c>
      <c r="Q759" s="103">
        <v>90</v>
      </c>
    </row>
    <row r="760" spans="15:17" x14ac:dyDescent="0.25">
      <c r="O760" s="103" t="s">
        <v>3457</v>
      </c>
      <c r="P760" s="103" t="s">
        <v>3939</v>
      </c>
      <c r="Q760" s="103">
        <v>270</v>
      </c>
    </row>
    <row r="761" spans="15:17" x14ac:dyDescent="0.25">
      <c r="O761" s="103" t="s">
        <v>3458</v>
      </c>
      <c r="P761" s="103" t="s">
        <v>3940</v>
      </c>
      <c r="Q761" s="103">
        <v>150</v>
      </c>
    </row>
    <row r="762" spans="15:17" x14ac:dyDescent="0.25">
      <c r="O762" s="103" t="s">
        <v>3476</v>
      </c>
      <c r="P762" s="103" t="s">
        <v>3941</v>
      </c>
      <c r="Q762" s="103">
        <v>250</v>
      </c>
    </row>
    <row r="763" spans="15:17" x14ac:dyDescent="0.25">
      <c r="O763" s="103" t="s">
        <v>3477</v>
      </c>
      <c r="P763" s="103" t="s">
        <v>3942</v>
      </c>
      <c r="Q763" s="103">
        <v>190</v>
      </c>
    </row>
    <row r="764" spans="15:17" x14ac:dyDescent="0.25">
      <c r="O764" s="103" t="s">
        <v>3402</v>
      </c>
      <c r="P764" s="103" t="s">
        <v>3943</v>
      </c>
      <c r="Q764" s="103">
        <v>100</v>
      </c>
    </row>
    <row r="765" spans="15:17" x14ac:dyDescent="0.25">
      <c r="O765" s="103" t="s">
        <v>3403</v>
      </c>
      <c r="P765" s="103" t="s">
        <v>3944</v>
      </c>
      <c r="Q765" s="103">
        <v>140</v>
      </c>
    </row>
    <row r="766" spans="15:17" x14ac:dyDescent="0.25">
      <c r="O766" s="103" t="s">
        <v>3404</v>
      </c>
      <c r="P766" s="103" t="s">
        <v>3945</v>
      </c>
      <c r="Q766" s="103">
        <v>160</v>
      </c>
    </row>
    <row r="767" spans="15:17" x14ac:dyDescent="0.25">
      <c r="O767" s="103" t="s">
        <v>3427</v>
      </c>
      <c r="P767" s="103" t="s">
        <v>3946</v>
      </c>
      <c r="Q767" s="103">
        <v>100</v>
      </c>
    </row>
    <row r="768" spans="15:17" x14ac:dyDescent="0.25">
      <c r="O768" s="103" t="s">
        <v>3434</v>
      </c>
      <c r="P768" s="103" t="s">
        <v>3947</v>
      </c>
      <c r="Q768" s="103">
        <v>130</v>
      </c>
    </row>
    <row r="769" spans="15:17" x14ac:dyDescent="0.25">
      <c r="O769" s="103" t="s">
        <v>3435</v>
      </c>
      <c r="P769" s="103" t="s">
        <v>3948</v>
      </c>
      <c r="Q769" s="103">
        <v>150</v>
      </c>
    </row>
    <row r="770" spans="15:17" x14ac:dyDescent="0.25">
      <c r="O770" s="103" t="s">
        <v>3436</v>
      </c>
      <c r="P770" s="103" t="s">
        <v>3949</v>
      </c>
      <c r="Q770" s="103">
        <v>90</v>
      </c>
    </row>
    <row r="771" spans="15:17" x14ac:dyDescent="0.25">
      <c r="O771" s="103" t="s">
        <v>3364</v>
      </c>
      <c r="P771" s="103" t="s">
        <v>3950</v>
      </c>
      <c r="Q771" s="103">
        <v>150</v>
      </c>
    </row>
    <row r="772" spans="15:17" x14ac:dyDescent="0.25">
      <c r="O772" s="103" t="s">
        <v>3370</v>
      </c>
      <c r="P772" s="103" t="s">
        <v>3951</v>
      </c>
      <c r="Q772" s="103">
        <v>180</v>
      </c>
    </row>
    <row r="773" spans="15:17" x14ac:dyDescent="0.25">
      <c r="O773" s="103" t="s">
        <v>3371</v>
      </c>
      <c r="P773" s="103" t="s">
        <v>3952</v>
      </c>
      <c r="Q773" s="103">
        <v>180</v>
      </c>
    </row>
    <row r="774" spans="15:17" x14ac:dyDescent="0.25">
      <c r="O774" s="103" t="s">
        <v>3365</v>
      </c>
      <c r="P774" s="103" t="s">
        <v>3953</v>
      </c>
      <c r="Q774" s="103">
        <v>90</v>
      </c>
    </row>
    <row r="775" spans="15:17" x14ac:dyDescent="0.25">
      <c r="O775" s="103" t="s">
        <v>3366</v>
      </c>
      <c r="P775" s="103" t="s">
        <v>3954</v>
      </c>
      <c r="Q775" s="103">
        <v>90</v>
      </c>
    </row>
    <row r="776" spans="15:17" x14ac:dyDescent="0.25">
      <c r="O776" s="103" t="s">
        <v>608</v>
      </c>
      <c r="P776" s="103" t="s">
        <v>3955</v>
      </c>
      <c r="Q776" s="103">
        <v>100</v>
      </c>
    </row>
    <row r="777" spans="15:17" x14ac:dyDescent="0.25">
      <c r="O777" s="103" t="s">
        <v>655</v>
      </c>
      <c r="P777" s="103" t="s">
        <v>3956</v>
      </c>
      <c r="Q777" s="103">
        <v>90</v>
      </c>
    </row>
    <row r="778" spans="15:17" x14ac:dyDescent="0.25">
      <c r="O778" s="103" t="s">
        <v>656</v>
      </c>
      <c r="P778" s="103" t="s">
        <v>3957</v>
      </c>
      <c r="Q778" s="103">
        <v>160</v>
      </c>
    </row>
    <row r="779" spans="15:17" x14ac:dyDescent="0.25">
      <c r="O779" s="103" t="s">
        <v>657</v>
      </c>
      <c r="P779" s="103" t="s">
        <v>3958</v>
      </c>
      <c r="Q779" s="103">
        <v>90</v>
      </c>
    </row>
    <row r="780" spans="15:17" x14ac:dyDescent="0.25">
      <c r="O780" s="103" t="s">
        <v>694</v>
      </c>
      <c r="P780" s="103" t="s">
        <v>3959</v>
      </c>
      <c r="Q780" s="103">
        <v>110</v>
      </c>
    </row>
    <row r="781" spans="15:17" x14ac:dyDescent="0.25">
      <c r="O781" s="103" t="s">
        <v>695</v>
      </c>
      <c r="P781" s="103" t="s">
        <v>3960</v>
      </c>
      <c r="Q781" s="103">
        <v>150</v>
      </c>
    </row>
    <row r="782" spans="15:17" x14ac:dyDescent="0.25">
      <c r="O782" s="103" t="s">
        <v>696</v>
      </c>
      <c r="P782" s="103" t="s">
        <v>3961</v>
      </c>
      <c r="Q782" s="103">
        <v>120</v>
      </c>
    </row>
    <row r="783" spans="15:17" x14ac:dyDescent="0.25">
      <c r="O783" s="103" t="s">
        <v>2330</v>
      </c>
      <c r="P783" s="103" t="s">
        <v>3962</v>
      </c>
      <c r="Q783" s="103">
        <v>180</v>
      </c>
    </row>
    <row r="784" spans="15:17" x14ac:dyDescent="0.25">
      <c r="O784" s="103" t="s">
        <v>2331</v>
      </c>
      <c r="P784" s="103" t="s">
        <v>3963</v>
      </c>
      <c r="Q784" s="103">
        <v>130</v>
      </c>
    </row>
    <row r="785" spans="15:17" x14ac:dyDescent="0.25">
      <c r="O785" s="103" t="s">
        <v>2332</v>
      </c>
      <c r="P785" s="103" t="s">
        <v>3964</v>
      </c>
      <c r="Q785" s="103">
        <v>120</v>
      </c>
    </row>
    <row r="786" spans="15:17" x14ac:dyDescent="0.25">
      <c r="O786" s="103" t="s">
        <v>2287</v>
      </c>
      <c r="P786" s="103" t="s">
        <v>3965</v>
      </c>
      <c r="Q786" s="103">
        <v>210</v>
      </c>
    </row>
    <row r="787" spans="15:17" x14ac:dyDescent="0.25">
      <c r="O787" s="103" t="s">
        <v>2288</v>
      </c>
      <c r="P787" s="103" t="s">
        <v>3966</v>
      </c>
      <c r="Q787" s="103">
        <v>200</v>
      </c>
    </row>
    <row r="788" spans="15:17" x14ac:dyDescent="0.25">
      <c r="O788" s="103" t="s">
        <v>2289</v>
      </c>
      <c r="P788" s="103" t="s">
        <v>3967</v>
      </c>
      <c r="Q788" s="103">
        <v>230</v>
      </c>
    </row>
    <row r="789" spans="15:17" x14ac:dyDescent="0.25">
      <c r="O789" s="103" t="s">
        <v>2280</v>
      </c>
      <c r="P789" s="103" t="s">
        <v>3968</v>
      </c>
      <c r="Q789" s="103">
        <v>140</v>
      </c>
    </row>
    <row r="790" spans="15:17" x14ac:dyDescent="0.25">
      <c r="O790" s="103" t="s">
        <v>2281</v>
      </c>
      <c r="P790" s="103" t="s">
        <v>3969</v>
      </c>
      <c r="Q790" s="103">
        <v>160</v>
      </c>
    </row>
    <row r="791" spans="15:17" x14ac:dyDescent="0.25">
      <c r="O791" s="103" t="s">
        <v>2282</v>
      </c>
      <c r="P791" s="103" t="s">
        <v>3970</v>
      </c>
      <c r="Q791" s="103">
        <v>150</v>
      </c>
    </row>
    <row r="792" spans="15:17" x14ac:dyDescent="0.25">
      <c r="O792" s="103" t="s">
        <v>2026</v>
      </c>
      <c r="P792" s="103" t="s">
        <v>3971</v>
      </c>
      <c r="Q792" s="103">
        <v>140</v>
      </c>
    </row>
    <row r="793" spans="15:17" x14ac:dyDescent="0.25">
      <c r="O793" s="103" t="s">
        <v>2021</v>
      </c>
      <c r="P793" s="103" t="s">
        <v>3972</v>
      </c>
      <c r="Q793" s="103">
        <v>160</v>
      </c>
    </row>
    <row r="794" spans="15:17" x14ac:dyDescent="0.25">
      <c r="O794" s="103" t="s">
        <v>2027</v>
      </c>
      <c r="P794" s="103" t="s">
        <v>3973</v>
      </c>
      <c r="Q794" s="103">
        <v>60</v>
      </c>
    </row>
    <row r="795" spans="15:17" x14ac:dyDescent="0.25">
      <c r="O795" s="103" t="s">
        <v>2028</v>
      </c>
      <c r="P795" s="103" t="s">
        <v>3974</v>
      </c>
      <c r="Q795" s="103">
        <v>200</v>
      </c>
    </row>
    <row r="796" spans="15:17" x14ac:dyDescent="0.25">
      <c r="O796" s="103" t="s">
        <v>1955</v>
      </c>
      <c r="P796" s="103" t="s">
        <v>3975</v>
      </c>
      <c r="Q796" s="103">
        <v>170</v>
      </c>
    </row>
    <row r="797" spans="15:17" x14ac:dyDescent="0.25">
      <c r="O797" s="103" t="s">
        <v>2043</v>
      </c>
      <c r="P797" s="103" t="s">
        <v>3976</v>
      </c>
      <c r="Q797" s="103">
        <v>200</v>
      </c>
    </row>
    <row r="798" spans="15:17" x14ac:dyDescent="0.25">
      <c r="O798" s="103" t="s">
        <v>2044</v>
      </c>
      <c r="P798" s="103" t="s">
        <v>3977</v>
      </c>
      <c r="Q798" s="103">
        <v>200</v>
      </c>
    </row>
    <row r="799" spans="15:17" x14ac:dyDescent="0.25">
      <c r="O799" s="103" t="s">
        <v>1956</v>
      </c>
      <c r="P799" s="103" t="s">
        <v>3978</v>
      </c>
      <c r="Q799" s="103">
        <v>210</v>
      </c>
    </row>
    <row r="800" spans="15:17" x14ac:dyDescent="0.25">
      <c r="O800" s="103" t="s">
        <v>1961</v>
      </c>
      <c r="P800" s="103" t="s">
        <v>3979</v>
      </c>
      <c r="Q800" s="103">
        <v>250</v>
      </c>
    </row>
    <row r="801" spans="15:17" x14ac:dyDescent="0.25">
      <c r="O801" s="103" t="s">
        <v>1995</v>
      </c>
      <c r="P801" s="103" t="s">
        <v>3980</v>
      </c>
      <c r="Q801" s="103">
        <v>200</v>
      </c>
    </row>
    <row r="802" spans="15:17" x14ac:dyDescent="0.25">
      <c r="O802" s="103" t="s">
        <v>2053</v>
      </c>
      <c r="P802" s="103" t="s">
        <v>3981</v>
      </c>
      <c r="Q802" s="103">
        <v>120</v>
      </c>
    </row>
    <row r="803" spans="15:17" x14ac:dyDescent="0.25">
      <c r="O803" s="103" t="s">
        <v>2054</v>
      </c>
      <c r="P803" s="103" t="s">
        <v>3982</v>
      </c>
      <c r="Q803" s="103">
        <v>210</v>
      </c>
    </row>
    <row r="804" spans="15:17" x14ac:dyDescent="0.25">
      <c r="O804" s="103" t="s">
        <v>86</v>
      </c>
      <c r="P804" s="103" t="s">
        <v>3983</v>
      </c>
      <c r="Q804" s="103">
        <v>240</v>
      </c>
    </row>
    <row r="805" spans="15:17" x14ac:dyDescent="0.25">
      <c r="O805" s="103" t="s">
        <v>87</v>
      </c>
      <c r="P805" s="103" t="s">
        <v>3984</v>
      </c>
      <c r="Q805" s="103">
        <v>120</v>
      </c>
    </row>
    <row r="806" spans="15:17" x14ac:dyDescent="0.25">
      <c r="O806" s="103" t="s">
        <v>88</v>
      </c>
      <c r="P806" s="103" t="s">
        <v>3985</v>
      </c>
      <c r="Q806" s="103">
        <v>190</v>
      </c>
    </row>
    <row r="807" spans="15:17" x14ac:dyDescent="0.25">
      <c r="O807" s="103" t="s">
        <v>100</v>
      </c>
      <c r="P807" s="103" t="s">
        <v>3986</v>
      </c>
      <c r="Q807" s="103">
        <v>210</v>
      </c>
    </row>
    <row r="808" spans="15:17" x14ac:dyDescent="0.25">
      <c r="O808" s="103" t="s">
        <v>101</v>
      </c>
      <c r="P808" s="103" t="s">
        <v>3987</v>
      </c>
      <c r="Q808" s="103">
        <v>150</v>
      </c>
    </row>
    <row r="809" spans="15:17" x14ac:dyDescent="0.25">
      <c r="O809" s="103" t="s">
        <v>1000</v>
      </c>
      <c r="P809" s="103" t="s">
        <v>3988</v>
      </c>
      <c r="Q809" s="103">
        <v>160</v>
      </c>
    </row>
    <row r="810" spans="15:17" x14ac:dyDescent="0.25">
      <c r="O810" s="103" t="s">
        <v>1028</v>
      </c>
      <c r="P810" s="103" t="s">
        <v>3989</v>
      </c>
      <c r="Q810" s="103">
        <v>140</v>
      </c>
    </row>
    <row r="811" spans="15:17" x14ac:dyDescent="0.25">
      <c r="O811" s="103" t="s">
        <v>987</v>
      </c>
      <c r="P811" s="103" t="s">
        <v>3990</v>
      </c>
      <c r="Q811" s="103">
        <v>120</v>
      </c>
    </row>
    <row r="812" spans="15:17" x14ac:dyDescent="0.25">
      <c r="O812" s="103" t="s">
        <v>1007</v>
      </c>
      <c r="P812" s="103" t="s">
        <v>3991</v>
      </c>
      <c r="Q812" s="103">
        <v>230</v>
      </c>
    </row>
    <row r="813" spans="15:17" x14ac:dyDescent="0.25">
      <c r="O813" s="103" t="s">
        <v>1008</v>
      </c>
      <c r="P813" s="103" t="s">
        <v>3992</v>
      </c>
      <c r="Q813" s="103">
        <v>180</v>
      </c>
    </row>
    <row r="814" spans="15:17" x14ac:dyDescent="0.25">
      <c r="O814" s="103" t="s">
        <v>1009</v>
      </c>
      <c r="P814" s="103" t="s">
        <v>3993</v>
      </c>
      <c r="Q814" s="103">
        <v>90</v>
      </c>
    </row>
    <row r="815" spans="15:17" x14ac:dyDescent="0.25">
      <c r="O815" s="103" t="s">
        <v>988</v>
      </c>
      <c r="P815" s="103" t="s">
        <v>3994</v>
      </c>
      <c r="Q815" s="103">
        <v>90</v>
      </c>
    </row>
    <row r="816" spans="15:17" x14ac:dyDescent="0.25">
      <c r="O816" s="103" t="s">
        <v>989</v>
      </c>
      <c r="P816" s="103" t="s">
        <v>3995</v>
      </c>
      <c r="Q816" s="103">
        <v>120</v>
      </c>
    </row>
    <row r="817" spans="15:17" x14ac:dyDescent="0.25">
      <c r="O817" s="103" t="s">
        <v>910</v>
      </c>
      <c r="P817" s="103" t="s">
        <v>3996</v>
      </c>
      <c r="Q817" s="103">
        <v>190</v>
      </c>
    </row>
    <row r="818" spans="15:17" x14ac:dyDescent="0.25">
      <c r="O818" s="103" t="s">
        <v>911</v>
      </c>
      <c r="P818" s="103" t="s">
        <v>3997</v>
      </c>
      <c r="Q818" s="103">
        <v>190</v>
      </c>
    </row>
    <row r="819" spans="15:17" x14ac:dyDescent="0.25">
      <c r="O819" s="103" t="s">
        <v>3274</v>
      </c>
      <c r="P819" s="103" t="s">
        <v>3998</v>
      </c>
      <c r="Q819" s="103">
        <v>170</v>
      </c>
    </row>
    <row r="820" spans="15:17" x14ac:dyDescent="0.25">
      <c r="O820" s="103" t="s">
        <v>3275</v>
      </c>
      <c r="P820" s="103" t="s">
        <v>3999</v>
      </c>
      <c r="Q820" s="103">
        <v>210</v>
      </c>
    </row>
    <row r="821" spans="15:17" x14ac:dyDescent="0.25">
      <c r="O821" s="103" t="s">
        <v>3276</v>
      </c>
      <c r="P821" s="103" t="s">
        <v>4000</v>
      </c>
      <c r="Q821" s="103">
        <v>100</v>
      </c>
    </row>
    <row r="822" spans="15:17" x14ac:dyDescent="0.25">
      <c r="O822" s="103" t="s">
        <v>1717</v>
      </c>
      <c r="P822" s="103" t="s">
        <v>4001</v>
      </c>
      <c r="Q822" s="103">
        <v>120</v>
      </c>
    </row>
    <row r="823" spans="15:17" x14ac:dyDescent="0.25">
      <c r="O823" s="103" t="s">
        <v>1718</v>
      </c>
      <c r="P823" s="103" t="s">
        <v>4002</v>
      </c>
      <c r="Q823" s="103">
        <v>180</v>
      </c>
    </row>
    <row r="824" spans="15:17" x14ac:dyDescent="0.25">
      <c r="O824" s="103" t="s">
        <v>1740</v>
      </c>
      <c r="P824" s="103" t="s">
        <v>4003</v>
      </c>
      <c r="Q824" s="103">
        <v>120</v>
      </c>
    </row>
    <row r="825" spans="15:17" x14ac:dyDescent="0.25">
      <c r="O825" s="103" t="s">
        <v>1741</v>
      </c>
      <c r="P825" s="103" t="s">
        <v>4004</v>
      </c>
      <c r="Q825" s="103">
        <v>120</v>
      </c>
    </row>
    <row r="826" spans="15:17" x14ac:dyDescent="0.25">
      <c r="O826" s="103" t="s">
        <v>1780</v>
      </c>
      <c r="P826" s="103" t="s">
        <v>4005</v>
      </c>
      <c r="Q826" s="103">
        <v>70</v>
      </c>
    </row>
    <row r="827" spans="15:17" x14ac:dyDescent="0.25">
      <c r="O827" s="103" t="s">
        <v>1781</v>
      </c>
      <c r="P827" s="103" t="s">
        <v>4006</v>
      </c>
      <c r="Q827" s="103">
        <v>190</v>
      </c>
    </row>
    <row r="828" spans="15:17" x14ac:dyDescent="0.25">
      <c r="O828" s="103" t="s">
        <v>1782</v>
      </c>
      <c r="P828" s="103" t="s">
        <v>4007</v>
      </c>
      <c r="Q828" s="103">
        <v>240</v>
      </c>
    </row>
    <row r="829" spans="15:17" x14ac:dyDescent="0.25">
      <c r="O829" s="103" t="s">
        <v>1783</v>
      </c>
      <c r="P829" s="103" t="s">
        <v>4008</v>
      </c>
      <c r="Q829" s="103">
        <v>170</v>
      </c>
    </row>
    <row r="830" spans="15:17" x14ac:dyDescent="0.25">
      <c r="O830" s="103" t="s">
        <v>1679</v>
      </c>
      <c r="P830" s="103" t="s">
        <v>4009</v>
      </c>
      <c r="Q830" s="103">
        <v>150</v>
      </c>
    </row>
    <row r="831" spans="15:17" x14ac:dyDescent="0.25">
      <c r="O831" s="103" t="s">
        <v>1680</v>
      </c>
      <c r="P831" s="103" t="s">
        <v>4010</v>
      </c>
      <c r="Q831" s="103">
        <v>180</v>
      </c>
    </row>
    <row r="832" spans="15:17" x14ac:dyDescent="0.25">
      <c r="O832" s="103" t="s">
        <v>1673</v>
      </c>
      <c r="P832" s="103" t="s">
        <v>4011</v>
      </c>
      <c r="Q832" s="103">
        <v>120</v>
      </c>
    </row>
    <row r="833" spans="15:17" x14ac:dyDescent="0.25">
      <c r="O833" s="103" t="s">
        <v>1691</v>
      </c>
      <c r="P833" s="103" t="s">
        <v>4012</v>
      </c>
      <c r="Q833" s="103">
        <v>250</v>
      </c>
    </row>
    <row r="834" spans="15:17" x14ac:dyDescent="0.25">
      <c r="O834" s="103" t="s">
        <v>1692</v>
      </c>
      <c r="P834" s="103" t="s">
        <v>4013</v>
      </c>
      <c r="Q834" s="103">
        <v>90</v>
      </c>
    </row>
    <row r="835" spans="15:17" x14ac:dyDescent="0.25">
      <c r="O835" s="103" t="s">
        <v>1685</v>
      </c>
      <c r="P835" s="103" t="s">
        <v>4014</v>
      </c>
      <c r="Q835" s="103">
        <v>120</v>
      </c>
    </row>
    <row r="836" spans="15:17" x14ac:dyDescent="0.25">
      <c r="O836" s="103" t="s">
        <v>238</v>
      </c>
      <c r="P836" s="103" t="s">
        <v>4015</v>
      </c>
      <c r="Q836" s="103">
        <v>120</v>
      </c>
    </row>
    <row r="837" spans="15:17" x14ac:dyDescent="0.25">
      <c r="O837" s="103" t="s">
        <v>270</v>
      </c>
      <c r="P837" s="103" t="s">
        <v>4016</v>
      </c>
      <c r="Q837" s="103">
        <v>40</v>
      </c>
    </row>
    <row r="838" spans="15:17" x14ac:dyDescent="0.25">
      <c r="O838" s="103" t="s">
        <v>239</v>
      </c>
      <c r="P838" s="103" t="s">
        <v>4017</v>
      </c>
      <c r="Q838" s="103">
        <v>90</v>
      </c>
    </row>
    <row r="839" spans="15:17" x14ac:dyDescent="0.25">
      <c r="O839" s="103" t="s">
        <v>181</v>
      </c>
      <c r="P839" s="103" t="s">
        <v>4018</v>
      </c>
      <c r="Q839" s="103">
        <v>40</v>
      </c>
    </row>
    <row r="840" spans="15:17" x14ac:dyDescent="0.25">
      <c r="O840" s="103" t="s">
        <v>188</v>
      </c>
      <c r="P840" s="103" t="s">
        <v>4019</v>
      </c>
      <c r="Q840" s="103">
        <v>130</v>
      </c>
    </row>
    <row r="841" spans="15:17" x14ac:dyDescent="0.25">
      <c r="O841" s="103" t="s">
        <v>219</v>
      </c>
      <c r="P841" s="103" t="s">
        <v>4020</v>
      </c>
      <c r="Q841" s="103">
        <v>130</v>
      </c>
    </row>
    <row r="842" spans="15:17" x14ac:dyDescent="0.25">
      <c r="O842" s="103" t="s">
        <v>220</v>
      </c>
      <c r="P842" s="103" t="s">
        <v>4021</v>
      </c>
      <c r="Q842" s="103">
        <v>200</v>
      </c>
    </row>
    <row r="843" spans="15:17" x14ac:dyDescent="0.25">
      <c r="O843" s="103" t="s">
        <v>1340</v>
      </c>
      <c r="P843" s="103" t="s">
        <v>4022</v>
      </c>
      <c r="Q843" s="103">
        <v>50</v>
      </c>
    </row>
    <row r="844" spans="15:17" x14ac:dyDescent="0.25">
      <c r="O844" s="103" t="s">
        <v>1417</v>
      </c>
      <c r="P844" s="103" t="s">
        <v>4023</v>
      </c>
      <c r="Q844" s="103">
        <v>30</v>
      </c>
    </row>
    <row r="845" spans="15:17" x14ac:dyDescent="0.25">
      <c r="O845" s="103" t="s">
        <v>1408</v>
      </c>
      <c r="P845" s="103" t="s">
        <v>4024</v>
      </c>
      <c r="Q845" s="103">
        <v>110</v>
      </c>
    </row>
    <row r="846" spans="15:17" x14ac:dyDescent="0.25">
      <c r="O846" s="103" t="s">
        <v>304</v>
      </c>
      <c r="P846" s="103" t="s">
        <v>4025</v>
      </c>
      <c r="Q846" s="103">
        <v>120</v>
      </c>
    </row>
    <row r="847" spans="15:17" x14ac:dyDescent="0.25">
      <c r="O847" s="103" t="s">
        <v>308</v>
      </c>
      <c r="P847" s="103" t="s">
        <v>4026</v>
      </c>
      <c r="Q847" s="103">
        <v>90</v>
      </c>
    </row>
    <row r="848" spans="15:17" x14ac:dyDescent="0.25">
      <c r="O848" s="103" t="s">
        <v>2752</v>
      </c>
      <c r="P848" s="103" t="s">
        <v>4027</v>
      </c>
      <c r="Q848" s="103">
        <v>170</v>
      </c>
    </row>
    <row r="849" spans="15:17" x14ac:dyDescent="0.25">
      <c r="O849" s="103" t="s">
        <v>2753</v>
      </c>
      <c r="P849" s="103" t="s">
        <v>4028</v>
      </c>
      <c r="Q849" s="103">
        <v>170</v>
      </c>
    </row>
    <row r="850" spans="15:17" x14ac:dyDescent="0.25">
      <c r="O850" s="103" t="s">
        <v>2757</v>
      </c>
      <c r="P850" s="103" t="s">
        <v>4029</v>
      </c>
      <c r="Q850" s="103">
        <v>190</v>
      </c>
    </row>
    <row r="851" spans="15:17" x14ac:dyDescent="0.25">
      <c r="O851" s="103" t="s">
        <v>2758</v>
      </c>
      <c r="P851" s="103" t="s">
        <v>4030</v>
      </c>
      <c r="Q851" s="103">
        <v>200</v>
      </c>
    </row>
    <row r="852" spans="15:17" x14ac:dyDescent="0.25">
      <c r="O852" s="103" t="s">
        <v>2759</v>
      </c>
      <c r="P852" s="103" t="s">
        <v>4031</v>
      </c>
      <c r="Q852" s="103">
        <v>100</v>
      </c>
    </row>
    <row r="853" spans="15:17" x14ac:dyDescent="0.25">
      <c r="O853" s="103" t="s">
        <v>2670</v>
      </c>
      <c r="P853" s="103" t="s">
        <v>4032</v>
      </c>
      <c r="Q853" s="103">
        <v>110</v>
      </c>
    </row>
    <row r="854" spans="15:17" x14ac:dyDescent="0.25">
      <c r="O854" s="103" t="s">
        <v>2671</v>
      </c>
      <c r="P854" s="103" t="s">
        <v>4033</v>
      </c>
      <c r="Q854" s="103">
        <v>140</v>
      </c>
    </row>
    <row r="855" spans="15:17" x14ac:dyDescent="0.25">
      <c r="O855" s="103" t="s">
        <v>2672</v>
      </c>
      <c r="P855" s="103" t="s">
        <v>4034</v>
      </c>
      <c r="Q855" s="103">
        <v>130</v>
      </c>
    </row>
    <row r="856" spans="15:17" x14ac:dyDescent="0.25">
      <c r="O856" s="103" t="s">
        <v>2513</v>
      </c>
      <c r="P856" s="103" t="s">
        <v>4035</v>
      </c>
      <c r="Q856" s="103">
        <v>50</v>
      </c>
    </row>
    <row r="857" spans="15:17" x14ac:dyDescent="0.25">
      <c r="O857" s="103" t="s">
        <v>2514</v>
      </c>
      <c r="P857" s="103" t="s">
        <v>4036</v>
      </c>
      <c r="Q857" s="103">
        <v>150</v>
      </c>
    </row>
    <row r="858" spans="15:17" x14ac:dyDescent="0.25">
      <c r="O858" s="103" t="s">
        <v>2515</v>
      </c>
      <c r="P858" s="103" t="s">
        <v>4037</v>
      </c>
      <c r="Q858" s="103">
        <v>60</v>
      </c>
    </row>
    <row r="859" spans="15:17" x14ac:dyDescent="0.25">
      <c r="O859" s="103" t="s">
        <v>2516</v>
      </c>
      <c r="P859" s="103" t="s">
        <v>4038</v>
      </c>
      <c r="Q859" s="103">
        <v>140</v>
      </c>
    </row>
    <row r="860" spans="15:17" x14ac:dyDescent="0.25">
      <c r="O860" s="103" t="s">
        <v>2457</v>
      </c>
      <c r="P860" s="103" t="s">
        <v>4039</v>
      </c>
      <c r="Q860" s="103">
        <v>40</v>
      </c>
    </row>
    <row r="861" spans="15:17" x14ac:dyDescent="0.25">
      <c r="O861" s="103" t="s">
        <v>2458</v>
      </c>
      <c r="P861" s="103" t="s">
        <v>4040</v>
      </c>
      <c r="Q861" s="103">
        <v>120</v>
      </c>
    </row>
    <row r="862" spans="15:17" x14ac:dyDescent="0.25">
      <c r="O862" s="103" t="s">
        <v>2459</v>
      </c>
      <c r="P862" s="103" t="s">
        <v>4041</v>
      </c>
      <c r="Q862" s="103">
        <v>90</v>
      </c>
    </row>
    <row r="863" spans="15:17" x14ac:dyDescent="0.25">
      <c r="O863" s="103" t="s">
        <v>2460</v>
      </c>
      <c r="P863" s="103" t="s">
        <v>4042</v>
      </c>
      <c r="Q863" s="103">
        <v>180</v>
      </c>
    </row>
    <row r="864" spans="15:17" x14ac:dyDescent="0.25">
      <c r="O864" s="103" t="s">
        <v>2362</v>
      </c>
      <c r="P864" s="103" t="s">
        <v>4043</v>
      </c>
      <c r="Q864" s="103">
        <v>180</v>
      </c>
    </row>
    <row r="865" spans="15:17" x14ac:dyDescent="0.25">
      <c r="O865" s="103" t="s">
        <v>2363</v>
      </c>
      <c r="P865" s="103" t="s">
        <v>4044</v>
      </c>
      <c r="Q865" s="103">
        <v>80</v>
      </c>
    </row>
    <row r="866" spans="15:17" x14ac:dyDescent="0.25">
      <c r="O866" s="103" t="s">
        <v>2364</v>
      </c>
      <c r="P866" s="103" t="s">
        <v>4045</v>
      </c>
      <c r="Q866" s="103">
        <v>70</v>
      </c>
    </row>
    <row r="867" spans="15:17" x14ac:dyDescent="0.25">
      <c r="O867" s="103" t="s">
        <v>2399</v>
      </c>
      <c r="P867" s="103" t="s">
        <v>4046</v>
      </c>
      <c r="Q867" s="103">
        <v>150</v>
      </c>
    </row>
    <row r="868" spans="15:17" x14ac:dyDescent="0.25">
      <c r="O868" s="103" t="s">
        <v>2400</v>
      </c>
      <c r="P868" s="103" t="s">
        <v>4047</v>
      </c>
      <c r="Q868" s="103">
        <v>110</v>
      </c>
    </row>
    <row r="869" spans="15:17" x14ac:dyDescent="0.25">
      <c r="O869" s="103" t="s">
        <v>2401</v>
      </c>
      <c r="P869" s="103" t="s">
        <v>4048</v>
      </c>
      <c r="Q869" s="103">
        <v>70</v>
      </c>
    </row>
    <row r="870" spans="15:17" x14ac:dyDescent="0.25">
      <c r="O870" s="103" t="s">
        <v>2411</v>
      </c>
      <c r="P870" s="103" t="s">
        <v>4049</v>
      </c>
      <c r="Q870" s="103">
        <v>60</v>
      </c>
    </row>
    <row r="871" spans="15:17" x14ac:dyDescent="0.25">
      <c r="O871" s="103" t="s">
        <v>1801</v>
      </c>
      <c r="P871" s="103" t="s">
        <v>4050</v>
      </c>
      <c r="Q871" s="103">
        <v>120</v>
      </c>
    </row>
    <row r="872" spans="15:17" x14ac:dyDescent="0.25">
      <c r="O872" s="103" t="s">
        <v>2412</v>
      </c>
      <c r="P872" s="103" t="s">
        <v>4051</v>
      </c>
      <c r="Q872" s="103">
        <v>120</v>
      </c>
    </row>
    <row r="873" spans="15:17" x14ac:dyDescent="0.25">
      <c r="O873" s="103" t="s">
        <v>2413</v>
      </c>
      <c r="P873" s="103" t="s">
        <v>4052</v>
      </c>
      <c r="Q873" s="103">
        <v>90</v>
      </c>
    </row>
    <row r="874" spans="15:17" x14ac:dyDescent="0.25">
      <c r="O874" s="103" t="s">
        <v>2414</v>
      </c>
      <c r="P874" s="103" t="s">
        <v>4053</v>
      </c>
      <c r="Q874" s="103">
        <v>50</v>
      </c>
    </row>
    <row r="875" spans="15:17" x14ac:dyDescent="0.25">
      <c r="O875" s="103" t="s">
        <v>2415</v>
      </c>
      <c r="P875" s="103" t="s">
        <v>4054</v>
      </c>
      <c r="Q875" s="103">
        <v>60</v>
      </c>
    </row>
    <row r="876" spans="15:17" x14ac:dyDescent="0.25">
      <c r="O876" s="103" t="s">
        <v>2445</v>
      </c>
      <c r="P876" s="103" t="s">
        <v>4055</v>
      </c>
      <c r="Q876" s="103">
        <v>50</v>
      </c>
    </row>
    <row r="877" spans="15:17" x14ac:dyDescent="0.25">
      <c r="O877" s="103" t="s">
        <v>2446</v>
      </c>
      <c r="P877" s="103" t="s">
        <v>4056</v>
      </c>
      <c r="Q877" s="103">
        <v>60</v>
      </c>
    </row>
    <row r="878" spans="15:17" x14ac:dyDescent="0.25">
      <c r="O878" s="103" t="s">
        <v>2447</v>
      </c>
      <c r="P878" s="103" t="s">
        <v>4057</v>
      </c>
      <c r="Q878" s="103">
        <v>60</v>
      </c>
    </row>
    <row r="879" spans="15:17" x14ac:dyDescent="0.25">
      <c r="O879" s="103" t="s">
        <v>2425</v>
      </c>
      <c r="P879" s="103" t="s">
        <v>4058</v>
      </c>
      <c r="Q879" s="103">
        <v>60</v>
      </c>
    </row>
    <row r="880" spans="15:17" x14ac:dyDescent="0.25">
      <c r="O880" s="103" t="s">
        <v>2476</v>
      </c>
      <c r="P880" s="103" t="s">
        <v>4059</v>
      </c>
      <c r="Q880" s="103">
        <v>50</v>
      </c>
    </row>
    <row r="881" spans="15:17" x14ac:dyDescent="0.25">
      <c r="O881" s="103" t="s">
        <v>2477</v>
      </c>
      <c r="P881" s="103" t="s">
        <v>4060</v>
      </c>
      <c r="Q881" s="103">
        <v>130</v>
      </c>
    </row>
    <row r="882" spans="15:17" x14ac:dyDescent="0.25">
      <c r="O882" s="103" t="s">
        <v>2478</v>
      </c>
      <c r="P882" s="103" t="s">
        <v>4061</v>
      </c>
      <c r="Q882" s="103">
        <v>60</v>
      </c>
    </row>
    <row r="883" spans="15:17" x14ac:dyDescent="0.25">
      <c r="O883" s="103" t="s">
        <v>2479</v>
      </c>
      <c r="P883" s="103" t="s">
        <v>4062</v>
      </c>
      <c r="Q883" s="103">
        <v>110</v>
      </c>
    </row>
    <row r="884" spans="15:17" x14ac:dyDescent="0.25">
      <c r="O884" s="103" t="s">
        <v>2480</v>
      </c>
      <c r="P884" s="103" t="s">
        <v>4063</v>
      </c>
      <c r="Q884" s="103">
        <v>110</v>
      </c>
    </row>
    <row r="885" spans="15:17" x14ac:dyDescent="0.25">
      <c r="O885" s="103" t="s">
        <v>2863</v>
      </c>
      <c r="P885" s="103" t="s">
        <v>4064</v>
      </c>
      <c r="Q885" s="103">
        <v>120</v>
      </c>
    </row>
    <row r="886" spans="15:17" x14ac:dyDescent="0.25">
      <c r="O886" s="103" t="s">
        <v>2864</v>
      </c>
      <c r="P886" s="103" t="s">
        <v>4065</v>
      </c>
      <c r="Q886" s="103">
        <v>150</v>
      </c>
    </row>
    <row r="887" spans="15:17" x14ac:dyDescent="0.25">
      <c r="O887" s="103" t="s">
        <v>2865</v>
      </c>
      <c r="P887" s="103" t="s">
        <v>4066</v>
      </c>
      <c r="Q887" s="103">
        <v>160</v>
      </c>
    </row>
    <row r="888" spans="15:17" x14ac:dyDescent="0.25">
      <c r="O888" s="103" t="s">
        <v>2905</v>
      </c>
      <c r="P888" s="103" t="s">
        <v>4067</v>
      </c>
      <c r="Q888" s="103">
        <v>220</v>
      </c>
    </row>
    <row r="889" spans="15:17" x14ac:dyDescent="0.25">
      <c r="O889" s="103" t="s">
        <v>2906</v>
      </c>
      <c r="P889" s="103" t="s">
        <v>4068</v>
      </c>
      <c r="Q889" s="103">
        <v>120</v>
      </c>
    </row>
    <row r="890" spans="15:17" x14ac:dyDescent="0.25">
      <c r="O890" s="103" t="s">
        <v>2954</v>
      </c>
      <c r="P890" s="103" t="s">
        <v>4069</v>
      </c>
      <c r="Q890" s="103">
        <v>90</v>
      </c>
    </row>
    <row r="891" spans="15:17" x14ac:dyDescent="0.25">
      <c r="O891" s="103" t="s">
        <v>2934</v>
      </c>
      <c r="P891" s="103" t="s">
        <v>4070</v>
      </c>
      <c r="Q891" s="103">
        <v>140</v>
      </c>
    </row>
    <row r="892" spans="15:17" x14ac:dyDescent="0.25">
      <c r="O892" s="103" t="s">
        <v>2955</v>
      </c>
      <c r="P892" s="103" t="s">
        <v>4071</v>
      </c>
      <c r="Q892" s="103">
        <v>150</v>
      </c>
    </row>
    <row r="893" spans="15:17" x14ac:dyDescent="0.25">
      <c r="O893" s="103" t="s">
        <v>2956</v>
      </c>
      <c r="P893" s="103" t="s">
        <v>4072</v>
      </c>
      <c r="Q893" s="103">
        <v>70</v>
      </c>
    </row>
    <row r="894" spans="15:17" x14ac:dyDescent="0.25">
      <c r="O894" s="103" t="s">
        <v>2949</v>
      </c>
      <c r="P894" s="103" t="s">
        <v>4073</v>
      </c>
      <c r="Q894" s="103">
        <v>60</v>
      </c>
    </row>
    <row r="895" spans="15:17" x14ac:dyDescent="0.25">
      <c r="O895" s="103" t="s">
        <v>2950</v>
      </c>
      <c r="P895" s="103" t="s">
        <v>4074</v>
      </c>
      <c r="Q895" s="103">
        <v>140</v>
      </c>
    </row>
    <row r="896" spans="15:17" x14ac:dyDescent="0.25">
      <c r="O896" s="103" t="s">
        <v>2935</v>
      </c>
      <c r="P896" s="103" t="s">
        <v>4075</v>
      </c>
      <c r="Q896" s="103">
        <v>70</v>
      </c>
    </row>
    <row r="897" spans="15:17" x14ac:dyDescent="0.25">
      <c r="O897" s="103" t="s">
        <v>2936</v>
      </c>
      <c r="P897" s="103" t="s">
        <v>4076</v>
      </c>
      <c r="Q897" s="103">
        <v>140</v>
      </c>
    </row>
    <row r="898" spans="15:17" x14ac:dyDescent="0.25">
      <c r="O898" s="103" t="s">
        <v>2937</v>
      </c>
      <c r="P898" s="103" t="s">
        <v>4077</v>
      </c>
      <c r="Q898" s="103">
        <v>100</v>
      </c>
    </row>
    <row r="899" spans="15:17" x14ac:dyDescent="0.25">
      <c r="O899" s="103" t="s">
        <v>2892</v>
      </c>
      <c r="P899" s="103" t="s">
        <v>4078</v>
      </c>
      <c r="Q899" s="103">
        <v>80</v>
      </c>
    </row>
    <row r="900" spans="15:17" x14ac:dyDescent="0.25">
      <c r="O900" s="103" t="s">
        <v>2893</v>
      </c>
      <c r="P900" s="103" t="s">
        <v>4079</v>
      </c>
      <c r="Q900" s="103">
        <v>120</v>
      </c>
    </row>
    <row r="901" spans="15:17" x14ac:dyDescent="0.25">
      <c r="O901" s="103" t="s">
        <v>2900</v>
      </c>
      <c r="P901" s="103" t="s">
        <v>4080</v>
      </c>
      <c r="Q901" s="103">
        <v>160</v>
      </c>
    </row>
    <row r="902" spans="15:17" x14ac:dyDescent="0.25">
      <c r="O902" s="103" t="s">
        <v>2901</v>
      </c>
      <c r="P902" s="103" t="s">
        <v>4081</v>
      </c>
      <c r="Q902" s="103">
        <v>140</v>
      </c>
    </row>
    <row r="903" spans="15:17" x14ac:dyDescent="0.25">
      <c r="O903" s="103" t="s">
        <v>2894</v>
      </c>
      <c r="P903" s="103" t="s">
        <v>4082</v>
      </c>
      <c r="Q903" s="103">
        <v>80</v>
      </c>
    </row>
    <row r="904" spans="15:17" x14ac:dyDescent="0.25">
      <c r="O904" s="103" t="s">
        <v>2895</v>
      </c>
      <c r="P904" s="103" t="s">
        <v>4083</v>
      </c>
      <c r="Q904" s="103">
        <v>160</v>
      </c>
    </row>
    <row r="905" spans="15:17" x14ac:dyDescent="0.25">
      <c r="O905" s="103" t="s">
        <v>2896</v>
      </c>
      <c r="P905" s="103" t="s">
        <v>4084</v>
      </c>
      <c r="Q905" s="103">
        <v>140</v>
      </c>
    </row>
    <row r="906" spans="15:17" x14ac:dyDescent="0.25">
      <c r="O906" s="103" t="s">
        <v>2881</v>
      </c>
      <c r="P906" s="103" t="s">
        <v>4085</v>
      </c>
      <c r="Q906" s="103">
        <v>150</v>
      </c>
    </row>
    <row r="907" spans="15:17" x14ac:dyDescent="0.25">
      <c r="O907" s="103" t="s">
        <v>2882</v>
      </c>
      <c r="P907" s="103" t="s">
        <v>4086</v>
      </c>
      <c r="Q907" s="103">
        <v>220</v>
      </c>
    </row>
    <row r="908" spans="15:17" x14ac:dyDescent="0.25">
      <c r="O908" s="103" t="s">
        <v>2184</v>
      </c>
      <c r="P908" s="103" t="s">
        <v>4087</v>
      </c>
      <c r="Q908" s="103">
        <v>30</v>
      </c>
    </row>
    <row r="909" spans="15:17" x14ac:dyDescent="0.25">
      <c r="O909" s="103" t="s">
        <v>2185</v>
      </c>
      <c r="P909" s="103" t="s">
        <v>4088</v>
      </c>
      <c r="Q909" s="103">
        <v>60</v>
      </c>
    </row>
    <row r="910" spans="15:17" x14ac:dyDescent="0.25">
      <c r="O910" s="103" t="s">
        <v>2186</v>
      </c>
      <c r="P910" s="103" t="s">
        <v>4089</v>
      </c>
      <c r="Q910" s="103">
        <v>90</v>
      </c>
    </row>
    <row r="911" spans="15:17" x14ac:dyDescent="0.25">
      <c r="O911" s="103" t="s">
        <v>2187</v>
      </c>
      <c r="P911" s="103" t="s">
        <v>4090</v>
      </c>
      <c r="Q911" s="103">
        <v>60</v>
      </c>
    </row>
    <row r="912" spans="15:17" x14ac:dyDescent="0.25">
      <c r="O912" s="103" t="s">
        <v>2269</v>
      </c>
      <c r="P912" s="103" t="s">
        <v>4091</v>
      </c>
      <c r="Q912" s="103">
        <v>90</v>
      </c>
    </row>
    <row r="913" spans="15:17" x14ac:dyDescent="0.25">
      <c r="O913" s="103" t="s">
        <v>2261</v>
      </c>
      <c r="P913" s="103" t="s">
        <v>4092</v>
      </c>
      <c r="Q913" s="103">
        <v>90</v>
      </c>
    </row>
    <row r="914" spans="15:17" x14ac:dyDescent="0.25">
      <c r="O914" s="103" t="s">
        <v>2270</v>
      </c>
      <c r="P914" s="103" t="s">
        <v>4093</v>
      </c>
      <c r="Q914" s="103">
        <v>120</v>
      </c>
    </row>
    <row r="915" spans="15:17" x14ac:dyDescent="0.25">
      <c r="O915" s="103" t="s">
        <v>2271</v>
      </c>
      <c r="P915" s="103" t="s">
        <v>4094</v>
      </c>
      <c r="Q915" s="103">
        <v>70</v>
      </c>
    </row>
    <row r="916" spans="15:17" x14ac:dyDescent="0.25">
      <c r="O916" s="103" t="s">
        <v>2262</v>
      </c>
      <c r="P916" s="103" t="s">
        <v>4095</v>
      </c>
      <c r="Q916" s="103">
        <v>120</v>
      </c>
    </row>
    <row r="917" spans="15:17" x14ac:dyDescent="0.25">
      <c r="O917" s="103" t="s">
        <v>2193</v>
      </c>
      <c r="P917" s="103" t="s">
        <v>4096</v>
      </c>
      <c r="Q917" s="103">
        <v>60</v>
      </c>
    </row>
    <row r="918" spans="15:17" x14ac:dyDescent="0.25">
      <c r="O918" s="103" t="s">
        <v>182</v>
      </c>
      <c r="P918" s="103" t="s">
        <v>4097</v>
      </c>
      <c r="Q918" s="103">
        <v>110</v>
      </c>
    </row>
    <row r="919" spans="15:17" x14ac:dyDescent="0.25">
      <c r="O919" s="103" t="s">
        <v>2244</v>
      </c>
      <c r="P919" s="103" t="s">
        <v>4098</v>
      </c>
      <c r="Q919" s="103">
        <v>120</v>
      </c>
    </row>
    <row r="920" spans="15:17" x14ac:dyDescent="0.25">
      <c r="O920" s="103" t="s">
        <v>2245</v>
      </c>
      <c r="P920" s="103" t="s">
        <v>4099</v>
      </c>
      <c r="Q920" s="103">
        <v>120</v>
      </c>
    </row>
    <row r="921" spans="15:17" x14ac:dyDescent="0.25">
      <c r="O921" s="103" t="s">
        <v>2237</v>
      </c>
      <c r="P921" s="103" t="s">
        <v>4100</v>
      </c>
      <c r="Q921" s="103">
        <v>70</v>
      </c>
    </row>
    <row r="922" spans="15:17" x14ac:dyDescent="0.25">
      <c r="O922" s="103" t="s">
        <v>2238</v>
      </c>
      <c r="P922" s="103" t="s">
        <v>4101</v>
      </c>
      <c r="Q922" s="103">
        <v>70</v>
      </c>
    </row>
    <row r="923" spans="15:17" x14ac:dyDescent="0.25">
      <c r="O923" s="103" t="s">
        <v>2239</v>
      </c>
      <c r="P923" s="103" t="s">
        <v>4102</v>
      </c>
      <c r="Q923" s="103">
        <v>80</v>
      </c>
    </row>
    <row r="924" spans="15:17" x14ac:dyDescent="0.25">
      <c r="O924" s="103" t="s">
        <v>2240</v>
      </c>
      <c r="P924" s="103" t="s">
        <v>4103</v>
      </c>
      <c r="Q924" s="103">
        <v>60</v>
      </c>
    </row>
    <row r="925" spans="15:17" x14ac:dyDescent="0.25">
      <c r="O925" s="103" t="s">
        <v>2979</v>
      </c>
      <c r="P925" s="103" t="s">
        <v>4104</v>
      </c>
      <c r="Q925" s="103">
        <v>100</v>
      </c>
    </row>
    <row r="926" spans="15:17" x14ac:dyDescent="0.25">
      <c r="O926" s="103" t="s">
        <v>2980</v>
      </c>
      <c r="P926" s="103" t="s">
        <v>4105</v>
      </c>
      <c r="Q926" s="103">
        <v>140</v>
      </c>
    </row>
    <row r="927" spans="15:17" x14ac:dyDescent="0.25">
      <c r="O927" s="103" t="s">
        <v>2981</v>
      </c>
      <c r="P927" s="103" t="s">
        <v>4106</v>
      </c>
      <c r="Q927" s="103">
        <v>60</v>
      </c>
    </row>
    <row r="928" spans="15:17" x14ac:dyDescent="0.25">
      <c r="O928" s="103" t="s">
        <v>2991</v>
      </c>
      <c r="P928" s="103" t="s">
        <v>4107</v>
      </c>
      <c r="Q928" s="103">
        <v>160</v>
      </c>
    </row>
    <row r="929" spans="15:17" x14ac:dyDescent="0.25">
      <c r="O929" s="103" t="s">
        <v>2992</v>
      </c>
      <c r="P929" s="103" t="s">
        <v>4108</v>
      </c>
      <c r="Q929" s="103">
        <v>260</v>
      </c>
    </row>
    <row r="930" spans="15:17" x14ac:dyDescent="0.25">
      <c r="O930" s="103" t="s">
        <v>2993</v>
      </c>
      <c r="P930" s="103" t="s">
        <v>4109</v>
      </c>
      <c r="Q930" s="103">
        <v>130</v>
      </c>
    </row>
    <row r="931" spans="15:17" x14ac:dyDescent="0.25">
      <c r="O931" s="103" t="s">
        <v>2994</v>
      </c>
      <c r="P931" s="103" t="s">
        <v>4110</v>
      </c>
      <c r="Q931" s="103">
        <v>140</v>
      </c>
    </row>
    <row r="932" spans="15:17" x14ac:dyDescent="0.25">
      <c r="O932" s="103" t="s">
        <v>1892</v>
      </c>
      <c r="P932" s="103" t="s">
        <v>4111</v>
      </c>
      <c r="Q932" s="103">
        <v>210</v>
      </c>
    </row>
    <row r="933" spans="15:17" x14ac:dyDescent="0.25">
      <c r="O933" s="103" t="s">
        <v>1893</v>
      </c>
      <c r="P933" s="103" t="s">
        <v>4112</v>
      </c>
      <c r="Q933" s="103">
        <v>260</v>
      </c>
    </row>
    <row r="934" spans="15:17" x14ac:dyDescent="0.25">
      <c r="O934" s="103" t="s">
        <v>1894</v>
      </c>
      <c r="P934" s="103" t="s">
        <v>4113</v>
      </c>
      <c r="Q934" s="103">
        <v>240</v>
      </c>
    </row>
    <row r="935" spans="15:17" x14ac:dyDescent="0.25">
      <c r="O935" s="103" t="s">
        <v>1916</v>
      </c>
      <c r="P935" s="103" t="s">
        <v>4114</v>
      </c>
      <c r="Q935" s="103">
        <v>240</v>
      </c>
    </row>
    <row r="936" spans="15:17" x14ac:dyDescent="0.25">
      <c r="O936" s="103" t="s">
        <v>1917</v>
      </c>
      <c r="P936" s="103" t="s">
        <v>4115</v>
      </c>
      <c r="Q936" s="103">
        <v>150</v>
      </c>
    </row>
    <row r="937" spans="15:17" x14ac:dyDescent="0.25">
      <c r="O937" s="103" t="s">
        <v>1918</v>
      </c>
      <c r="P937" s="103" t="s">
        <v>4116</v>
      </c>
      <c r="Q937" s="103">
        <v>240</v>
      </c>
    </row>
    <row r="938" spans="15:17" x14ac:dyDescent="0.25">
      <c r="O938" s="103" t="s">
        <v>1919</v>
      </c>
      <c r="P938" s="103" t="s">
        <v>4117</v>
      </c>
      <c r="Q938" s="103">
        <v>120</v>
      </c>
    </row>
    <row r="939" spans="15:17" x14ac:dyDescent="0.25">
      <c r="O939" s="103" t="s">
        <v>1904</v>
      </c>
      <c r="P939" s="103" t="s">
        <v>4118</v>
      </c>
      <c r="Q939" s="103">
        <v>170</v>
      </c>
    </row>
    <row r="940" spans="15:17" x14ac:dyDescent="0.25">
      <c r="O940" s="103" t="s">
        <v>1905</v>
      </c>
      <c r="P940" s="103" t="s">
        <v>4119</v>
      </c>
      <c r="Q940" s="103">
        <v>160</v>
      </c>
    </row>
    <row r="941" spans="15:17" x14ac:dyDescent="0.25">
      <c r="O941" s="103" t="s">
        <v>1906</v>
      </c>
      <c r="P941" s="103" t="s">
        <v>4120</v>
      </c>
      <c r="Q941" s="103">
        <v>120</v>
      </c>
    </row>
    <row r="942" spans="15:17" x14ac:dyDescent="0.25">
      <c r="O942" s="103" t="s">
        <v>1907</v>
      </c>
      <c r="P942" s="103" t="s">
        <v>4121</v>
      </c>
      <c r="Q942" s="103">
        <v>160</v>
      </c>
    </row>
    <row r="943" spans="15:17" x14ac:dyDescent="0.25">
      <c r="O943" s="103" t="s">
        <v>1848</v>
      </c>
      <c r="P943" s="103" t="s">
        <v>4122</v>
      </c>
      <c r="Q943" s="103">
        <v>180</v>
      </c>
    </row>
    <row r="944" spans="15:17" x14ac:dyDescent="0.25">
      <c r="O944" s="103" t="s">
        <v>1849</v>
      </c>
      <c r="P944" s="103" t="s">
        <v>4123</v>
      </c>
      <c r="Q944" s="103">
        <v>80</v>
      </c>
    </row>
    <row r="945" spans="15:17" x14ac:dyDescent="0.25">
      <c r="O945" s="103" t="s">
        <v>1850</v>
      </c>
      <c r="P945" s="103" t="s">
        <v>4124</v>
      </c>
      <c r="Q945" s="103">
        <v>110</v>
      </c>
    </row>
    <row r="946" spans="15:17" x14ac:dyDescent="0.25">
      <c r="O946" s="103" t="s">
        <v>3332</v>
      </c>
      <c r="P946" s="103" t="s">
        <v>4125</v>
      </c>
      <c r="Q946" s="103">
        <v>50</v>
      </c>
    </row>
    <row r="947" spans="15:17" x14ac:dyDescent="0.25">
      <c r="O947" s="103" t="s">
        <v>3333</v>
      </c>
      <c r="P947" s="103" t="s">
        <v>4126</v>
      </c>
      <c r="Q947" s="103">
        <v>150</v>
      </c>
    </row>
    <row r="948" spans="15:17" x14ac:dyDescent="0.25">
      <c r="O948" s="103" t="s">
        <v>3334</v>
      </c>
      <c r="P948" s="103" t="s">
        <v>4127</v>
      </c>
      <c r="Q948" s="103">
        <v>130</v>
      </c>
    </row>
    <row r="949" spans="15:17" x14ac:dyDescent="0.25">
      <c r="O949" s="103" t="s">
        <v>3440</v>
      </c>
      <c r="P949" s="103" t="s">
        <v>4128</v>
      </c>
      <c r="Q949" s="103">
        <v>60</v>
      </c>
    </row>
    <row r="950" spans="15:17" x14ac:dyDescent="0.25">
      <c r="O950" s="103" t="s">
        <v>750</v>
      </c>
      <c r="P950" s="103" t="s">
        <v>4129</v>
      </c>
      <c r="Q950" s="103">
        <v>50</v>
      </c>
    </row>
    <row r="951" spans="15:17" x14ac:dyDescent="0.25">
      <c r="O951" s="103" t="s">
        <v>3441</v>
      </c>
      <c r="P951" s="103" t="s">
        <v>4130</v>
      </c>
      <c r="Q951" s="103">
        <v>150</v>
      </c>
    </row>
    <row r="952" spans="15:17" x14ac:dyDescent="0.25">
      <c r="O952" s="103" t="s">
        <v>3414</v>
      </c>
      <c r="P952" s="103" t="s">
        <v>4131</v>
      </c>
      <c r="Q952" s="103">
        <v>60</v>
      </c>
    </row>
    <row r="953" spans="15:17" x14ac:dyDescent="0.25">
      <c r="O953" s="103" t="s">
        <v>3415</v>
      </c>
      <c r="P953" s="103" t="s">
        <v>4132</v>
      </c>
      <c r="Q953" s="103">
        <v>90</v>
      </c>
    </row>
    <row r="954" spans="15:17" x14ac:dyDescent="0.25">
      <c r="O954" s="103" t="s">
        <v>3416</v>
      </c>
      <c r="P954" s="103" t="s">
        <v>4133</v>
      </c>
      <c r="Q954" s="103">
        <v>60</v>
      </c>
    </row>
    <row r="955" spans="15:17" x14ac:dyDescent="0.25">
      <c r="O955" s="103" t="s">
        <v>3413</v>
      </c>
      <c r="P955" s="103" t="s">
        <v>4134</v>
      </c>
      <c r="Q955" s="103">
        <v>90</v>
      </c>
    </row>
    <row r="956" spans="15:17" x14ac:dyDescent="0.25">
      <c r="O956" s="103" t="s">
        <v>3287</v>
      </c>
      <c r="P956" s="103" t="s">
        <v>4135</v>
      </c>
      <c r="Q956" s="103">
        <v>50</v>
      </c>
    </row>
    <row r="957" spans="15:17" x14ac:dyDescent="0.25">
      <c r="O957" s="103" t="s">
        <v>3288</v>
      </c>
      <c r="P957" s="103" t="s">
        <v>4136</v>
      </c>
      <c r="Q957" s="103">
        <v>70</v>
      </c>
    </row>
    <row r="958" spans="15:17" x14ac:dyDescent="0.25">
      <c r="O958" s="103" t="s">
        <v>3289</v>
      </c>
      <c r="P958" s="103" t="s">
        <v>4137</v>
      </c>
      <c r="Q958" s="103">
        <v>160</v>
      </c>
    </row>
    <row r="959" spans="15:17" x14ac:dyDescent="0.25">
      <c r="O959" s="103" t="s">
        <v>3325</v>
      </c>
      <c r="P959" s="103" t="s">
        <v>4138</v>
      </c>
      <c r="Q959" s="103">
        <v>150</v>
      </c>
    </row>
    <row r="960" spans="15:17" x14ac:dyDescent="0.25">
      <c r="O960" s="103" t="s">
        <v>3326</v>
      </c>
      <c r="P960" s="103" t="s">
        <v>4139</v>
      </c>
      <c r="Q960" s="103">
        <v>150</v>
      </c>
    </row>
    <row r="961" spans="15:17" x14ac:dyDescent="0.25">
      <c r="O961" s="103" t="s">
        <v>3327</v>
      </c>
      <c r="P961" s="103" t="s">
        <v>4140</v>
      </c>
      <c r="Q961" s="103">
        <v>180</v>
      </c>
    </row>
    <row r="962" spans="15:17" x14ac:dyDescent="0.25">
      <c r="O962" s="103" t="s">
        <v>3328</v>
      </c>
      <c r="P962" s="103" t="s">
        <v>4141</v>
      </c>
      <c r="Q962" s="103">
        <v>90</v>
      </c>
    </row>
    <row r="963" spans="15:17" x14ac:dyDescent="0.25">
      <c r="O963" s="103" t="s">
        <v>3420</v>
      </c>
      <c r="P963" s="103" t="s">
        <v>4142</v>
      </c>
      <c r="Q963" s="103">
        <v>150</v>
      </c>
    </row>
    <row r="964" spans="15:17" x14ac:dyDescent="0.25">
      <c r="O964" s="103" t="s">
        <v>3469</v>
      </c>
      <c r="P964" s="103" t="s">
        <v>4143</v>
      </c>
      <c r="Q964" s="103">
        <v>120</v>
      </c>
    </row>
    <row r="965" spans="15:17" x14ac:dyDescent="0.25">
      <c r="O965" s="103" t="s">
        <v>3470</v>
      </c>
      <c r="P965" s="103" t="s">
        <v>4144</v>
      </c>
      <c r="Q965" s="103">
        <v>90</v>
      </c>
    </row>
    <row r="966" spans="15:17" x14ac:dyDescent="0.25">
      <c r="O966" s="103" t="s">
        <v>3471</v>
      </c>
      <c r="P966" s="103" t="s">
        <v>4145</v>
      </c>
      <c r="Q966" s="103">
        <v>150</v>
      </c>
    </row>
    <row r="967" spans="15:17" x14ac:dyDescent="0.25">
      <c r="O967" s="103" t="s">
        <v>3472</v>
      </c>
      <c r="P967" s="103" t="s">
        <v>4146</v>
      </c>
      <c r="Q967" s="103">
        <v>150</v>
      </c>
    </row>
    <row r="968" spans="15:17" x14ac:dyDescent="0.25">
      <c r="O968" s="103" t="s">
        <v>3487</v>
      </c>
      <c r="P968" s="103" t="s">
        <v>4147</v>
      </c>
      <c r="Q968" s="103">
        <v>70</v>
      </c>
    </row>
    <row r="969" spans="15:17" x14ac:dyDescent="0.25">
      <c r="O969" s="103" t="s">
        <v>3488</v>
      </c>
      <c r="P969" s="103" t="s">
        <v>4148</v>
      </c>
      <c r="Q969" s="103">
        <v>60</v>
      </c>
    </row>
    <row r="970" spans="15:17" x14ac:dyDescent="0.25">
      <c r="O970" s="103" t="s">
        <v>3489</v>
      </c>
      <c r="P970" s="103" t="s">
        <v>4149</v>
      </c>
      <c r="Q970" s="103">
        <v>120</v>
      </c>
    </row>
    <row r="971" spans="15:17" x14ac:dyDescent="0.25">
      <c r="O971" s="103" t="s">
        <v>3490</v>
      </c>
      <c r="P971" s="103" t="s">
        <v>4150</v>
      </c>
      <c r="Q971" s="103">
        <v>100</v>
      </c>
    </row>
    <row r="972" spans="15:17" x14ac:dyDescent="0.25">
      <c r="O972" s="103" t="s">
        <v>3491</v>
      </c>
      <c r="P972" s="103" t="s">
        <v>4151</v>
      </c>
      <c r="Q972" s="103">
        <v>130</v>
      </c>
    </row>
    <row r="973" spans="15:17" x14ac:dyDescent="0.25">
      <c r="O973" s="103" t="s">
        <v>3293</v>
      </c>
      <c r="P973" s="103" t="s">
        <v>4152</v>
      </c>
      <c r="Q973" s="103">
        <v>150</v>
      </c>
    </row>
    <row r="974" spans="15:17" x14ac:dyDescent="0.25">
      <c r="O974" s="103" t="s">
        <v>673</v>
      </c>
      <c r="P974" s="103" t="s">
        <v>4153</v>
      </c>
      <c r="Q974" s="103">
        <v>80</v>
      </c>
    </row>
    <row r="975" spans="15:17" x14ac:dyDescent="0.25">
      <c r="O975" s="103" t="s">
        <v>674</v>
      </c>
      <c r="P975" s="103" t="s">
        <v>4154</v>
      </c>
      <c r="Q975" s="103">
        <v>140</v>
      </c>
    </row>
    <row r="976" spans="15:17" x14ac:dyDescent="0.25">
      <c r="O976" s="103" t="s">
        <v>2064</v>
      </c>
      <c r="P976" s="103" t="s">
        <v>4155</v>
      </c>
      <c r="Q976" s="103">
        <v>120</v>
      </c>
    </row>
    <row r="977" spans="15:17" x14ac:dyDescent="0.25">
      <c r="O977" s="103" t="s">
        <v>2065</v>
      </c>
      <c r="P977" s="103" t="s">
        <v>4156</v>
      </c>
      <c r="Q977" s="103">
        <v>210</v>
      </c>
    </row>
    <row r="978" spans="15:17" x14ac:dyDescent="0.25">
      <c r="O978" s="103" t="s">
        <v>2013</v>
      </c>
      <c r="P978" s="103" t="s">
        <v>4157</v>
      </c>
      <c r="Q978" s="103">
        <v>90</v>
      </c>
    </row>
    <row r="979" spans="15:17" x14ac:dyDescent="0.25">
      <c r="O979" s="103" t="s">
        <v>2014</v>
      </c>
      <c r="P979" s="103" t="s">
        <v>4158</v>
      </c>
      <c r="Q979" s="103">
        <v>90</v>
      </c>
    </row>
    <row r="980" spans="15:17" x14ac:dyDescent="0.25">
      <c r="O980" s="103" t="s">
        <v>2015</v>
      </c>
      <c r="P980" s="103" t="s">
        <v>4159</v>
      </c>
      <c r="Q980" s="103">
        <v>90</v>
      </c>
    </row>
    <row r="981" spans="15:17" x14ac:dyDescent="0.25">
      <c r="O981" s="103" t="s">
        <v>2016</v>
      </c>
      <c r="P981" s="103" t="s">
        <v>4160</v>
      </c>
      <c r="Q981" s="103">
        <v>60</v>
      </c>
    </row>
    <row r="982" spans="15:17" x14ac:dyDescent="0.25">
      <c r="O982" s="103" t="s">
        <v>2017</v>
      </c>
      <c r="P982" s="103" t="s">
        <v>4161</v>
      </c>
      <c r="Q982" s="103">
        <v>90</v>
      </c>
    </row>
    <row r="983" spans="15:17" x14ac:dyDescent="0.25">
      <c r="O983" s="103" t="s">
        <v>1965</v>
      </c>
      <c r="P983" s="103" t="s">
        <v>4162</v>
      </c>
      <c r="Q983" s="103">
        <v>180</v>
      </c>
    </row>
    <row r="984" spans="15:17" x14ac:dyDescent="0.25">
      <c r="O984" s="103" t="s">
        <v>1966</v>
      </c>
      <c r="P984" s="103" t="s">
        <v>4163</v>
      </c>
      <c r="Q984" s="103">
        <v>240</v>
      </c>
    </row>
    <row r="985" spans="15:17" x14ac:dyDescent="0.25">
      <c r="O985" s="103" t="s">
        <v>1967</v>
      </c>
      <c r="P985" s="103" t="s">
        <v>4164</v>
      </c>
      <c r="Q985" s="103">
        <v>90</v>
      </c>
    </row>
    <row r="986" spans="15:17" x14ac:dyDescent="0.25">
      <c r="O986" s="103" t="s">
        <v>1957</v>
      </c>
      <c r="P986" s="103" t="s">
        <v>4165</v>
      </c>
      <c r="Q986" s="103">
        <v>240</v>
      </c>
    </row>
    <row r="987" spans="15:17" x14ac:dyDescent="0.25">
      <c r="O987" s="103" t="s">
        <v>2058</v>
      </c>
      <c r="P987" s="103" t="s">
        <v>4166</v>
      </c>
      <c r="Q987" s="103">
        <v>180</v>
      </c>
    </row>
    <row r="988" spans="15:17" x14ac:dyDescent="0.25">
      <c r="O988" s="103" t="s">
        <v>2059</v>
      </c>
      <c r="P988" s="103" t="s">
        <v>4167</v>
      </c>
      <c r="Q988" s="103">
        <v>120</v>
      </c>
    </row>
    <row r="989" spans="15:17" x14ac:dyDescent="0.25">
      <c r="O989" s="103" t="s">
        <v>2060</v>
      </c>
      <c r="P989" s="103" t="s">
        <v>4168</v>
      </c>
      <c r="Q989" s="103">
        <v>120</v>
      </c>
    </row>
    <row r="990" spans="15:17" x14ac:dyDescent="0.25">
      <c r="O990" s="103" t="s">
        <v>150</v>
      </c>
      <c r="P990" s="103" t="s">
        <v>4169</v>
      </c>
      <c r="Q990" s="103">
        <v>120</v>
      </c>
    </row>
    <row r="991" spans="15:17" x14ac:dyDescent="0.25">
      <c r="O991" s="103" t="s">
        <v>151</v>
      </c>
      <c r="P991" s="103" t="s">
        <v>4170</v>
      </c>
      <c r="Q991" s="103">
        <v>140</v>
      </c>
    </row>
    <row r="992" spans="15:17" x14ac:dyDescent="0.25">
      <c r="O992" s="103" t="s">
        <v>152</v>
      </c>
      <c r="P992" s="103" t="s">
        <v>4171</v>
      </c>
      <c r="Q992" s="103">
        <v>100</v>
      </c>
    </row>
    <row r="993" spans="15:17" x14ac:dyDescent="0.25">
      <c r="O993" s="103" t="s">
        <v>980</v>
      </c>
      <c r="P993" s="103" t="s">
        <v>4172</v>
      </c>
      <c r="Q993" s="103">
        <v>90</v>
      </c>
    </row>
    <row r="994" spans="15:17" x14ac:dyDescent="0.25">
      <c r="O994" s="103" t="s">
        <v>981</v>
      </c>
      <c r="P994" s="103" t="s">
        <v>4173</v>
      </c>
      <c r="Q994" s="103">
        <v>70</v>
      </c>
    </row>
    <row r="995" spans="15:17" x14ac:dyDescent="0.25">
      <c r="O995" s="103" t="s">
        <v>982</v>
      </c>
      <c r="P995" s="103" t="s">
        <v>4174</v>
      </c>
      <c r="Q995" s="103">
        <v>70</v>
      </c>
    </row>
    <row r="996" spans="15:17" x14ac:dyDescent="0.25">
      <c r="O996" s="103" t="s">
        <v>983</v>
      </c>
      <c r="P996" s="103" t="s">
        <v>4175</v>
      </c>
      <c r="Q996" s="103">
        <v>80</v>
      </c>
    </row>
    <row r="997" spans="15:17" x14ac:dyDescent="0.25">
      <c r="O997" s="103" t="s">
        <v>264</v>
      </c>
      <c r="P997" s="103" t="s">
        <v>4176</v>
      </c>
      <c r="Q997" s="103">
        <v>220</v>
      </c>
    </row>
    <row r="998" spans="15:17" x14ac:dyDescent="0.25">
      <c r="O998" s="103" t="s">
        <v>265</v>
      </c>
      <c r="P998" s="103" t="s">
        <v>4177</v>
      </c>
      <c r="Q998" s="103">
        <v>230</v>
      </c>
    </row>
    <row r="999" spans="15:17" x14ac:dyDescent="0.25">
      <c r="O999" s="103" t="s">
        <v>266</v>
      </c>
      <c r="P999" s="103" t="s">
        <v>4178</v>
      </c>
      <c r="Q999" s="103">
        <v>230</v>
      </c>
    </row>
    <row r="1000" spans="15:17" x14ac:dyDescent="0.25">
      <c r="O1000" s="103" t="s">
        <v>183</v>
      </c>
      <c r="P1000" s="103" t="s">
        <v>4179</v>
      </c>
      <c r="Q1000" s="103">
        <v>140</v>
      </c>
    </row>
    <row r="1001" spans="15:17" x14ac:dyDescent="0.25">
      <c r="O1001" s="103" t="s">
        <v>184</v>
      </c>
      <c r="P1001" s="103" t="s">
        <v>4180</v>
      </c>
      <c r="Q1001" s="103">
        <v>110</v>
      </c>
    </row>
    <row r="1002" spans="15:17" x14ac:dyDescent="0.25">
      <c r="O1002" s="103" t="s">
        <v>189</v>
      </c>
      <c r="P1002" s="103" t="s">
        <v>4181</v>
      </c>
      <c r="Q1002" s="103">
        <v>120</v>
      </c>
    </row>
    <row r="1003" spans="15:17" x14ac:dyDescent="0.25">
      <c r="O1003" s="103" t="s">
        <v>190</v>
      </c>
      <c r="P1003" s="103" t="s">
        <v>4182</v>
      </c>
      <c r="Q1003" s="103">
        <v>180</v>
      </c>
    </row>
    <row r="1004" spans="15:17" x14ac:dyDescent="0.25">
      <c r="O1004" s="103" t="s">
        <v>567</v>
      </c>
      <c r="P1004" s="103" t="s">
        <v>4183</v>
      </c>
      <c r="Q1004" s="103">
        <v>90</v>
      </c>
    </row>
    <row r="1005" spans="15:17" x14ac:dyDescent="0.25">
      <c r="O1005" s="103" t="s">
        <v>568</v>
      </c>
      <c r="P1005" s="103" t="s">
        <v>4184</v>
      </c>
      <c r="Q1005" s="103">
        <v>120</v>
      </c>
    </row>
    <row r="1006" spans="15:17" x14ac:dyDescent="0.25">
      <c r="O1006" s="103" t="s">
        <v>569</v>
      </c>
      <c r="P1006" s="103" t="s">
        <v>4185</v>
      </c>
      <c r="Q1006" s="103">
        <v>120</v>
      </c>
    </row>
    <row r="1007" spans="15:17" x14ac:dyDescent="0.25">
      <c r="O1007" s="103" t="s">
        <v>438</v>
      </c>
      <c r="P1007" s="103" t="s">
        <v>4186</v>
      </c>
      <c r="Q1007" s="103">
        <v>90</v>
      </c>
    </row>
    <row r="1008" spans="15:17" x14ac:dyDescent="0.25">
      <c r="O1008" s="103" t="s">
        <v>439</v>
      </c>
      <c r="P1008" s="103" t="s">
        <v>4187</v>
      </c>
      <c r="Q1008" s="103">
        <v>90</v>
      </c>
    </row>
    <row r="1009" spans="15:17" x14ac:dyDescent="0.25">
      <c r="O1009" s="103" t="s">
        <v>440</v>
      </c>
      <c r="P1009" s="103" t="s">
        <v>4188</v>
      </c>
      <c r="Q1009" s="103">
        <v>70</v>
      </c>
    </row>
    <row r="1010" spans="15:17" x14ac:dyDescent="0.25">
      <c r="O1010" s="103" t="s">
        <v>291</v>
      </c>
      <c r="P1010" s="103" t="s">
        <v>4189</v>
      </c>
      <c r="Q1010" s="103">
        <v>120</v>
      </c>
    </row>
    <row r="1011" spans="15:17" x14ac:dyDescent="0.25">
      <c r="O1011" s="103" t="s">
        <v>292</v>
      </c>
      <c r="P1011" s="103" t="s">
        <v>4190</v>
      </c>
      <c r="Q1011" s="103">
        <v>200</v>
      </c>
    </row>
    <row r="1012" spans="15:17" x14ac:dyDescent="0.25">
      <c r="O1012" s="103" t="s">
        <v>293</v>
      </c>
      <c r="P1012" s="103" t="s">
        <v>4191</v>
      </c>
      <c r="Q1012" s="103">
        <v>120</v>
      </c>
    </row>
    <row r="1013" spans="15:17" x14ac:dyDescent="0.25">
      <c r="O1013" s="103" t="s">
        <v>294</v>
      </c>
      <c r="P1013" s="103" t="s">
        <v>4192</v>
      </c>
      <c r="Q1013" s="103">
        <v>120</v>
      </c>
    </row>
    <row r="1014" spans="15:17" x14ac:dyDescent="0.25">
      <c r="O1014" s="103" t="s">
        <v>298</v>
      </c>
      <c r="P1014" s="103" t="s">
        <v>4193</v>
      </c>
      <c r="Q1014" s="103">
        <v>120</v>
      </c>
    </row>
    <row r="1015" spans="15:17" x14ac:dyDescent="0.25">
      <c r="O1015" s="103" t="s">
        <v>299</v>
      </c>
      <c r="P1015" s="103" t="s">
        <v>4194</v>
      </c>
      <c r="Q1015" s="103">
        <v>200</v>
      </c>
    </row>
    <row r="1016" spans="15:17" x14ac:dyDescent="0.25">
      <c r="O1016" s="103" t="s">
        <v>312</v>
      </c>
      <c r="P1016" s="103" t="s">
        <v>4195</v>
      </c>
      <c r="Q1016" s="103">
        <v>120</v>
      </c>
    </row>
    <row r="1017" spans="15:17" x14ac:dyDescent="0.25">
      <c r="O1017" s="103" t="s">
        <v>313</v>
      </c>
      <c r="P1017" s="103" t="s">
        <v>4196</v>
      </c>
      <c r="Q1017" s="103">
        <v>200</v>
      </c>
    </row>
    <row r="1018" spans="15:17" x14ac:dyDescent="0.25">
      <c r="O1018" s="103" t="s">
        <v>444</v>
      </c>
      <c r="P1018" s="103" t="s">
        <v>4197</v>
      </c>
      <c r="Q1018" s="103">
        <v>150</v>
      </c>
    </row>
    <row r="1019" spans="15:17" x14ac:dyDescent="0.25">
      <c r="O1019" s="103" t="s">
        <v>445</v>
      </c>
      <c r="P1019" s="103" t="s">
        <v>4198</v>
      </c>
      <c r="Q1019" s="103">
        <v>120</v>
      </c>
    </row>
    <row r="1020" spans="15:17" x14ac:dyDescent="0.25">
      <c r="O1020" s="103" t="s">
        <v>385</v>
      </c>
      <c r="P1020" s="103" t="s">
        <v>4199</v>
      </c>
      <c r="Q1020" s="103">
        <v>180</v>
      </c>
    </row>
    <row r="1021" spans="15:17" x14ac:dyDescent="0.25">
      <c r="O1021" s="103" t="s">
        <v>386</v>
      </c>
      <c r="P1021" s="103" t="s">
        <v>4200</v>
      </c>
      <c r="Q1021" s="103">
        <v>150</v>
      </c>
    </row>
    <row r="1022" spans="15:17" x14ac:dyDescent="0.25">
      <c r="O1022" s="103" t="s">
        <v>387</v>
      </c>
      <c r="P1022" s="103" t="s">
        <v>4201</v>
      </c>
      <c r="Q1022" s="103">
        <v>180</v>
      </c>
    </row>
    <row r="1023" spans="15:17" x14ac:dyDescent="0.25">
      <c r="O1023" s="103" t="s">
        <v>388</v>
      </c>
      <c r="P1023" s="103" t="s">
        <v>4202</v>
      </c>
      <c r="Q1023" s="103">
        <v>120</v>
      </c>
    </row>
    <row r="1024" spans="15:17" x14ac:dyDescent="0.25">
      <c r="O1024" s="103" t="s">
        <v>2701</v>
      </c>
      <c r="P1024" s="103" t="s">
        <v>4203</v>
      </c>
      <c r="Q1024" s="103">
        <v>30</v>
      </c>
    </row>
    <row r="1025" spans="15:17" x14ac:dyDescent="0.25">
      <c r="O1025" s="103" t="s">
        <v>2702</v>
      </c>
      <c r="P1025" s="103" t="s">
        <v>4204</v>
      </c>
      <c r="Q1025" s="103">
        <v>100</v>
      </c>
    </row>
    <row r="1026" spans="15:17" x14ac:dyDescent="0.25">
      <c r="O1026" s="103" t="s">
        <v>2703</v>
      </c>
      <c r="P1026" s="103" t="s">
        <v>4205</v>
      </c>
      <c r="Q1026" s="103">
        <v>150</v>
      </c>
    </row>
    <row r="1027" spans="15:17" x14ac:dyDescent="0.25">
      <c r="O1027" s="103" t="s">
        <v>2704</v>
      </c>
      <c r="P1027" s="103" t="s">
        <v>4206</v>
      </c>
      <c r="Q1027" s="103">
        <v>70</v>
      </c>
    </row>
    <row r="1028" spans="15:17" x14ac:dyDescent="0.25">
      <c r="O1028" s="103" t="s">
        <v>2705</v>
      </c>
      <c r="P1028" s="103" t="s">
        <v>4207</v>
      </c>
      <c r="Q1028" s="103">
        <v>90</v>
      </c>
    </row>
    <row r="1029" spans="15:17" x14ac:dyDescent="0.25">
      <c r="O1029" s="103" t="s">
        <v>2706</v>
      </c>
      <c r="P1029" s="103" t="s">
        <v>4208</v>
      </c>
      <c r="Q1029" s="103">
        <v>150</v>
      </c>
    </row>
    <row r="1030" spans="15:17" x14ac:dyDescent="0.25">
      <c r="O1030" s="103" t="s">
        <v>2356</v>
      </c>
      <c r="P1030" s="103" t="s">
        <v>4209</v>
      </c>
      <c r="Q1030" s="103">
        <v>50</v>
      </c>
    </row>
    <row r="1031" spans="15:17" x14ac:dyDescent="0.25">
      <c r="O1031" s="103" t="s">
        <v>2357</v>
      </c>
      <c r="P1031" s="103" t="s">
        <v>4210</v>
      </c>
      <c r="Q1031" s="103">
        <v>110</v>
      </c>
    </row>
    <row r="1032" spans="15:17" x14ac:dyDescent="0.25">
      <c r="O1032" s="103" t="s">
        <v>2358</v>
      </c>
      <c r="P1032" s="103" t="s">
        <v>4211</v>
      </c>
      <c r="Q1032" s="103">
        <v>50</v>
      </c>
    </row>
    <row r="1033" spans="15:17" x14ac:dyDescent="0.25">
      <c r="O1033" s="103" t="s">
        <v>2508</v>
      </c>
      <c r="P1033" s="103" t="s">
        <v>4212</v>
      </c>
      <c r="Q1033" s="103">
        <v>80</v>
      </c>
    </row>
    <row r="1034" spans="15:17" x14ac:dyDescent="0.25">
      <c r="O1034" s="103" t="s">
        <v>2509</v>
      </c>
      <c r="P1034" s="103" t="s">
        <v>4213</v>
      </c>
      <c r="Q1034" s="103">
        <v>70</v>
      </c>
    </row>
    <row r="1035" spans="15:17" x14ac:dyDescent="0.25">
      <c r="O1035" s="103" t="s">
        <v>2426</v>
      </c>
      <c r="P1035" s="103" t="s">
        <v>4214</v>
      </c>
      <c r="Q1035" s="103">
        <v>110</v>
      </c>
    </row>
    <row r="1036" spans="15:17" x14ac:dyDescent="0.25">
      <c r="O1036" s="103" t="s">
        <v>2427</v>
      </c>
      <c r="P1036" s="103" t="s">
        <v>4215</v>
      </c>
      <c r="Q1036" s="103">
        <v>170</v>
      </c>
    </row>
    <row r="1037" spans="15:17" x14ac:dyDescent="0.25">
      <c r="O1037" s="103" t="s">
        <v>2428</v>
      </c>
      <c r="P1037" s="103" t="s">
        <v>4216</v>
      </c>
      <c r="Q1037" s="103">
        <v>90</v>
      </c>
    </row>
    <row r="1038" spans="15:17" x14ac:dyDescent="0.25">
      <c r="O1038" s="103" t="s">
        <v>2429</v>
      </c>
      <c r="P1038" s="103" t="s">
        <v>4217</v>
      </c>
      <c r="Q1038" s="103">
        <v>90</v>
      </c>
    </row>
    <row r="1039" spans="15:17" x14ac:dyDescent="0.25">
      <c r="O1039" s="103" t="s">
        <v>2501</v>
      </c>
      <c r="P1039" s="103" t="s">
        <v>4218</v>
      </c>
      <c r="Q1039" s="103">
        <v>90</v>
      </c>
    </row>
    <row r="1040" spans="15:17" x14ac:dyDescent="0.25">
      <c r="O1040" s="103" t="s">
        <v>2502</v>
      </c>
      <c r="P1040" s="103" t="s">
        <v>4219</v>
      </c>
      <c r="Q1040" s="103">
        <v>110</v>
      </c>
    </row>
    <row r="1041" spans="15:17" x14ac:dyDescent="0.25">
      <c r="O1041" s="103" t="s">
        <v>2503</v>
      </c>
      <c r="P1041" s="103" t="s">
        <v>4220</v>
      </c>
      <c r="Q1041" s="103">
        <v>90</v>
      </c>
    </row>
    <row r="1042" spans="15:17" x14ac:dyDescent="0.25">
      <c r="O1042" s="103" t="s">
        <v>2504</v>
      </c>
      <c r="P1042" s="103" t="s">
        <v>4221</v>
      </c>
      <c r="Q1042" s="103">
        <v>70</v>
      </c>
    </row>
    <row r="1043" spans="15:17" x14ac:dyDescent="0.25">
      <c r="O1043" s="103" t="s">
        <v>2390</v>
      </c>
      <c r="P1043" s="103" t="s">
        <v>4222</v>
      </c>
      <c r="Q1043" s="103">
        <v>80</v>
      </c>
    </row>
    <row r="1044" spans="15:17" x14ac:dyDescent="0.25">
      <c r="O1044" s="103" t="s">
        <v>2391</v>
      </c>
      <c r="P1044" s="103" t="s">
        <v>4223</v>
      </c>
      <c r="Q1044" s="103">
        <v>50</v>
      </c>
    </row>
    <row r="1045" spans="15:17" x14ac:dyDescent="0.25">
      <c r="O1045" s="103" t="s">
        <v>2392</v>
      </c>
      <c r="P1045" s="103" t="s">
        <v>4224</v>
      </c>
      <c r="Q1045" s="103">
        <v>80</v>
      </c>
    </row>
    <row r="1046" spans="15:17" x14ac:dyDescent="0.25">
      <c r="O1046" s="103" t="s">
        <v>2520</v>
      </c>
      <c r="P1046" s="103" t="s">
        <v>4225</v>
      </c>
      <c r="Q1046" s="103">
        <v>90</v>
      </c>
    </row>
    <row r="1047" spans="15:17" x14ac:dyDescent="0.25">
      <c r="O1047" s="103" t="s">
        <v>2521</v>
      </c>
      <c r="P1047" s="103" t="s">
        <v>4226</v>
      </c>
      <c r="Q1047" s="103">
        <v>120</v>
      </c>
    </row>
    <row r="1048" spans="15:17" x14ac:dyDescent="0.25">
      <c r="O1048" s="103" t="s">
        <v>2522</v>
      </c>
      <c r="P1048" s="103" t="s">
        <v>4227</v>
      </c>
      <c r="Q1048" s="103">
        <v>60</v>
      </c>
    </row>
    <row r="1049" spans="15:17" x14ac:dyDescent="0.25">
      <c r="O1049" s="103" t="s">
        <v>2419</v>
      </c>
      <c r="P1049" s="103" t="s">
        <v>4228</v>
      </c>
      <c r="Q1049" s="103">
        <v>90</v>
      </c>
    </row>
    <row r="1050" spans="15:17" x14ac:dyDescent="0.25">
      <c r="O1050" s="103" t="s">
        <v>2420</v>
      </c>
      <c r="P1050" s="103" t="s">
        <v>4229</v>
      </c>
      <c r="Q1050" s="103">
        <v>120</v>
      </c>
    </row>
    <row r="1051" spans="15:17" x14ac:dyDescent="0.25">
      <c r="O1051" s="103" t="s">
        <v>2421</v>
      </c>
      <c r="P1051" s="103" t="s">
        <v>4230</v>
      </c>
      <c r="Q1051" s="103">
        <v>90</v>
      </c>
    </row>
    <row r="1052" spans="15:17" x14ac:dyDescent="0.25">
      <c r="O1052" s="103" t="s">
        <v>2484</v>
      </c>
      <c r="P1052" s="103" t="s">
        <v>4231</v>
      </c>
      <c r="Q1052" s="103">
        <v>90</v>
      </c>
    </row>
    <row r="1053" spans="15:17" x14ac:dyDescent="0.25">
      <c r="O1053" s="103" t="s">
        <v>2485</v>
      </c>
      <c r="P1053" s="103" t="s">
        <v>4232</v>
      </c>
      <c r="Q1053" s="103">
        <v>120</v>
      </c>
    </row>
    <row r="1054" spans="15:17" x14ac:dyDescent="0.25">
      <c r="O1054" s="103" t="s">
        <v>2486</v>
      </c>
      <c r="P1054" s="103" t="s">
        <v>4233</v>
      </c>
      <c r="Q1054" s="103">
        <v>60</v>
      </c>
    </row>
    <row r="1055" spans="15:17" x14ac:dyDescent="0.25">
      <c r="O1055" s="103" t="s">
        <v>2495</v>
      </c>
      <c r="P1055" s="103" t="s">
        <v>4234</v>
      </c>
      <c r="Q1055" s="103">
        <v>60</v>
      </c>
    </row>
    <row r="1056" spans="15:17" x14ac:dyDescent="0.25">
      <c r="O1056" s="103" t="s">
        <v>2496</v>
      </c>
      <c r="P1056" s="103" t="s">
        <v>4235</v>
      </c>
      <c r="Q1056" s="103">
        <v>150</v>
      </c>
    </row>
    <row r="1057" spans="15:17" x14ac:dyDescent="0.25">
      <c r="O1057" s="103" t="s">
        <v>2497</v>
      </c>
      <c r="P1057" s="103" t="s">
        <v>4236</v>
      </c>
      <c r="Q1057" s="103">
        <v>100</v>
      </c>
    </row>
    <row r="1058" spans="15:17" x14ac:dyDescent="0.25">
      <c r="O1058" s="103" t="s">
        <v>2393</v>
      </c>
      <c r="P1058" s="103" t="s">
        <v>4237</v>
      </c>
      <c r="Q1058" s="103">
        <v>90</v>
      </c>
    </row>
    <row r="1059" spans="15:17" x14ac:dyDescent="0.25">
      <c r="O1059" s="103" t="s">
        <v>2394</v>
      </c>
      <c r="P1059" s="103" t="s">
        <v>2403</v>
      </c>
      <c r="Q1059" s="103">
        <v>120</v>
      </c>
    </row>
    <row r="1060" spans="15:17" x14ac:dyDescent="0.25">
      <c r="O1060" s="103" t="s">
        <v>2395</v>
      </c>
      <c r="P1060" s="103" t="s">
        <v>4238</v>
      </c>
      <c r="Q1060" s="103">
        <v>60</v>
      </c>
    </row>
    <row r="1061" spans="15:17" x14ac:dyDescent="0.25">
      <c r="O1061" s="103" t="s">
        <v>2837</v>
      </c>
      <c r="P1061" s="103" t="s">
        <v>4239</v>
      </c>
      <c r="Q1061" s="103">
        <v>90</v>
      </c>
    </row>
    <row r="1062" spans="15:17" x14ac:dyDescent="0.25">
      <c r="O1062" s="103" t="s">
        <v>2838</v>
      </c>
      <c r="P1062" s="103" t="s">
        <v>4240</v>
      </c>
      <c r="Q1062" s="103">
        <v>180</v>
      </c>
    </row>
    <row r="1063" spans="15:17" x14ac:dyDescent="0.25">
      <c r="O1063" s="103" t="s">
        <v>2839</v>
      </c>
      <c r="P1063" s="103" t="s">
        <v>4241</v>
      </c>
      <c r="Q1063" s="103">
        <v>160</v>
      </c>
    </row>
    <row r="1064" spans="15:17" x14ac:dyDescent="0.25">
      <c r="O1064" s="103" t="s">
        <v>2840</v>
      </c>
      <c r="P1064" s="103" t="s">
        <v>4242</v>
      </c>
      <c r="Q1064" s="103">
        <v>150</v>
      </c>
    </row>
    <row r="1065" spans="15:17" x14ac:dyDescent="0.25">
      <c r="O1065" s="103" t="s">
        <v>2841</v>
      </c>
      <c r="P1065" s="103" t="s">
        <v>4243</v>
      </c>
      <c r="Q1065" s="103">
        <v>90</v>
      </c>
    </row>
    <row r="1066" spans="15:17" x14ac:dyDescent="0.25">
      <c r="O1066" s="103" t="s">
        <v>2852</v>
      </c>
      <c r="P1066" s="103" t="s">
        <v>4244</v>
      </c>
      <c r="Q1066" s="103">
        <v>90</v>
      </c>
    </row>
    <row r="1067" spans="15:17" x14ac:dyDescent="0.25">
      <c r="O1067" s="103" t="s">
        <v>2194</v>
      </c>
      <c r="P1067" s="103" t="s">
        <v>4245</v>
      </c>
      <c r="Q1067" s="103">
        <v>60</v>
      </c>
    </row>
    <row r="1068" spans="15:17" x14ac:dyDescent="0.25">
      <c r="O1068" s="103" t="s">
        <v>2195</v>
      </c>
      <c r="P1068" s="103" t="s">
        <v>4246</v>
      </c>
      <c r="Q1068" s="103">
        <v>140</v>
      </c>
    </row>
    <row r="1069" spans="15:17" x14ac:dyDescent="0.25">
      <c r="O1069" s="103" t="s">
        <v>1571</v>
      </c>
      <c r="P1069" s="103" t="s">
        <v>4247</v>
      </c>
      <c r="Q1069" s="103">
        <v>230</v>
      </c>
    </row>
    <row r="1070" spans="15:17" x14ac:dyDescent="0.25">
      <c r="O1070" s="103" t="s">
        <v>1572</v>
      </c>
      <c r="P1070" s="103" t="s">
        <v>4248</v>
      </c>
      <c r="Q1070" s="103">
        <v>90</v>
      </c>
    </row>
    <row r="1071" spans="15:17" x14ac:dyDescent="0.25">
      <c r="O1071" s="103" t="s">
        <v>1576</v>
      </c>
      <c r="P1071" s="103" t="s">
        <v>4249</v>
      </c>
      <c r="Q1071" s="103">
        <v>230</v>
      </c>
    </row>
    <row r="1072" spans="15:17" x14ac:dyDescent="0.25">
      <c r="O1072" s="103" t="s">
        <v>1580</v>
      </c>
      <c r="P1072" s="103" t="s">
        <v>4250</v>
      </c>
      <c r="Q1072" s="103">
        <v>180</v>
      </c>
    </row>
    <row r="1073" spans="15:17" x14ac:dyDescent="0.25">
      <c r="O1073" s="103" t="s">
        <v>1581</v>
      </c>
      <c r="P1073" s="103" t="s">
        <v>4251</v>
      </c>
      <c r="Q1073" s="103">
        <v>60</v>
      </c>
    </row>
    <row r="1074" spans="15:17" x14ac:dyDescent="0.25">
      <c r="O1074" s="103" t="s">
        <v>1582</v>
      </c>
      <c r="P1074" s="103" t="s">
        <v>4252</v>
      </c>
      <c r="Q1074" s="103">
        <v>80</v>
      </c>
    </row>
    <row r="1075" spans="15:17" x14ac:dyDescent="0.25">
      <c r="O1075" s="103" t="s">
        <v>1504</v>
      </c>
      <c r="P1075" s="103" t="s">
        <v>4253</v>
      </c>
      <c r="Q1075" s="103">
        <v>120</v>
      </c>
    </row>
    <row r="1076" spans="15:17" x14ac:dyDescent="0.25">
      <c r="O1076" s="103" t="s">
        <v>1627</v>
      </c>
      <c r="P1076" s="103" t="s">
        <v>4254</v>
      </c>
      <c r="Q1076" s="103">
        <v>120</v>
      </c>
    </row>
    <row r="1077" spans="15:17" x14ac:dyDescent="0.25">
      <c r="O1077" s="103" t="s">
        <v>1628</v>
      </c>
      <c r="P1077" s="103" t="s">
        <v>4255</v>
      </c>
      <c r="Q1077" s="103">
        <v>60</v>
      </c>
    </row>
    <row r="1078" spans="15:17" x14ac:dyDescent="0.25">
      <c r="O1078" s="103" t="s">
        <v>1629</v>
      </c>
      <c r="P1078" s="103" t="s">
        <v>4256</v>
      </c>
      <c r="Q1078" s="103">
        <v>50</v>
      </c>
    </row>
    <row r="1079" spans="15:17" x14ac:dyDescent="0.25">
      <c r="O1079" s="103" t="s">
        <v>1630</v>
      </c>
      <c r="P1079" s="103" t="s">
        <v>4257</v>
      </c>
      <c r="Q1079" s="103">
        <v>120</v>
      </c>
    </row>
    <row r="1080" spans="15:17" x14ac:dyDescent="0.25">
      <c r="O1080" s="103" t="s">
        <v>1164</v>
      </c>
      <c r="P1080" s="103" t="s">
        <v>4258</v>
      </c>
      <c r="Q1080" s="103">
        <v>150</v>
      </c>
    </row>
    <row r="1081" spans="15:17" x14ac:dyDescent="0.25">
      <c r="O1081" s="103" t="s">
        <v>1165</v>
      </c>
      <c r="P1081" s="103" t="s">
        <v>4259</v>
      </c>
      <c r="Q1081" s="103">
        <v>150</v>
      </c>
    </row>
    <row r="1082" spans="15:17" x14ac:dyDescent="0.25">
      <c r="O1082" s="103" t="s">
        <v>1187</v>
      </c>
      <c r="P1082" s="103" t="s">
        <v>4260</v>
      </c>
      <c r="Q1082" s="103">
        <v>180</v>
      </c>
    </row>
    <row r="1083" spans="15:17" x14ac:dyDescent="0.25">
      <c r="O1083" s="103" t="s">
        <v>1188</v>
      </c>
      <c r="P1083" s="103" t="s">
        <v>4261</v>
      </c>
      <c r="Q1083" s="103">
        <v>190</v>
      </c>
    </row>
    <row r="1084" spans="15:17" x14ac:dyDescent="0.25">
      <c r="O1084" s="103" t="s">
        <v>1254</v>
      </c>
      <c r="P1084" s="103" t="s">
        <v>4262</v>
      </c>
      <c r="Q1084" s="103">
        <v>90</v>
      </c>
    </row>
    <row r="1085" spans="15:17" x14ac:dyDescent="0.25">
      <c r="O1085" s="103" t="s">
        <v>1255</v>
      </c>
      <c r="P1085" s="103" t="s">
        <v>4263</v>
      </c>
      <c r="Q1085" s="103">
        <v>120</v>
      </c>
    </row>
    <row r="1086" spans="15:17" x14ac:dyDescent="0.25">
      <c r="O1086" s="103" t="s">
        <v>1256</v>
      </c>
      <c r="P1086" s="103" t="s">
        <v>4264</v>
      </c>
      <c r="Q1086" s="103">
        <v>90</v>
      </c>
    </row>
    <row r="1087" spans="15:17" x14ac:dyDescent="0.25">
      <c r="O1087" s="103" t="s">
        <v>1257</v>
      </c>
      <c r="P1087" s="103" t="s">
        <v>4265</v>
      </c>
      <c r="Q1087" s="103">
        <v>60</v>
      </c>
    </row>
    <row r="1088" spans="15:17" x14ac:dyDescent="0.25">
      <c r="O1088" s="103" t="s">
        <v>1258</v>
      </c>
      <c r="P1088" s="103" t="s">
        <v>4266</v>
      </c>
      <c r="Q1088" s="103">
        <v>60</v>
      </c>
    </row>
    <row r="1089" spans="15:17" x14ac:dyDescent="0.25">
      <c r="O1089" s="103" t="s">
        <v>1326</v>
      </c>
      <c r="P1089" s="103" t="s">
        <v>4267</v>
      </c>
      <c r="Q1089" s="103">
        <v>50</v>
      </c>
    </row>
    <row r="1090" spans="15:17" x14ac:dyDescent="0.25">
      <c r="O1090" s="103" t="s">
        <v>1327</v>
      </c>
      <c r="P1090" s="103" t="s">
        <v>4268</v>
      </c>
      <c r="Q1090" s="103">
        <v>150</v>
      </c>
    </row>
    <row r="1091" spans="15:17" x14ac:dyDescent="0.25">
      <c r="O1091" s="103" t="s">
        <v>1328</v>
      </c>
      <c r="P1091" s="103" t="s">
        <v>4269</v>
      </c>
      <c r="Q1091" s="103">
        <v>50</v>
      </c>
    </row>
    <row r="1092" spans="15:17" x14ac:dyDescent="0.25">
      <c r="O1092" s="103" t="s">
        <v>1329</v>
      </c>
      <c r="P1092" s="103" t="s">
        <v>4270</v>
      </c>
      <c r="Q1092" s="103">
        <v>150</v>
      </c>
    </row>
    <row r="1093" spans="15:17" x14ac:dyDescent="0.25">
      <c r="O1093" s="103" t="s">
        <v>1302</v>
      </c>
      <c r="P1093" s="103" t="s">
        <v>4271</v>
      </c>
      <c r="Q1093" s="103">
        <v>60</v>
      </c>
    </row>
    <row r="1094" spans="15:17" x14ac:dyDescent="0.25">
      <c r="O1094" s="103" t="s">
        <v>1303</v>
      </c>
      <c r="P1094" s="103" t="s">
        <v>4272</v>
      </c>
      <c r="Q1094" s="103">
        <v>100</v>
      </c>
    </row>
    <row r="1095" spans="15:17" x14ac:dyDescent="0.25">
      <c r="O1095" s="103" t="s">
        <v>1304</v>
      </c>
      <c r="P1095" s="103" t="s">
        <v>4273</v>
      </c>
      <c r="Q1095" s="103">
        <v>100</v>
      </c>
    </row>
    <row r="1096" spans="15:17" x14ac:dyDescent="0.25">
      <c r="O1096" s="103" t="s">
        <v>1305</v>
      </c>
      <c r="P1096" s="103" t="s">
        <v>4274</v>
      </c>
      <c r="Q1096" s="103">
        <v>50</v>
      </c>
    </row>
    <row r="1097" spans="15:17" x14ac:dyDescent="0.25">
      <c r="O1097" s="103" t="s">
        <v>1306</v>
      </c>
      <c r="P1097" s="103" t="s">
        <v>4275</v>
      </c>
      <c r="Q1097" s="103">
        <v>60</v>
      </c>
    </row>
    <row r="1098" spans="15:17" x14ac:dyDescent="0.25">
      <c r="O1098" s="103" t="s">
        <v>1268</v>
      </c>
      <c r="P1098" s="103" t="s">
        <v>4276</v>
      </c>
      <c r="Q1098" s="103">
        <v>120</v>
      </c>
    </row>
    <row r="1099" spans="15:17" x14ac:dyDescent="0.25">
      <c r="O1099" s="103" t="s">
        <v>1269</v>
      </c>
      <c r="P1099" s="103" t="s">
        <v>4277</v>
      </c>
      <c r="Q1099" s="103">
        <v>60</v>
      </c>
    </row>
    <row r="1100" spans="15:17" x14ac:dyDescent="0.25">
      <c r="O1100" s="103" t="s">
        <v>1270</v>
      </c>
      <c r="P1100" s="103" t="s">
        <v>4278</v>
      </c>
      <c r="Q1100" s="103">
        <v>90</v>
      </c>
    </row>
    <row r="1101" spans="15:17" x14ac:dyDescent="0.25">
      <c r="O1101" s="103" t="s">
        <v>1271</v>
      </c>
      <c r="P1101" s="103" t="s">
        <v>4279</v>
      </c>
      <c r="Q1101" s="103">
        <v>40</v>
      </c>
    </row>
    <row r="1102" spans="15:17" x14ac:dyDescent="0.25">
      <c r="O1102" s="103" t="s">
        <v>1272</v>
      </c>
      <c r="P1102" s="103" t="s">
        <v>4280</v>
      </c>
      <c r="Q1102" s="103">
        <v>150</v>
      </c>
    </row>
    <row r="1103" spans="15:17" x14ac:dyDescent="0.25">
      <c r="O1103" s="103" t="s">
        <v>1247</v>
      </c>
      <c r="P1103" s="103" t="s">
        <v>4281</v>
      </c>
      <c r="Q1103" s="103">
        <v>90</v>
      </c>
    </row>
    <row r="1104" spans="15:17" x14ac:dyDescent="0.25">
      <c r="O1104" s="103" t="s">
        <v>3560</v>
      </c>
      <c r="P1104" s="103" t="s">
        <v>4282</v>
      </c>
      <c r="Q1104" s="103">
        <v>90</v>
      </c>
    </row>
    <row r="1105" spans="15:17" x14ac:dyDescent="0.25">
      <c r="O1105" s="103" t="s">
        <v>3561</v>
      </c>
      <c r="P1105" s="103" t="s">
        <v>4283</v>
      </c>
      <c r="Q1105" s="103">
        <v>90</v>
      </c>
    </row>
    <row r="1106" spans="15:17" x14ac:dyDescent="0.25">
      <c r="O1106" s="103" t="s">
        <v>3506</v>
      </c>
      <c r="P1106" s="103" t="s">
        <v>4284</v>
      </c>
      <c r="Q1106" s="103">
        <v>90</v>
      </c>
    </row>
    <row r="1107" spans="15:17" x14ac:dyDescent="0.25">
      <c r="O1107" s="103" t="s">
        <v>3507</v>
      </c>
      <c r="P1107" s="103" t="s">
        <v>4285</v>
      </c>
      <c r="Q1107" s="103">
        <v>90</v>
      </c>
    </row>
    <row r="1108" spans="15:17" x14ac:dyDescent="0.25">
      <c r="O1108" s="103" t="s">
        <v>3578</v>
      </c>
      <c r="P1108" s="103" t="s">
        <v>4286</v>
      </c>
      <c r="Q1108" s="103">
        <v>270</v>
      </c>
    </row>
    <row r="1109" spans="15:17" x14ac:dyDescent="0.25">
      <c r="O1109" s="103" t="s">
        <v>3518</v>
      </c>
      <c r="P1109" s="103" t="s">
        <v>4287</v>
      </c>
      <c r="Q1109" s="103">
        <v>210</v>
      </c>
    </row>
    <row r="1110" spans="15:17" x14ac:dyDescent="0.25">
      <c r="O1110" s="103" t="s">
        <v>3519</v>
      </c>
      <c r="P1110" s="103" t="s">
        <v>4288</v>
      </c>
      <c r="Q1110" s="103">
        <v>150</v>
      </c>
    </row>
    <row r="1111" spans="15:17" x14ac:dyDescent="0.25">
      <c r="O1111" s="103" t="s">
        <v>3520</v>
      </c>
      <c r="P1111" s="103" t="s">
        <v>4289</v>
      </c>
      <c r="Q1111" s="103">
        <v>140</v>
      </c>
    </row>
    <row r="1112" spans="15:17" x14ac:dyDescent="0.25">
      <c r="O1112" s="103" t="s">
        <v>3495</v>
      </c>
      <c r="P1112" s="103" t="s">
        <v>4290</v>
      </c>
      <c r="Q1112" s="103">
        <v>210</v>
      </c>
    </row>
    <row r="1113" spans="15:17" x14ac:dyDescent="0.25">
      <c r="O1113" s="103" t="s">
        <v>3496</v>
      </c>
      <c r="P1113" s="103" t="s">
        <v>4291</v>
      </c>
      <c r="Q1113" s="103">
        <v>250</v>
      </c>
    </row>
    <row r="1114" spans="15:17" x14ac:dyDescent="0.25">
      <c r="O1114" s="103" t="s">
        <v>3497</v>
      </c>
      <c r="P1114" s="103" t="s">
        <v>4292</v>
      </c>
      <c r="Q1114" s="103">
        <v>160</v>
      </c>
    </row>
    <row r="1115" spans="15:17" x14ac:dyDescent="0.25">
      <c r="O1115" s="103" t="s">
        <v>3501</v>
      </c>
      <c r="P1115" s="103" t="s">
        <v>4293</v>
      </c>
      <c r="Q1115" s="103">
        <v>270</v>
      </c>
    </row>
    <row r="1116" spans="15:17" x14ac:dyDescent="0.25">
      <c r="O1116" s="103" t="s">
        <v>3502</v>
      </c>
      <c r="P1116" s="103" t="s">
        <v>4294</v>
      </c>
      <c r="Q1116" s="103">
        <v>240</v>
      </c>
    </row>
    <row r="1117" spans="15:17" x14ac:dyDescent="0.25">
      <c r="O1117" s="103" t="s">
        <v>1835</v>
      </c>
      <c r="P1117" s="103" t="s">
        <v>4295</v>
      </c>
      <c r="Q1117" s="103">
        <v>130</v>
      </c>
    </row>
    <row r="1118" spans="15:17" x14ac:dyDescent="0.25">
      <c r="O1118" s="103" t="s">
        <v>1836</v>
      </c>
      <c r="P1118" s="103" t="s">
        <v>4296</v>
      </c>
      <c r="Q1118" s="103">
        <v>130</v>
      </c>
    </row>
    <row r="1119" spans="15:17" x14ac:dyDescent="0.25">
      <c r="O1119" s="103" t="s">
        <v>1837</v>
      </c>
      <c r="P1119" s="103" t="s">
        <v>4297</v>
      </c>
      <c r="Q1119" s="103">
        <v>220</v>
      </c>
    </row>
    <row r="1120" spans="15:17" x14ac:dyDescent="0.25">
      <c r="O1120" s="103" t="s">
        <v>1400</v>
      </c>
      <c r="P1120" s="103" t="s">
        <v>4298</v>
      </c>
      <c r="Q1120" s="103">
        <v>30</v>
      </c>
    </row>
    <row r="1121" spans="15:17" x14ac:dyDescent="0.25">
      <c r="O1121" s="103" t="s">
        <v>1450</v>
      </c>
      <c r="P1121" s="103" t="s">
        <v>4299</v>
      </c>
      <c r="Q1121" s="103">
        <v>190</v>
      </c>
    </row>
    <row r="1122" spans="15:17" x14ac:dyDescent="0.25">
      <c r="O1122" s="103" t="s">
        <v>1451</v>
      </c>
      <c r="P1122" s="103" t="s">
        <v>4300</v>
      </c>
      <c r="Q1122" s="103">
        <v>200</v>
      </c>
    </row>
    <row r="1123" spans="15:17" x14ac:dyDescent="0.25">
      <c r="O1123" s="103" t="s">
        <v>1452</v>
      </c>
      <c r="P1123" s="103" t="s">
        <v>4301</v>
      </c>
      <c r="Q1123" s="103">
        <v>90</v>
      </c>
    </row>
    <row r="1124" spans="15:17" x14ac:dyDescent="0.25">
      <c r="O1124" s="103" t="s">
        <v>1472</v>
      </c>
      <c r="P1124" s="103" t="s">
        <v>4302</v>
      </c>
      <c r="Q1124" s="103">
        <v>200</v>
      </c>
    </row>
    <row r="1125" spans="15:17" x14ac:dyDescent="0.25">
      <c r="O1125" s="103" t="s">
        <v>1473</v>
      </c>
      <c r="P1125" s="103" t="s">
        <v>4303</v>
      </c>
      <c r="Q1125" s="103">
        <v>90</v>
      </c>
    </row>
    <row r="1126" spans="15:17" x14ac:dyDescent="0.25">
      <c r="O1126" s="103" t="s">
        <v>3736</v>
      </c>
      <c r="P1126" s="103" t="s">
        <v>4304</v>
      </c>
      <c r="Q1126" s="103">
        <v>120</v>
      </c>
    </row>
    <row r="1127" spans="15:17" x14ac:dyDescent="0.25">
      <c r="O1127" s="103" t="s">
        <v>3737</v>
      </c>
      <c r="P1127" s="103" t="s">
        <v>4305</v>
      </c>
      <c r="Q1127" s="103">
        <v>70</v>
      </c>
    </row>
    <row r="1128" spans="15:17" x14ac:dyDescent="0.25">
      <c r="O1128" s="103" t="s">
        <v>3738</v>
      </c>
      <c r="P1128" s="103" t="s">
        <v>4306</v>
      </c>
      <c r="Q1128" s="103">
        <v>90</v>
      </c>
    </row>
    <row r="1129" spans="15:17" x14ac:dyDescent="0.25">
      <c r="O1129" s="103" t="s">
        <v>3684</v>
      </c>
      <c r="P1129" s="103" t="s">
        <v>4307</v>
      </c>
      <c r="Q1129" s="103">
        <v>90</v>
      </c>
    </row>
    <row r="1130" spans="15:17" x14ac:dyDescent="0.25">
      <c r="O1130" s="103" t="s">
        <v>3685</v>
      </c>
      <c r="P1130" s="103" t="s">
        <v>4308</v>
      </c>
      <c r="Q1130" s="103">
        <v>90</v>
      </c>
    </row>
    <row r="1131" spans="15:17" x14ac:dyDescent="0.25">
      <c r="O1131" s="103" t="s">
        <v>3686</v>
      </c>
      <c r="P1131" s="103" t="s">
        <v>4309</v>
      </c>
      <c r="Q1131" s="103">
        <v>100</v>
      </c>
    </row>
    <row r="1132" spans="15:17" x14ac:dyDescent="0.25">
      <c r="O1132" s="103" t="s">
        <v>3704</v>
      </c>
      <c r="P1132" s="103" t="s">
        <v>4310</v>
      </c>
      <c r="Q1132" s="103">
        <v>80</v>
      </c>
    </row>
    <row r="1133" spans="15:17" x14ac:dyDescent="0.25">
      <c r="O1133" s="103" t="s">
        <v>3705</v>
      </c>
      <c r="P1133" s="103" t="s">
        <v>4311</v>
      </c>
      <c r="Q1133" s="103">
        <v>150</v>
      </c>
    </row>
    <row r="1134" spans="15:17" x14ac:dyDescent="0.25">
      <c r="O1134" s="103" t="s">
        <v>3706</v>
      </c>
      <c r="P1134" s="103" t="s">
        <v>4312</v>
      </c>
      <c r="Q1134" s="103">
        <v>100</v>
      </c>
    </row>
    <row r="1135" spans="15:17" x14ac:dyDescent="0.25">
      <c r="O1135" s="103" t="s">
        <v>3707</v>
      </c>
      <c r="P1135" s="103" t="s">
        <v>4313</v>
      </c>
      <c r="Q1135" s="103">
        <v>50</v>
      </c>
    </row>
    <row r="1136" spans="15:17" x14ac:dyDescent="0.25">
      <c r="O1136" s="103" t="s">
        <v>3690</v>
      </c>
      <c r="P1136" s="103" t="s">
        <v>4314</v>
      </c>
      <c r="Q1136" s="103">
        <v>80</v>
      </c>
    </row>
    <row r="1137" spans="15:17" x14ac:dyDescent="0.25">
      <c r="O1137" s="103" t="s">
        <v>3691</v>
      </c>
      <c r="P1137" s="103" t="s">
        <v>4315</v>
      </c>
      <c r="Q1137" s="103">
        <v>80</v>
      </c>
    </row>
    <row r="1138" spans="15:17" x14ac:dyDescent="0.25">
      <c r="O1138" s="103" t="s">
        <v>3692</v>
      </c>
      <c r="P1138" s="103" t="s">
        <v>4316</v>
      </c>
      <c r="Q1138" s="103">
        <v>50</v>
      </c>
    </row>
    <row r="1139" spans="15:17" x14ac:dyDescent="0.25">
      <c r="O1139" s="103" t="s">
        <v>3693</v>
      </c>
      <c r="P1139" s="103" t="s">
        <v>4317</v>
      </c>
      <c r="Q1139" s="103">
        <v>50</v>
      </c>
    </row>
    <row r="1140" spans="15:17" x14ac:dyDescent="0.25">
      <c r="O1140" s="103" t="s">
        <v>3711</v>
      </c>
      <c r="P1140" s="103" t="s">
        <v>4318</v>
      </c>
      <c r="Q1140" s="103">
        <v>50</v>
      </c>
    </row>
    <row r="1141" spans="15:17" x14ac:dyDescent="0.25">
      <c r="O1141" s="103" t="s">
        <v>3712</v>
      </c>
      <c r="P1141" s="103" t="s">
        <v>4319</v>
      </c>
      <c r="Q1141" s="103">
        <v>120</v>
      </c>
    </row>
    <row r="1142" spans="15:17" x14ac:dyDescent="0.25">
      <c r="O1142" s="103" t="s">
        <v>3713</v>
      </c>
      <c r="P1142" s="103" t="s">
        <v>4320</v>
      </c>
      <c r="Q1142" s="103">
        <v>60</v>
      </c>
    </row>
    <row r="1143" spans="15:17" x14ac:dyDescent="0.25">
      <c r="O1143" s="103" t="s">
        <v>3714</v>
      </c>
      <c r="P1143" s="103" t="s">
        <v>4321</v>
      </c>
      <c r="Q1143" s="103">
        <v>120</v>
      </c>
    </row>
    <row r="1144" spans="15:17" x14ac:dyDescent="0.25">
      <c r="O1144" s="103" t="s">
        <v>3715</v>
      </c>
      <c r="P1144" s="103" t="s">
        <v>4322</v>
      </c>
      <c r="Q1144" s="103">
        <v>50</v>
      </c>
    </row>
    <row r="1145" spans="15:17" x14ac:dyDescent="0.25">
      <c r="O1145" s="103" t="s">
        <v>3697</v>
      </c>
      <c r="P1145" s="103" t="s">
        <v>4323</v>
      </c>
      <c r="Q1145" s="103">
        <v>100</v>
      </c>
    </row>
    <row r="1146" spans="15:17" x14ac:dyDescent="0.25">
      <c r="O1146" s="103" t="s">
        <v>3698</v>
      </c>
      <c r="P1146" s="103" t="s">
        <v>4324</v>
      </c>
      <c r="Q1146" s="103">
        <v>80</v>
      </c>
    </row>
    <row r="1147" spans="15:17" x14ac:dyDescent="0.25">
      <c r="O1147" s="103" t="s">
        <v>3699</v>
      </c>
      <c r="P1147" s="103" t="s">
        <v>4325</v>
      </c>
      <c r="Q1147" s="103">
        <v>60</v>
      </c>
    </row>
    <row r="1148" spans="15:17" x14ac:dyDescent="0.25">
      <c r="O1148" s="103" t="s">
        <v>3700</v>
      </c>
      <c r="P1148" s="103" t="s">
        <v>4326</v>
      </c>
      <c r="Q1148" s="103">
        <v>90</v>
      </c>
    </row>
    <row r="1149" spans="15:17" x14ac:dyDescent="0.25">
      <c r="O1149" s="103" t="s">
        <v>3719</v>
      </c>
      <c r="P1149" s="103" t="s">
        <v>4327</v>
      </c>
      <c r="Q1149" s="103">
        <v>80</v>
      </c>
    </row>
    <row r="1150" spans="15:17" x14ac:dyDescent="0.25">
      <c r="O1150" s="103" t="s">
        <v>3720</v>
      </c>
      <c r="P1150" s="103" t="s">
        <v>4328</v>
      </c>
      <c r="Q1150" s="103">
        <v>140</v>
      </c>
    </row>
    <row r="1151" spans="15:17" x14ac:dyDescent="0.25">
      <c r="O1151" s="103" t="s">
        <v>3721</v>
      </c>
      <c r="P1151" s="103" t="s">
        <v>4329</v>
      </c>
      <c r="Q1151" s="103">
        <v>70</v>
      </c>
    </row>
    <row r="1152" spans="15:17" x14ac:dyDescent="0.25">
      <c r="O1152" s="103" t="s">
        <v>3761</v>
      </c>
      <c r="P1152" s="103" t="s">
        <v>4330</v>
      </c>
      <c r="Q1152" s="103">
        <v>70</v>
      </c>
    </row>
    <row r="1153" spans="15:17" x14ac:dyDescent="0.25">
      <c r="O1153" s="103" t="s">
        <v>3762</v>
      </c>
      <c r="P1153" s="103" t="s">
        <v>4331</v>
      </c>
      <c r="Q1153" s="103">
        <v>90</v>
      </c>
    </row>
    <row r="1154" spans="15:17" x14ac:dyDescent="0.25">
      <c r="O1154" s="103" t="s">
        <v>3763</v>
      </c>
      <c r="P1154" s="103" t="s">
        <v>4332</v>
      </c>
      <c r="Q1154" s="103">
        <v>60</v>
      </c>
    </row>
    <row r="1155" spans="15:17" x14ac:dyDescent="0.25">
      <c r="O1155" s="103" t="s">
        <v>3755</v>
      </c>
      <c r="P1155" s="103" t="s">
        <v>4333</v>
      </c>
      <c r="Q1155" s="103">
        <v>80</v>
      </c>
    </row>
    <row r="1156" spans="15:17" x14ac:dyDescent="0.25">
      <c r="O1156" s="103" t="s">
        <v>3756</v>
      </c>
      <c r="P1156" s="103" t="s">
        <v>4334</v>
      </c>
      <c r="Q1156" s="103">
        <v>80</v>
      </c>
    </row>
    <row r="1157" spans="15:17" x14ac:dyDescent="0.25">
      <c r="O1157" s="103" t="s">
        <v>3757</v>
      </c>
      <c r="P1157" s="103" t="s">
        <v>4335</v>
      </c>
      <c r="Q1157" s="103">
        <v>90</v>
      </c>
    </row>
    <row r="1158" spans="15:17" x14ac:dyDescent="0.25">
      <c r="O1158" s="103" t="s">
        <v>2549</v>
      </c>
      <c r="P1158" s="103" t="s">
        <v>4336</v>
      </c>
      <c r="Q1158" s="103">
        <v>50</v>
      </c>
    </row>
    <row r="1159" spans="15:17" x14ac:dyDescent="0.25">
      <c r="O1159" s="103" t="s">
        <v>2550</v>
      </c>
      <c r="P1159" s="103" t="s">
        <v>4337</v>
      </c>
      <c r="Q1159" s="103">
        <v>100</v>
      </c>
    </row>
    <row r="1160" spans="15:17" x14ac:dyDescent="0.25">
      <c r="O1160" s="103" t="s">
        <v>2551</v>
      </c>
      <c r="P1160" s="103" t="s">
        <v>4338</v>
      </c>
      <c r="Q1160" s="103">
        <v>70</v>
      </c>
    </row>
    <row r="1161" spans="15:17" x14ac:dyDescent="0.25">
      <c r="O1161" s="103" t="s">
        <v>2532</v>
      </c>
      <c r="P1161" s="103" t="s">
        <v>4339</v>
      </c>
      <c r="Q1161" s="103">
        <v>120</v>
      </c>
    </row>
    <row r="1162" spans="15:17" x14ac:dyDescent="0.25">
      <c r="O1162" s="103" t="s">
        <v>2533</v>
      </c>
      <c r="P1162" s="103" t="s">
        <v>4340</v>
      </c>
      <c r="Q1162" s="103">
        <v>30</v>
      </c>
    </row>
    <row r="1163" spans="15:17" x14ac:dyDescent="0.25">
      <c r="O1163" s="103" t="s">
        <v>2534</v>
      </c>
      <c r="P1163" s="103" t="s">
        <v>4341</v>
      </c>
      <c r="Q1163" s="103">
        <v>40</v>
      </c>
    </row>
    <row r="1164" spans="15:17" x14ac:dyDescent="0.25">
      <c r="O1164" s="103" t="s">
        <v>2543</v>
      </c>
      <c r="P1164" s="103" t="s">
        <v>4342</v>
      </c>
      <c r="Q1164" s="103">
        <v>80</v>
      </c>
    </row>
    <row r="1165" spans="15:17" x14ac:dyDescent="0.25">
      <c r="O1165" s="103" t="s">
        <v>2544</v>
      </c>
      <c r="P1165" s="103" t="s">
        <v>4343</v>
      </c>
      <c r="Q1165" s="103">
        <v>100</v>
      </c>
    </row>
    <row r="1166" spans="15:17" x14ac:dyDescent="0.25">
      <c r="O1166" s="103" t="s">
        <v>2545</v>
      </c>
      <c r="P1166" s="103" t="s">
        <v>4344</v>
      </c>
      <c r="Q1166" s="103">
        <v>40</v>
      </c>
    </row>
    <row r="1167" spans="15:17" x14ac:dyDescent="0.25">
      <c r="O1167" s="103" t="s">
        <v>2555</v>
      </c>
      <c r="P1167" s="103" t="s">
        <v>4345</v>
      </c>
      <c r="Q1167" s="103">
        <v>80</v>
      </c>
    </row>
    <row r="1168" spans="15:17" x14ac:dyDescent="0.25">
      <c r="O1168" s="103" t="s">
        <v>2556</v>
      </c>
      <c r="P1168" s="103" t="s">
        <v>4346</v>
      </c>
      <c r="Q1168" s="103">
        <v>60</v>
      </c>
    </row>
    <row r="1169" spans="15:17" x14ac:dyDescent="0.25">
      <c r="O1169" s="103" t="s">
        <v>2557</v>
      </c>
      <c r="P1169" s="103" t="s">
        <v>4347</v>
      </c>
      <c r="Q1169" s="103">
        <v>80</v>
      </c>
    </row>
    <row r="1170" spans="15:17" x14ac:dyDescent="0.25">
      <c r="O1170" s="103" t="s">
        <v>573</v>
      </c>
      <c r="P1170" s="103" t="s">
        <v>4348</v>
      </c>
      <c r="Q1170" s="103">
        <v>90</v>
      </c>
    </row>
    <row r="1171" spans="15:17" x14ac:dyDescent="0.25">
      <c r="O1171" s="103" t="s">
        <v>574</v>
      </c>
      <c r="P1171" s="103" t="s">
        <v>4349</v>
      </c>
      <c r="Q1171" s="103">
        <v>70</v>
      </c>
    </row>
    <row r="1172" spans="15:17" x14ac:dyDescent="0.25">
      <c r="O1172" s="103" t="s">
        <v>575</v>
      </c>
      <c r="P1172" s="103" t="s">
        <v>4350</v>
      </c>
      <c r="Q1172" s="103">
        <v>120</v>
      </c>
    </row>
    <row r="1173" spans="15:17" x14ac:dyDescent="0.25">
      <c r="O1173" s="103" t="s">
        <v>576</v>
      </c>
      <c r="P1173" s="103" t="s">
        <v>4351</v>
      </c>
      <c r="Q1173" s="103">
        <v>120</v>
      </c>
    </row>
    <row r="1174" spans="15:17" x14ac:dyDescent="0.25">
      <c r="O1174" s="103" t="s">
        <v>609</v>
      </c>
      <c r="P1174" s="103" t="s">
        <v>4352</v>
      </c>
      <c r="Q1174" s="103">
        <v>80</v>
      </c>
    </row>
    <row r="1175" spans="15:17" x14ac:dyDescent="0.25">
      <c r="O1175" s="103" t="s">
        <v>610</v>
      </c>
      <c r="P1175" s="103" t="s">
        <v>4353</v>
      </c>
      <c r="Q1175" s="103">
        <v>70</v>
      </c>
    </row>
    <row r="1176" spans="15:17" x14ac:dyDescent="0.25">
      <c r="O1176" s="103" t="s">
        <v>611</v>
      </c>
      <c r="P1176" s="103" t="s">
        <v>4354</v>
      </c>
      <c r="Q1176" s="103">
        <v>80</v>
      </c>
    </row>
    <row r="1177" spans="15:17" x14ac:dyDescent="0.25">
      <c r="O1177" s="103" t="s">
        <v>733</v>
      </c>
      <c r="P1177" s="103" t="s">
        <v>4355</v>
      </c>
      <c r="Q1177" s="103">
        <v>70</v>
      </c>
    </row>
    <row r="1178" spans="15:17" x14ac:dyDescent="0.25">
      <c r="O1178" s="103" t="s">
        <v>734</v>
      </c>
      <c r="P1178" s="103" t="s">
        <v>4356</v>
      </c>
      <c r="Q1178" s="103">
        <v>80</v>
      </c>
    </row>
    <row r="1179" spans="15:17" x14ac:dyDescent="0.25">
      <c r="O1179" s="103" t="s">
        <v>633</v>
      </c>
      <c r="P1179" s="103" t="s">
        <v>4357</v>
      </c>
      <c r="Q1179" s="103">
        <v>140</v>
      </c>
    </row>
    <row r="1180" spans="15:17" x14ac:dyDescent="0.25">
      <c r="O1180" s="103" t="s">
        <v>634</v>
      </c>
      <c r="P1180" s="103" t="s">
        <v>4358</v>
      </c>
      <c r="Q1180" s="103">
        <v>160</v>
      </c>
    </row>
    <row r="1181" spans="15:17" x14ac:dyDescent="0.25">
      <c r="O1181" s="103" t="s">
        <v>635</v>
      </c>
      <c r="P1181" s="103" t="s">
        <v>4359</v>
      </c>
      <c r="Q1181" s="103">
        <v>140</v>
      </c>
    </row>
    <row r="1182" spans="15:17" x14ac:dyDescent="0.25">
      <c r="O1182" s="103" t="s">
        <v>636</v>
      </c>
      <c r="P1182" s="103" t="s">
        <v>4360</v>
      </c>
      <c r="Q1182" s="103">
        <v>120</v>
      </c>
    </row>
    <row r="1183" spans="15:17" x14ac:dyDescent="0.25">
      <c r="O1183" s="103" t="s">
        <v>2350</v>
      </c>
      <c r="P1183" s="103" t="s">
        <v>4361</v>
      </c>
      <c r="Q1183" s="103">
        <v>120</v>
      </c>
    </row>
    <row r="1184" spans="15:17" x14ac:dyDescent="0.25">
      <c r="O1184" s="103" t="s">
        <v>2351</v>
      </c>
      <c r="P1184" s="103" t="s">
        <v>4362</v>
      </c>
      <c r="Q1184" s="103">
        <v>120</v>
      </c>
    </row>
    <row r="1185" spans="15:17" x14ac:dyDescent="0.25">
      <c r="O1185" s="103" t="s">
        <v>2352</v>
      </c>
      <c r="P1185" s="103" t="s">
        <v>4363</v>
      </c>
      <c r="Q1185" s="103">
        <v>120</v>
      </c>
    </row>
    <row r="1186" spans="15:17" x14ac:dyDescent="0.25">
      <c r="O1186" s="103" t="s">
        <v>2317</v>
      </c>
      <c r="P1186" s="103" t="s">
        <v>4364</v>
      </c>
      <c r="Q1186" s="103">
        <v>150</v>
      </c>
    </row>
    <row r="1187" spans="15:17" x14ac:dyDescent="0.25">
      <c r="O1187" s="103" t="s">
        <v>2318</v>
      </c>
      <c r="P1187" s="103" t="s">
        <v>4365</v>
      </c>
      <c r="Q1187" s="103">
        <v>120</v>
      </c>
    </row>
    <row r="1188" spans="15:17" x14ac:dyDescent="0.25">
      <c r="O1188" s="103" t="s">
        <v>2319</v>
      </c>
      <c r="P1188" s="103" t="s">
        <v>4366</v>
      </c>
      <c r="Q1188" s="103">
        <v>140</v>
      </c>
    </row>
    <row r="1189" spans="15:17" x14ac:dyDescent="0.25">
      <c r="O1189" s="103" t="s">
        <v>1667</v>
      </c>
      <c r="P1189" s="103" t="s">
        <v>4367</v>
      </c>
      <c r="Q1189" s="103">
        <v>120</v>
      </c>
    </row>
    <row r="1190" spans="15:17" x14ac:dyDescent="0.25">
      <c r="O1190" s="103" t="s">
        <v>1668</v>
      </c>
      <c r="P1190" s="103" t="s">
        <v>4368</v>
      </c>
      <c r="Q1190" s="103">
        <v>90</v>
      </c>
    </row>
    <row r="1191" spans="15:17" x14ac:dyDescent="0.25">
      <c r="O1191" s="103" t="s">
        <v>1669</v>
      </c>
      <c r="P1191" s="103" t="s">
        <v>4369</v>
      </c>
      <c r="Q1191" s="103">
        <v>90</v>
      </c>
    </row>
    <row r="1192" spans="15:17" x14ac:dyDescent="0.25">
      <c r="O1192" s="103" t="s">
        <v>1802</v>
      </c>
      <c r="P1192" s="103" t="s">
        <v>4370</v>
      </c>
      <c r="Q1192" s="103">
        <v>60</v>
      </c>
    </row>
    <row r="1193" spans="15:17" x14ac:dyDescent="0.25">
      <c r="O1193" s="103" t="s">
        <v>1803</v>
      </c>
      <c r="P1193" s="103" t="s">
        <v>4371</v>
      </c>
      <c r="Q1193" s="103">
        <v>180</v>
      </c>
    </row>
    <row r="1194" spans="15:17" x14ac:dyDescent="0.25">
      <c r="O1194" s="103" t="s">
        <v>1727</v>
      </c>
      <c r="P1194" s="103" t="s">
        <v>4372</v>
      </c>
      <c r="Q1194" s="103">
        <v>60</v>
      </c>
    </row>
    <row r="1195" spans="15:17" x14ac:dyDescent="0.25">
      <c r="O1195" s="103" t="s">
        <v>560</v>
      </c>
      <c r="P1195" s="103" t="s">
        <v>4373</v>
      </c>
      <c r="Q1195" s="103">
        <v>90</v>
      </c>
    </row>
    <row r="1196" spans="15:17" x14ac:dyDescent="0.25">
      <c r="O1196" s="103" t="s">
        <v>561</v>
      </c>
      <c r="P1196" s="103" t="s">
        <v>4374</v>
      </c>
      <c r="Q1196" s="103">
        <v>120</v>
      </c>
    </row>
    <row r="1197" spans="15:17" x14ac:dyDescent="0.25">
      <c r="O1197" s="103" t="s">
        <v>562</v>
      </c>
      <c r="P1197" s="103" t="s">
        <v>4375</v>
      </c>
      <c r="Q1197" s="103">
        <v>90</v>
      </c>
    </row>
    <row r="1198" spans="15:17" x14ac:dyDescent="0.25">
      <c r="O1198" s="103" t="s">
        <v>563</v>
      </c>
      <c r="P1198" s="103" t="s">
        <v>4376</v>
      </c>
      <c r="Q1198" s="103">
        <v>90</v>
      </c>
    </row>
    <row r="1199" spans="15:17" x14ac:dyDescent="0.25">
      <c r="O1199" s="103" t="s">
        <v>513</v>
      </c>
      <c r="P1199" s="103" t="s">
        <v>4377</v>
      </c>
      <c r="Q1199" s="103">
        <v>180</v>
      </c>
    </row>
    <row r="1200" spans="15:17" x14ac:dyDescent="0.25">
      <c r="O1200" s="103" t="s">
        <v>514</v>
      </c>
      <c r="P1200" s="103" t="s">
        <v>4378</v>
      </c>
      <c r="Q1200" s="103">
        <v>150</v>
      </c>
    </row>
    <row r="1201" spans="15:17" x14ac:dyDescent="0.25">
      <c r="O1201" s="103" t="s">
        <v>212</v>
      </c>
      <c r="P1201" s="103" t="s">
        <v>4379</v>
      </c>
      <c r="Q1201" s="103">
        <v>90</v>
      </c>
    </row>
    <row r="1202" spans="15:17" x14ac:dyDescent="0.25">
      <c r="O1202" s="103" t="s">
        <v>357</v>
      </c>
      <c r="P1202" s="103" t="s">
        <v>4380</v>
      </c>
      <c r="Q1202" s="103">
        <v>90</v>
      </c>
    </row>
    <row r="1203" spans="15:17" x14ac:dyDescent="0.25">
      <c r="O1203" s="103" t="s">
        <v>358</v>
      </c>
      <c r="P1203" s="103" t="s">
        <v>4381</v>
      </c>
      <c r="Q1203" s="103">
        <v>180</v>
      </c>
    </row>
    <row r="1204" spans="15:17" x14ac:dyDescent="0.25">
      <c r="O1204" s="103" t="s">
        <v>359</v>
      </c>
      <c r="P1204" s="103" t="s">
        <v>4382</v>
      </c>
      <c r="Q1204" s="103">
        <v>60</v>
      </c>
    </row>
    <row r="1205" spans="15:17" x14ac:dyDescent="0.25">
      <c r="O1205" s="103" t="s">
        <v>352</v>
      </c>
      <c r="P1205" s="103" t="s">
        <v>4383</v>
      </c>
      <c r="Q1205" s="103">
        <v>200</v>
      </c>
    </row>
    <row r="1206" spans="15:17" x14ac:dyDescent="0.25">
      <c r="O1206" s="103" t="s">
        <v>353</v>
      </c>
      <c r="P1206" s="103" t="s">
        <v>4384</v>
      </c>
      <c r="Q1206" s="103">
        <v>120</v>
      </c>
    </row>
    <row r="1207" spans="15:17" x14ac:dyDescent="0.25">
      <c r="O1207" s="103" t="s">
        <v>346</v>
      </c>
      <c r="P1207" s="103" t="s">
        <v>4385</v>
      </c>
      <c r="Q1207" s="103">
        <v>110</v>
      </c>
    </row>
    <row r="1208" spans="15:17" x14ac:dyDescent="0.25">
      <c r="O1208" s="103" t="s">
        <v>470</v>
      </c>
      <c r="P1208" s="103" t="s">
        <v>4386</v>
      </c>
      <c r="Q1208" s="103">
        <v>120</v>
      </c>
    </row>
    <row r="1209" spans="15:17" x14ac:dyDescent="0.25">
      <c r="O1209" s="103" t="s">
        <v>471</v>
      </c>
      <c r="P1209" s="103" t="s">
        <v>4387</v>
      </c>
      <c r="Q1209" s="103">
        <v>220</v>
      </c>
    </row>
    <row r="1210" spans="15:17" x14ac:dyDescent="0.25">
      <c r="O1210" s="103" t="s">
        <v>472</v>
      </c>
      <c r="P1210" s="103" t="s">
        <v>4388</v>
      </c>
      <c r="Q1210" s="103">
        <v>110</v>
      </c>
    </row>
    <row r="1211" spans="15:17" x14ac:dyDescent="0.25">
      <c r="O1211" s="103" t="s">
        <v>2717</v>
      </c>
      <c r="P1211" s="103" t="s">
        <v>4389</v>
      </c>
      <c r="Q1211" s="103">
        <v>140</v>
      </c>
    </row>
    <row r="1212" spans="15:17" x14ac:dyDescent="0.25">
      <c r="O1212" s="103" t="s">
        <v>2718</v>
      </c>
      <c r="P1212" s="103" t="s">
        <v>4390</v>
      </c>
      <c r="Q1212" s="103">
        <v>140</v>
      </c>
    </row>
    <row r="1213" spans="15:17" x14ac:dyDescent="0.25">
      <c r="O1213" s="103" t="s">
        <v>2652</v>
      </c>
      <c r="P1213" s="103" t="s">
        <v>4391</v>
      </c>
      <c r="Q1213" s="103">
        <v>70</v>
      </c>
    </row>
    <row r="1214" spans="15:17" x14ac:dyDescent="0.25">
      <c r="O1214" s="103" t="s">
        <v>2653</v>
      </c>
      <c r="P1214" s="103" t="s">
        <v>4392</v>
      </c>
      <c r="Q1214" s="103">
        <v>100</v>
      </c>
    </row>
    <row r="1215" spans="15:17" x14ac:dyDescent="0.25">
      <c r="O1215" s="103" t="s">
        <v>2657</v>
      </c>
      <c r="P1215" s="103" t="s">
        <v>4393</v>
      </c>
      <c r="Q1215" s="103">
        <v>30</v>
      </c>
    </row>
    <row r="1216" spans="15:17" x14ac:dyDescent="0.25">
      <c r="O1216" s="103" t="s">
        <v>2658</v>
      </c>
      <c r="P1216" s="103" t="s">
        <v>4394</v>
      </c>
      <c r="Q1216" s="103">
        <v>50</v>
      </c>
    </row>
    <row r="1217" spans="15:17" x14ac:dyDescent="0.25">
      <c r="O1217" s="103" t="s">
        <v>2659</v>
      </c>
      <c r="P1217" s="103" t="s">
        <v>4395</v>
      </c>
      <c r="Q1217" s="103">
        <v>80</v>
      </c>
    </row>
    <row r="1218" spans="15:17" x14ac:dyDescent="0.25">
      <c r="O1218" s="103" t="s">
        <v>2660</v>
      </c>
      <c r="P1218" s="103" t="s">
        <v>4396</v>
      </c>
      <c r="Q1218" s="103">
        <v>80</v>
      </c>
    </row>
    <row r="1219" spans="15:17" x14ac:dyDescent="0.25">
      <c r="O1219" s="103" t="s">
        <v>2661</v>
      </c>
      <c r="P1219" s="103" t="s">
        <v>4397</v>
      </c>
      <c r="Q1219" s="103">
        <v>30</v>
      </c>
    </row>
    <row r="1220" spans="15:17" x14ac:dyDescent="0.25">
      <c r="O1220" s="103" t="s">
        <v>2662</v>
      </c>
      <c r="P1220" s="103" t="s">
        <v>4398</v>
      </c>
      <c r="Q1220" s="103">
        <v>80</v>
      </c>
    </row>
    <row r="1221" spans="15:17" x14ac:dyDescent="0.25">
      <c r="O1221" s="103" t="s">
        <v>2763</v>
      </c>
      <c r="P1221" s="103" t="s">
        <v>4399</v>
      </c>
      <c r="Q1221" s="103">
        <v>190</v>
      </c>
    </row>
    <row r="1222" spans="15:17" x14ac:dyDescent="0.25">
      <c r="O1222" s="103" t="s">
        <v>2764</v>
      </c>
      <c r="P1222" s="103" t="s">
        <v>4400</v>
      </c>
      <c r="Q1222" s="103">
        <v>100</v>
      </c>
    </row>
    <row r="1223" spans="15:17" x14ac:dyDescent="0.25">
      <c r="O1223" s="103" t="s">
        <v>2765</v>
      </c>
      <c r="P1223" s="103" t="s">
        <v>4401</v>
      </c>
      <c r="Q1223" s="103">
        <v>70</v>
      </c>
    </row>
    <row r="1224" spans="15:17" x14ac:dyDescent="0.25">
      <c r="O1224" s="103" t="s">
        <v>2781</v>
      </c>
      <c r="P1224" s="103" t="s">
        <v>4402</v>
      </c>
      <c r="Q1224" s="103">
        <v>180</v>
      </c>
    </row>
    <row r="1225" spans="15:17" x14ac:dyDescent="0.25">
      <c r="O1225" s="103" t="s">
        <v>2782</v>
      </c>
      <c r="P1225" s="103" t="s">
        <v>4403</v>
      </c>
      <c r="Q1225" s="103">
        <v>110</v>
      </c>
    </row>
    <row r="1226" spans="15:17" x14ac:dyDescent="0.25">
      <c r="O1226" s="103" t="s">
        <v>2783</v>
      </c>
      <c r="P1226" s="103" t="s">
        <v>4404</v>
      </c>
      <c r="Q1226" s="103">
        <v>70</v>
      </c>
    </row>
    <row r="1227" spans="15:17" x14ac:dyDescent="0.25">
      <c r="O1227" s="103" t="s">
        <v>2374</v>
      </c>
      <c r="P1227" s="103" t="s">
        <v>4405</v>
      </c>
      <c r="Q1227" s="103">
        <v>50</v>
      </c>
    </row>
    <row r="1228" spans="15:17" x14ac:dyDescent="0.25">
      <c r="O1228" s="103" t="s">
        <v>2375</v>
      </c>
      <c r="P1228" s="103" t="s">
        <v>4406</v>
      </c>
      <c r="Q1228" s="103">
        <v>140</v>
      </c>
    </row>
    <row r="1229" spans="15:17" x14ac:dyDescent="0.25">
      <c r="O1229" s="103" t="s">
        <v>2376</v>
      </c>
      <c r="P1229" s="103" t="s">
        <v>4407</v>
      </c>
      <c r="Q1229" s="103">
        <v>90</v>
      </c>
    </row>
    <row r="1230" spans="15:17" x14ac:dyDescent="0.25">
      <c r="O1230" s="103" t="s">
        <v>2451</v>
      </c>
      <c r="P1230" s="103" t="s">
        <v>4408</v>
      </c>
      <c r="Q1230" s="103">
        <v>40</v>
      </c>
    </row>
    <row r="1231" spans="15:17" x14ac:dyDescent="0.25">
      <c r="O1231" s="103" t="s">
        <v>2452</v>
      </c>
      <c r="P1231" s="103" t="s">
        <v>4409</v>
      </c>
      <c r="Q1231" s="103">
        <v>50</v>
      </c>
    </row>
    <row r="1232" spans="15:17" x14ac:dyDescent="0.25">
      <c r="O1232" s="103" t="s">
        <v>2453</v>
      </c>
      <c r="P1232" s="103" t="s">
        <v>4410</v>
      </c>
      <c r="Q1232" s="103">
        <v>50</v>
      </c>
    </row>
    <row r="1233" spans="15:17" x14ac:dyDescent="0.25">
      <c r="O1233" s="103" t="s">
        <v>2368</v>
      </c>
      <c r="P1233" s="103" t="s">
        <v>4411</v>
      </c>
      <c r="Q1233" s="103">
        <v>40</v>
      </c>
    </row>
    <row r="1234" spans="15:17" x14ac:dyDescent="0.25">
      <c r="O1234" s="103" t="s">
        <v>2380</v>
      </c>
      <c r="P1234" s="103" t="s">
        <v>4412</v>
      </c>
      <c r="Q1234" s="103">
        <v>60</v>
      </c>
    </row>
    <row r="1235" spans="15:17" x14ac:dyDescent="0.25">
      <c r="O1235" s="103" t="s">
        <v>2381</v>
      </c>
      <c r="P1235" s="103" t="s">
        <v>4413</v>
      </c>
      <c r="Q1235" s="103">
        <v>60</v>
      </c>
    </row>
    <row r="1236" spans="15:17" x14ac:dyDescent="0.25">
      <c r="O1236" s="103" t="s">
        <v>2369</v>
      </c>
      <c r="P1236" s="103" t="s">
        <v>4414</v>
      </c>
      <c r="Q1236" s="103">
        <v>60</v>
      </c>
    </row>
    <row r="1237" spans="15:17" x14ac:dyDescent="0.25">
      <c r="O1237" s="103" t="s">
        <v>2370</v>
      </c>
      <c r="P1237" s="103" t="s">
        <v>4415</v>
      </c>
      <c r="Q1237" s="103">
        <v>50</v>
      </c>
    </row>
    <row r="1238" spans="15:17" x14ac:dyDescent="0.25">
      <c r="O1238" s="103" t="s">
        <v>2464</v>
      </c>
      <c r="P1238" s="103" t="s">
        <v>4416</v>
      </c>
      <c r="Q1238" s="103">
        <v>90</v>
      </c>
    </row>
    <row r="1239" spans="15:17" x14ac:dyDescent="0.25">
      <c r="O1239" s="103" t="s">
        <v>2465</v>
      </c>
      <c r="P1239" s="103" t="s">
        <v>4417</v>
      </c>
      <c r="Q1239" s="103">
        <v>120</v>
      </c>
    </row>
    <row r="1240" spans="15:17" x14ac:dyDescent="0.25">
      <c r="O1240" s="103" t="s">
        <v>2466</v>
      </c>
      <c r="P1240" s="103" t="s">
        <v>4418</v>
      </c>
      <c r="Q1240" s="103">
        <v>60</v>
      </c>
    </row>
    <row r="1241" spans="15:17" x14ac:dyDescent="0.25">
      <c r="O1241" s="103" t="s">
        <v>2433</v>
      </c>
      <c r="P1241" s="103" t="s">
        <v>4419</v>
      </c>
      <c r="Q1241" s="103">
        <v>140</v>
      </c>
    </row>
    <row r="1242" spans="15:17" x14ac:dyDescent="0.25">
      <c r="O1242" s="103" t="s">
        <v>2434</v>
      </c>
      <c r="P1242" s="103" t="s">
        <v>4420</v>
      </c>
      <c r="Q1242" s="103">
        <v>40</v>
      </c>
    </row>
    <row r="1243" spans="15:17" x14ac:dyDescent="0.25">
      <c r="O1243" s="103" t="s">
        <v>2923</v>
      </c>
      <c r="P1243" s="103" t="s">
        <v>4421</v>
      </c>
      <c r="Q1243" s="103">
        <v>150</v>
      </c>
    </row>
    <row r="1244" spans="15:17" x14ac:dyDescent="0.25">
      <c r="O1244" s="103" t="s">
        <v>2924</v>
      </c>
      <c r="P1244" s="103" t="s">
        <v>4422</v>
      </c>
      <c r="Q1244" s="103">
        <v>180</v>
      </c>
    </row>
    <row r="1245" spans="15:17" x14ac:dyDescent="0.25">
      <c r="O1245" s="103" t="s">
        <v>2917</v>
      </c>
      <c r="P1245" s="103" t="s">
        <v>4423</v>
      </c>
      <c r="Q1245" s="103">
        <v>120</v>
      </c>
    </row>
    <row r="1246" spans="15:17" x14ac:dyDescent="0.25">
      <c r="O1246" s="103" t="s">
        <v>2912</v>
      </c>
      <c r="P1246" s="103" t="s">
        <v>4424</v>
      </c>
      <c r="Q1246" s="103">
        <v>140</v>
      </c>
    </row>
    <row r="1247" spans="15:17" x14ac:dyDescent="0.25">
      <c r="O1247" s="103" t="s">
        <v>2913</v>
      </c>
      <c r="P1247" s="103" t="s">
        <v>4425</v>
      </c>
      <c r="Q1247" s="103">
        <v>100</v>
      </c>
    </row>
    <row r="1248" spans="15:17" x14ac:dyDescent="0.25">
      <c r="O1248" s="103" t="s">
        <v>2918</v>
      </c>
      <c r="P1248" s="103" t="s">
        <v>4426</v>
      </c>
      <c r="Q1248" s="103">
        <v>130</v>
      </c>
    </row>
    <row r="1249" spans="15:17" x14ac:dyDescent="0.25">
      <c r="O1249" s="103" t="s">
        <v>2919</v>
      </c>
      <c r="P1249" s="103" t="s">
        <v>4427</v>
      </c>
      <c r="Q1249" s="103">
        <v>150</v>
      </c>
    </row>
    <row r="1250" spans="15:17" x14ac:dyDescent="0.25">
      <c r="O1250" s="103" t="s">
        <v>2941</v>
      </c>
      <c r="P1250" s="103" t="s">
        <v>4428</v>
      </c>
      <c r="Q1250" s="103">
        <v>90</v>
      </c>
    </row>
    <row r="1251" spans="15:17" x14ac:dyDescent="0.25">
      <c r="O1251" s="103" t="s">
        <v>2960</v>
      </c>
      <c r="P1251" s="103" t="s">
        <v>4429</v>
      </c>
      <c r="Q1251" s="103">
        <v>150</v>
      </c>
    </row>
    <row r="1252" spans="15:17" x14ac:dyDescent="0.25">
      <c r="O1252" s="103" t="s">
        <v>2961</v>
      </c>
      <c r="P1252" s="103" t="s">
        <v>4430</v>
      </c>
      <c r="Q1252" s="103">
        <v>120</v>
      </c>
    </row>
    <row r="1253" spans="15:17" x14ac:dyDescent="0.25">
      <c r="O1253" s="103" t="s">
        <v>2942</v>
      </c>
      <c r="P1253" s="103" t="s">
        <v>4431</v>
      </c>
      <c r="Q1253" s="103">
        <v>130</v>
      </c>
    </row>
    <row r="1254" spans="15:17" x14ac:dyDescent="0.25">
      <c r="O1254" s="103" t="s">
        <v>2962</v>
      </c>
      <c r="P1254" s="103" t="s">
        <v>4432</v>
      </c>
      <c r="Q1254" s="103">
        <v>90</v>
      </c>
    </row>
    <row r="1255" spans="15:17" x14ac:dyDescent="0.25">
      <c r="O1255" s="103" t="s">
        <v>2943</v>
      </c>
      <c r="P1255" s="103" t="s">
        <v>4433</v>
      </c>
      <c r="Q1255" s="103">
        <v>150</v>
      </c>
    </row>
    <row r="1256" spans="15:17" x14ac:dyDescent="0.25">
      <c r="O1256" s="103" t="s">
        <v>2944</v>
      </c>
      <c r="P1256" s="103" t="s">
        <v>4434</v>
      </c>
      <c r="Q1256" s="103">
        <v>120</v>
      </c>
    </row>
    <row r="1257" spans="15:17" x14ac:dyDescent="0.25">
      <c r="O1257" s="103" t="s">
        <v>2945</v>
      </c>
      <c r="P1257" s="103" t="s">
        <v>4435</v>
      </c>
      <c r="Q1257" s="103">
        <v>90</v>
      </c>
    </row>
    <row r="1258" spans="15:17" x14ac:dyDescent="0.25">
      <c r="O1258" s="103" t="s">
        <v>2966</v>
      </c>
      <c r="P1258" s="103" t="s">
        <v>4436</v>
      </c>
      <c r="Q1258" s="103">
        <v>150</v>
      </c>
    </row>
    <row r="1259" spans="15:17" x14ac:dyDescent="0.25">
      <c r="O1259" s="103" t="s">
        <v>2853</v>
      </c>
      <c r="P1259" s="103" t="s">
        <v>4437</v>
      </c>
      <c r="Q1259" s="103">
        <v>150</v>
      </c>
    </row>
    <row r="1260" spans="15:17" x14ac:dyDescent="0.25">
      <c r="O1260" s="103" t="s">
        <v>2854</v>
      </c>
      <c r="P1260" s="103" t="s">
        <v>4438</v>
      </c>
      <c r="Q1260" s="103">
        <v>150</v>
      </c>
    </row>
    <row r="1261" spans="15:17" x14ac:dyDescent="0.25">
      <c r="O1261" s="103" t="s">
        <v>2200</v>
      </c>
      <c r="P1261" s="103" t="s">
        <v>4439</v>
      </c>
      <c r="Q1261" s="103">
        <v>90</v>
      </c>
    </row>
    <row r="1262" spans="15:17" x14ac:dyDescent="0.25">
      <c r="O1262" s="103" t="s">
        <v>2201</v>
      </c>
      <c r="P1262" s="103" t="s">
        <v>4440</v>
      </c>
      <c r="Q1262" s="103">
        <v>90</v>
      </c>
    </row>
    <row r="1263" spans="15:17" x14ac:dyDescent="0.25">
      <c r="O1263" s="103" t="s">
        <v>2202</v>
      </c>
      <c r="P1263" s="103" t="s">
        <v>4441</v>
      </c>
      <c r="Q1263" s="103">
        <v>90</v>
      </c>
    </row>
    <row r="1264" spans="15:17" x14ac:dyDescent="0.25">
      <c r="O1264" s="103" t="s">
        <v>2203</v>
      </c>
      <c r="P1264" s="103" t="s">
        <v>4442</v>
      </c>
      <c r="Q1264" s="103">
        <v>60</v>
      </c>
    </row>
    <row r="1265" spans="15:17" x14ac:dyDescent="0.25">
      <c r="O1265" s="103" t="s">
        <v>2263</v>
      </c>
      <c r="P1265" s="103" t="s">
        <v>4443</v>
      </c>
      <c r="Q1265" s="103">
        <v>60</v>
      </c>
    </row>
    <row r="1266" spans="15:17" x14ac:dyDescent="0.25">
      <c r="O1266" s="103" t="s">
        <v>2264</v>
      </c>
      <c r="P1266" s="103" t="s">
        <v>4444</v>
      </c>
      <c r="Q1266" s="103">
        <v>110</v>
      </c>
    </row>
    <row r="1267" spans="15:17" x14ac:dyDescent="0.25">
      <c r="O1267" s="103" t="s">
        <v>2265</v>
      </c>
      <c r="P1267" s="103" t="s">
        <v>4445</v>
      </c>
      <c r="Q1267" s="103">
        <v>60</v>
      </c>
    </row>
    <row r="1268" spans="15:17" x14ac:dyDescent="0.25">
      <c r="O1268" s="103" t="s">
        <v>2222</v>
      </c>
      <c r="P1268" s="103" t="s">
        <v>4446</v>
      </c>
      <c r="Q1268" s="103">
        <v>100</v>
      </c>
    </row>
    <row r="1269" spans="15:17" x14ac:dyDescent="0.25">
      <c r="O1269" s="103" t="s">
        <v>2223</v>
      </c>
      <c r="P1269" s="103" t="s">
        <v>4447</v>
      </c>
      <c r="Q1269" s="103">
        <v>90</v>
      </c>
    </row>
    <row r="1270" spans="15:17" x14ac:dyDescent="0.25">
      <c r="O1270" s="103" t="s">
        <v>2224</v>
      </c>
      <c r="P1270" s="103" t="s">
        <v>4448</v>
      </c>
      <c r="Q1270" s="103">
        <v>90</v>
      </c>
    </row>
    <row r="1271" spans="15:17" x14ac:dyDescent="0.25">
      <c r="O1271" s="103" t="s">
        <v>3116</v>
      </c>
      <c r="P1271" s="103" t="s">
        <v>4449</v>
      </c>
      <c r="Q1271" s="103">
        <v>50</v>
      </c>
    </row>
    <row r="1272" spans="15:17" x14ac:dyDescent="0.25">
      <c r="O1272" s="103" t="s">
        <v>3117</v>
      </c>
      <c r="P1272" s="103" t="s">
        <v>4450</v>
      </c>
      <c r="Q1272" s="103">
        <v>160</v>
      </c>
    </row>
    <row r="1273" spans="15:17" x14ac:dyDescent="0.25">
      <c r="O1273" s="103" t="s">
        <v>3118</v>
      </c>
      <c r="P1273" s="103" t="s">
        <v>4451</v>
      </c>
      <c r="Q1273" s="103">
        <v>140</v>
      </c>
    </row>
    <row r="1274" spans="15:17" x14ac:dyDescent="0.25">
      <c r="O1274" s="103" t="s">
        <v>3119</v>
      </c>
      <c r="P1274" s="103" t="s">
        <v>4452</v>
      </c>
      <c r="Q1274" s="103">
        <v>80</v>
      </c>
    </row>
    <row r="1275" spans="15:17" x14ac:dyDescent="0.25">
      <c r="O1275" s="103" t="s">
        <v>3061</v>
      </c>
      <c r="P1275" s="103" t="s">
        <v>4453</v>
      </c>
      <c r="Q1275" s="103">
        <v>100</v>
      </c>
    </row>
    <row r="1276" spans="15:17" x14ac:dyDescent="0.25">
      <c r="O1276" s="103" t="s">
        <v>3062</v>
      </c>
      <c r="P1276" s="103" t="s">
        <v>4454</v>
      </c>
      <c r="Q1276" s="103">
        <v>100</v>
      </c>
    </row>
    <row r="1277" spans="15:17" x14ac:dyDescent="0.25">
      <c r="O1277" s="103" t="s">
        <v>3063</v>
      </c>
      <c r="P1277" s="103" t="s">
        <v>4455</v>
      </c>
      <c r="Q1277" s="103">
        <v>100</v>
      </c>
    </row>
    <row r="1278" spans="15:17" x14ac:dyDescent="0.25">
      <c r="O1278" s="103" t="s">
        <v>3064</v>
      </c>
      <c r="P1278" s="103" t="s">
        <v>4456</v>
      </c>
      <c r="Q1278" s="103">
        <v>120</v>
      </c>
    </row>
    <row r="1279" spans="15:17" x14ac:dyDescent="0.25">
      <c r="O1279" s="103" t="s">
        <v>2740</v>
      </c>
      <c r="P1279" s="103" t="s">
        <v>4457</v>
      </c>
      <c r="Q1279" s="103">
        <v>80</v>
      </c>
    </row>
    <row r="1280" spans="15:17" x14ac:dyDescent="0.25">
      <c r="O1280" s="103" t="s">
        <v>3597</v>
      </c>
      <c r="P1280" s="103" t="s">
        <v>4458</v>
      </c>
      <c r="Q1280" s="103">
        <v>90</v>
      </c>
    </row>
    <row r="1281" spans="15:17" x14ac:dyDescent="0.25">
      <c r="O1281" s="103" t="s">
        <v>993</v>
      </c>
      <c r="P1281" s="103" t="s">
        <v>4459</v>
      </c>
      <c r="Q1281" s="103">
        <v>110</v>
      </c>
    </row>
    <row r="1282" spans="15:17" x14ac:dyDescent="0.25">
      <c r="O1282" s="103" t="s">
        <v>994</v>
      </c>
      <c r="P1282" s="103" t="s">
        <v>4460</v>
      </c>
      <c r="Q1282" s="103">
        <v>130</v>
      </c>
    </row>
    <row r="1283" spans="15:17" x14ac:dyDescent="0.25">
      <c r="O1283" s="103" t="s">
        <v>1544</v>
      </c>
      <c r="P1283" s="103" t="s">
        <v>4461</v>
      </c>
      <c r="Q1283" s="103">
        <v>170</v>
      </c>
    </row>
    <row r="1284" spans="15:17" x14ac:dyDescent="0.25">
      <c r="O1284" s="103" t="s">
        <v>1545</v>
      </c>
      <c r="P1284" s="103" t="s">
        <v>4462</v>
      </c>
      <c r="Q1284" s="103">
        <v>110</v>
      </c>
    </row>
    <row r="1285" spans="15:17" x14ac:dyDescent="0.25">
      <c r="O1285" s="103" t="s">
        <v>1546</v>
      </c>
      <c r="P1285" s="103" t="s">
        <v>4463</v>
      </c>
      <c r="Q1285" s="103">
        <v>170</v>
      </c>
    </row>
    <row r="1286" spans="15:17" x14ac:dyDescent="0.25">
      <c r="O1286" s="103" t="s">
        <v>1547</v>
      </c>
      <c r="P1286" s="103" t="s">
        <v>4464</v>
      </c>
      <c r="Q1286" s="103">
        <v>150</v>
      </c>
    </row>
    <row r="1287" spans="15:17" x14ac:dyDescent="0.25">
      <c r="O1287" s="103" t="s">
        <v>1182</v>
      </c>
      <c r="P1287" s="103" t="s">
        <v>4465</v>
      </c>
      <c r="Q1287" s="103">
        <v>150</v>
      </c>
    </row>
    <row r="1288" spans="15:17" x14ac:dyDescent="0.25">
      <c r="O1288" s="103" t="s">
        <v>1183</v>
      </c>
      <c r="P1288" s="103" t="s">
        <v>4466</v>
      </c>
      <c r="Q1288" s="103">
        <v>180</v>
      </c>
    </row>
    <row r="1289" spans="15:17" x14ac:dyDescent="0.25">
      <c r="O1289" s="103" t="s">
        <v>1032</v>
      </c>
      <c r="P1289" s="103" t="s">
        <v>4467</v>
      </c>
      <c r="Q1289" s="103">
        <v>70</v>
      </c>
    </row>
    <row r="1290" spans="15:17" x14ac:dyDescent="0.25">
      <c r="O1290" s="103" t="s">
        <v>1033</v>
      </c>
      <c r="P1290" s="103" t="s">
        <v>4468</v>
      </c>
      <c r="Q1290" s="103">
        <v>70</v>
      </c>
    </row>
    <row r="1291" spans="15:17" x14ac:dyDescent="0.25">
      <c r="O1291" s="103" t="s">
        <v>1037</v>
      </c>
      <c r="P1291" s="103" t="s">
        <v>4469</v>
      </c>
      <c r="Q1291" s="103">
        <v>170</v>
      </c>
    </row>
    <row r="1292" spans="15:17" x14ac:dyDescent="0.25">
      <c r="O1292" s="103" t="s">
        <v>1038</v>
      </c>
      <c r="P1292" s="103" t="s">
        <v>4470</v>
      </c>
      <c r="Q1292" s="103">
        <v>230</v>
      </c>
    </row>
    <row r="1293" spans="15:17" x14ac:dyDescent="0.25">
      <c r="O1293" s="103" t="s">
        <v>1039</v>
      </c>
      <c r="P1293" s="103" t="s">
        <v>4471</v>
      </c>
      <c r="Q1293" s="103">
        <v>240</v>
      </c>
    </row>
    <row r="1294" spans="15:17" x14ac:dyDescent="0.25">
      <c r="O1294" s="103" t="s">
        <v>1040</v>
      </c>
      <c r="P1294" s="103" t="s">
        <v>4472</v>
      </c>
      <c r="Q1294" s="103">
        <v>120</v>
      </c>
    </row>
    <row r="1295" spans="15:17" x14ac:dyDescent="0.25">
      <c r="O1295" s="103" t="s">
        <v>1041</v>
      </c>
      <c r="P1295" s="103" t="s">
        <v>4473</v>
      </c>
      <c r="Q1295" s="103">
        <v>110</v>
      </c>
    </row>
    <row r="1296" spans="15:17" x14ac:dyDescent="0.25">
      <c r="O1296" s="103" t="s">
        <v>1042</v>
      </c>
      <c r="P1296" s="103" t="s">
        <v>4474</v>
      </c>
      <c r="Q1296" s="103">
        <v>180</v>
      </c>
    </row>
    <row r="1297" spans="15:17" x14ac:dyDescent="0.25">
      <c r="O1297" s="103" t="s">
        <v>1169</v>
      </c>
      <c r="P1297" s="103" t="s">
        <v>4475</v>
      </c>
      <c r="Q1297" s="103">
        <v>150</v>
      </c>
    </row>
    <row r="1298" spans="15:17" x14ac:dyDescent="0.25">
      <c r="O1298" s="103" t="s">
        <v>1170</v>
      </c>
      <c r="P1298" s="103" t="s">
        <v>4476</v>
      </c>
      <c r="Q1298" s="103">
        <v>120</v>
      </c>
    </row>
    <row r="1299" spans="15:17" x14ac:dyDescent="0.25">
      <c r="O1299" s="103" t="s">
        <v>1171</v>
      </c>
      <c r="P1299" s="103" t="s">
        <v>4477</v>
      </c>
      <c r="Q1299" s="103">
        <v>150</v>
      </c>
    </row>
    <row r="1300" spans="15:17" x14ac:dyDescent="0.25">
      <c r="O1300" s="103" t="s">
        <v>1046</v>
      </c>
      <c r="P1300" s="103" t="s">
        <v>4478</v>
      </c>
      <c r="Q1300" s="103">
        <v>220</v>
      </c>
    </row>
    <row r="1301" spans="15:17" x14ac:dyDescent="0.25">
      <c r="O1301" s="103" t="s">
        <v>1047</v>
      </c>
      <c r="P1301" s="103" t="s">
        <v>4479</v>
      </c>
      <c r="Q1301" s="103">
        <v>220</v>
      </c>
    </row>
    <row r="1302" spans="15:17" x14ac:dyDescent="0.25">
      <c r="O1302" s="103" t="s">
        <v>1057</v>
      </c>
      <c r="P1302" s="103" t="s">
        <v>4480</v>
      </c>
      <c r="Q1302" s="103">
        <v>150</v>
      </c>
    </row>
    <row r="1303" spans="15:17" x14ac:dyDescent="0.25">
      <c r="O1303" s="103" t="s">
        <v>1058</v>
      </c>
      <c r="P1303" s="103" t="s">
        <v>4481</v>
      </c>
      <c r="Q1303" s="103">
        <v>160</v>
      </c>
    </row>
    <row r="1304" spans="15:17" x14ac:dyDescent="0.25">
      <c r="O1304" s="103" t="s">
        <v>1059</v>
      </c>
      <c r="P1304" s="103" t="s">
        <v>4482</v>
      </c>
      <c r="Q1304" s="103">
        <v>150</v>
      </c>
    </row>
    <row r="1305" spans="15:17" x14ac:dyDescent="0.25">
      <c r="O1305" s="103" t="s">
        <v>1060</v>
      </c>
      <c r="P1305" s="103" t="s">
        <v>4483</v>
      </c>
      <c r="Q1305" s="103">
        <v>150</v>
      </c>
    </row>
    <row r="1306" spans="15:17" x14ac:dyDescent="0.25">
      <c r="O1306" s="103" t="s">
        <v>1241</v>
      </c>
      <c r="P1306" s="103" t="s">
        <v>4484</v>
      </c>
      <c r="Q1306" s="103">
        <v>150</v>
      </c>
    </row>
    <row r="1307" spans="15:17" x14ac:dyDescent="0.25">
      <c r="O1307" s="103" t="s">
        <v>1242</v>
      </c>
      <c r="P1307" s="103" t="s">
        <v>4485</v>
      </c>
      <c r="Q1307" s="103">
        <v>210</v>
      </c>
    </row>
    <row r="1308" spans="15:17" x14ac:dyDescent="0.25">
      <c r="O1308" s="103" t="s">
        <v>1243</v>
      </c>
      <c r="P1308" s="103" t="s">
        <v>4486</v>
      </c>
      <c r="Q1308" s="103">
        <v>60</v>
      </c>
    </row>
    <row r="1309" spans="15:17" x14ac:dyDescent="0.25">
      <c r="O1309" s="103" t="s">
        <v>1218</v>
      </c>
      <c r="P1309" s="103" t="s">
        <v>4487</v>
      </c>
      <c r="Q1309" s="103">
        <v>170</v>
      </c>
    </row>
    <row r="1310" spans="15:17" x14ac:dyDescent="0.25">
      <c r="O1310" s="103" t="s">
        <v>1219</v>
      </c>
      <c r="P1310" s="103" t="s">
        <v>4488</v>
      </c>
      <c r="Q1310" s="103">
        <v>160</v>
      </c>
    </row>
    <row r="1311" spans="15:17" x14ac:dyDescent="0.25">
      <c r="O1311" s="103" t="s">
        <v>1220</v>
      </c>
      <c r="P1311" s="103" t="s">
        <v>4489</v>
      </c>
      <c r="Q1311" s="103">
        <v>60</v>
      </c>
    </row>
    <row r="1312" spans="15:17" x14ac:dyDescent="0.25">
      <c r="O1312" s="103" t="s">
        <v>1221</v>
      </c>
      <c r="P1312" s="103" t="s">
        <v>4490</v>
      </c>
      <c r="Q1312" s="103">
        <v>140</v>
      </c>
    </row>
    <row r="1313" spans="15:17" x14ac:dyDescent="0.25">
      <c r="O1313" s="103" t="s">
        <v>1234</v>
      </c>
      <c r="P1313" s="103" t="s">
        <v>4491</v>
      </c>
      <c r="Q1313" s="103">
        <v>120</v>
      </c>
    </row>
    <row r="1314" spans="15:17" x14ac:dyDescent="0.25">
      <c r="O1314" s="103" t="s">
        <v>1276</v>
      </c>
      <c r="P1314" s="103" t="s">
        <v>4492</v>
      </c>
      <c r="Q1314" s="103">
        <v>180</v>
      </c>
    </row>
    <row r="1315" spans="15:17" x14ac:dyDescent="0.25">
      <c r="O1315" s="103" t="s">
        <v>1277</v>
      </c>
      <c r="P1315" s="103" t="s">
        <v>4493</v>
      </c>
      <c r="Q1315" s="103">
        <v>90</v>
      </c>
    </row>
    <row r="1316" spans="15:17" x14ac:dyDescent="0.25">
      <c r="O1316" s="103" t="s">
        <v>1278</v>
      </c>
      <c r="P1316" s="103" t="s">
        <v>4494</v>
      </c>
      <c r="Q1316" s="103">
        <v>80</v>
      </c>
    </row>
    <row r="1317" spans="15:17" x14ac:dyDescent="0.25">
      <c r="O1317" s="103" t="s">
        <v>1262</v>
      </c>
      <c r="P1317" s="103" t="s">
        <v>4495</v>
      </c>
      <c r="Q1317" s="103">
        <v>180</v>
      </c>
    </row>
    <row r="1318" spans="15:17" x14ac:dyDescent="0.25">
      <c r="O1318" s="103" t="s">
        <v>1263</v>
      </c>
      <c r="P1318" s="103" t="s">
        <v>4496</v>
      </c>
      <c r="Q1318" s="103">
        <v>90</v>
      </c>
    </row>
    <row r="1319" spans="15:17" x14ac:dyDescent="0.25">
      <c r="O1319" s="103" t="s">
        <v>1264</v>
      </c>
      <c r="P1319" s="103" t="s">
        <v>4497</v>
      </c>
      <c r="Q1319" s="103">
        <v>80</v>
      </c>
    </row>
    <row r="1320" spans="15:17" x14ac:dyDescent="0.25">
      <c r="O1320" s="103" t="s">
        <v>3524</v>
      </c>
      <c r="P1320" s="103" t="s">
        <v>4498</v>
      </c>
      <c r="Q1320" s="103">
        <v>160</v>
      </c>
    </row>
    <row r="1321" spans="15:17" x14ac:dyDescent="0.25">
      <c r="O1321" s="103" t="s">
        <v>3525</v>
      </c>
      <c r="P1321" s="103" t="s">
        <v>4499</v>
      </c>
      <c r="Q1321" s="103">
        <v>170</v>
      </c>
    </row>
    <row r="1322" spans="15:17" x14ac:dyDescent="0.25">
      <c r="O1322" s="103" t="s">
        <v>3526</v>
      </c>
      <c r="P1322" s="103" t="s">
        <v>4500</v>
      </c>
      <c r="Q1322" s="103">
        <v>230</v>
      </c>
    </row>
    <row r="1323" spans="15:17" x14ac:dyDescent="0.25">
      <c r="O1323" s="103" t="s">
        <v>3527</v>
      </c>
      <c r="P1323" s="103" t="s">
        <v>4501</v>
      </c>
      <c r="Q1323" s="103">
        <v>130</v>
      </c>
    </row>
    <row r="1324" spans="15:17" x14ac:dyDescent="0.25">
      <c r="O1324" s="103" t="s">
        <v>3536</v>
      </c>
      <c r="P1324" s="103" t="s">
        <v>4502</v>
      </c>
      <c r="Q1324" s="103">
        <v>250</v>
      </c>
    </row>
    <row r="1325" spans="15:17" x14ac:dyDescent="0.25">
      <c r="O1325" s="103" t="s">
        <v>1877</v>
      </c>
      <c r="P1325" s="103" t="s">
        <v>4503</v>
      </c>
      <c r="Q1325" s="103">
        <v>80</v>
      </c>
    </row>
    <row r="1326" spans="15:17" x14ac:dyDescent="0.25">
      <c r="O1326" s="103" t="s">
        <v>1878</v>
      </c>
      <c r="P1326" s="103" t="s">
        <v>4504</v>
      </c>
      <c r="Q1326" s="103">
        <v>50</v>
      </c>
    </row>
    <row r="1327" spans="15:17" x14ac:dyDescent="0.25">
      <c r="O1327" s="103" t="s">
        <v>1879</v>
      </c>
      <c r="P1327" s="103" t="s">
        <v>4505</v>
      </c>
      <c r="Q1327" s="103">
        <v>80</v>
      </c>
    </row>
    <row r="1328" spans="15:17" x14ac:dyDescent="0.25">
      <c r="O1328" s="103" t="s">
        <v>1880</v>
      </c>
      <c r="P1328" s="103" t="s">
        <v>4506</v>
      </c>
      <c r="Q1328" s="103">
        <v>80</v>
      </c>
    </row>
    <row r="1329" spans="15:17" x14ac:dyDescent="0.25">
      <c r="O1329" s="103" t="s">
        <v>1881</v>
      </c>
      <c r="P1329" s="103" t="s">
        <v>4507</v>
      </c>
      <c r="Q1329" s="103">
        <v>50</v>
      </c>
    </row>
    <row r="1330" spans="15:17" x14ac:dyDescent="0.25">
      <c r="O1330" s="103" t="s">
        <v>1860</v>
      </c>
      <c r="P1330" s="103" t="s">
        <v>4508</v>
      </c>
      <c r="Q1330" s="103">
        <v>70</v>
      </c>
    </row>
    <row r="1331" spans="15:17" x14ac:dyDescent="0.25">
      <c r="O1331" s="103" t="s">
        <v>1861</v>
      </c>
      <c r="P1331" s="103" t="s">
        <v>4509</v>
      </c>
      <c r="Q1331" s="103">
        <v>110</v>
      </c>
    </row>
    <row r="1332" spans="15:17" x14ac:dyDescent="0.25">
      <c r="O1332" s="103" t="s">
        <v>1923</v>
      </c>
      <c r="P1332" s="103" t="s">
        <v>4510</v>
      </c>
      <c r="Q1332" s="103">
        <v>110</v>
      </c>
    </row>
    <row r="1333" spans="15:17" x14ac:dyDescent="0.25">
      <c r="O1333" s="103" t="s">
        <v>1924</v>
      </c>
      <c r="P1333" s="103" t="s">
        <v>4511</v>
      </c>
      <c r="Q1333" s="103">
        <v>110</v>
      </c>
    </row>
    <row r="1334" spans="15:17" x14ac:dyDescent="0.25">
      <c r="O1334" s="103" t="s">
        <v>1925</v>
      </c>
      <c r="P1334" s="103" t="s">
        <v>4512</v>
      </c>
      <c r="Q1334" s="103">
        <v>160</v>
      </c>
    </row>
    <row r="1335" spans="15:17" x14ac:dyDescent="0.25">
      <c r="O1335" s="103" t="s">
        <v>1885</v>
      </c>
      <c r="P1335" s="103" t="s">
        <v>4513</v>
      </c>
      <c r="Q1335" s="103">
        <v>50</v>
      </c>
    </row>
    <row r="1336" spans="15:17" x14ac:dyDescent="0.25">
      <c r="O1336" s="103" t="s">
        <v>1841</v>
      </c>
      <c r="P1336" s="103" t="s">
        <v>4514</v>
      </c>
      <c r="Q1336" s="103">
        <v>140</v>
      </c>
    </row>
    <row r="1337" spans="15:17" x14ac:dyDescent="0.25">
      <c r="O1337" s="103" t="s">
        <v>1842</v>
      </c>
      <c r="P1337" s="103" t="s">
        <v>4515</v>
      </c>
      <c r="Q1337" s="103">
        <v>140</v>
      </c>
    </row>
    <row r="1338" spans="15:17" x14ac:dyDescent="0.25">
      <c r="O1338" s="103" t="s">
        <v>1843</v>
      </c>
      <c r="P1338" s="103" t="s">
        <v>4516</v>
      </c>
      <c r="Q1338" s="103">
        <v>120</v>
      </c>
    </row>
    <row r="1339" spans="15:17" x14ac:dyDescent="0.25">
      <c r="O1339" s="103" t="s">
        <v>1844</v>
      </c>
      <c r="P1339" s="103" t="s">
        <v>4517</v>
      </c>
      <c r="Q1339" s="103">
        <v>120</v>
      </c>
    </row>
    <row r="1340" spans="15:17" x14ac:dyDescent="0.25">
      <c r="O1340" s="103" t="s">
        <v>1336</v>
      </c>
      <c r="P1340" s="103" t="s">
        <v>4518</v>
      </c>
      <c r="Q1340" s="103">
        <v>30</v>
      </c>
    </row>
    <row r="1341" spans="15:17" x14ac:dyDescent="0.25">
      <c r="O1341" s="103" t="s">
        <v>1354</v>
      </c>
      <c r="P1341" s="103" t="s">
        <v>4519</v>
      </c>
      <c r="Q1341" s="103">
        <v>120</v>
      </c>
    </row>
    <row r="1342" spans="15:17" x14ac:dyDescent="0.25">
      <c r="O1342" s="103" t="s">
        <v>1341</v>
      </c>
      <c r="P1342" s="103" t="s">
        <v>4520</v>
      </c>
      <c r="Q1342" s="103">
        <v>100</v>
      </c>
    </row>
    <row r="1343" spans="15:17" x14ac:dyDescent="0.25">
      <c r="O1343" s="103" t="s">
        <v>1342</v>
      </c>
      <c r="P1343" s="103" t="s">
        <v>4521</v>
      </c>
      <c r="Q1343" s="103">
        <v>100</v>
      </c>
    </row>
    <row r="1344" spans="15:17" x14ac:dyDescent="0.25">
      <c r="O1344" s="103" t="s">
        <v>1343</v>
      </c>
      <c r="P1344" s="103" t="s">
        <v>4522</v>
      </c>
      <c r="Q1344" s="103">
        <v>120</v>
      </c>
    </row>
    <row r="1345" spans="15:17" x14ac:dyDescent="0.25">
      <c r="O1345" s="103" t="s">
        <v>1456</v>
      </c>
      <c r="P1345" s="103" t="s">
        <v>4523</v>
      </c>
      <c r="Q1345" s="103">
        <v>210</v>
      </c>
    </row>
    <row r="1346" spans="15:17" x14ac:dyDescent="0.25">
      <c r="O1346" s="103" t="s">
        <v>1457</v>
      </c>
      <c r="P1346" s="103" t="s">
        <v>4524</v>
      </c>
      <c r="Q1346" s="103">
        <v>150</v>
      </c>
    </row>
    <row r="1347" spans="15:17" x14ac:dyDescent="0.25">
      <c r="O1347" s="103" t="s">
        <v>1458</v>
      </c>
      <c r="P1347" s="103" t="s">
        <v>4525</v>
      </c>
      <c r="Q1347" s="103">
        <v>70</v>
      </c>
    </row>
    <row r="1348" spans="15:17" x14ac:dyDescent="0.25">
      <c r="O1348" s="103" t="s">
        <v>1394</v>
      </c>
      <c r="P1348" s="103" t="s">
        <v>4526</v>
      </c>
      <c r="Q1348" s="103">
        <v>220</v>
      </c>
    </row>
    <row r="1349" spans="15:17" x14ac:dyDescent="0.25">
      <c r="O1349" s="103" t="s">
        <v>1395</v>
      </c>
      <c r="P1349" s="103" t="s">
        <v>4527</v>
      </c>
      <c r="Q1349" s="103">
        <v>240</v>
      </c>
    </row>
    <row r="1350" spans="15:17" x14ac:dyDescent="0.25">
      <c r="O1350" s="103" t="s">
        <v>1396</v>
      </c>
      <c r="P1350" s="103" t="s">
        <v>4528</v>
      </c>
      <c r="Q1350" s="103">
        <v>200</v>
      </c>
    </row>
    <row r="1351" spans="15:17" x14ac:dyDescent="0.25">
      <c r="O1351" s="103" t="s">
        <v>2574</v>
      </c>
      <c r="P1351" s="103" t="s">
        <v>4529</v>
      </c>
      <c r="Q1351" s="103">
        <v>40</v>
      </c>
    </row>
    <row r="1352" spans="15:17" x14ac:dyDescent="0.25">
      <c r="O1352" s="103" t="s">
        <v>2575</v>
      </c>
      <c r="P1352" s="103" t="s">
        <v>4530</v>
      </c>
      <c r="Q1352" s="103">
        <v>60</v>
      </c>
    </row>
    <row r="1353" spans="15:17" x14ac:dyDescent="0.25">
      <c r="O1353" s="103" t="s">
        <v>2588</v>
      </c>
      <c r="P1353" s="103" t="s">
        <v>4531</v>
      </c>
      <c r="Q1353" s="103">
        <v>80</v>
      </c>
    </row>
    <row r="1354" spans="15:17" x14ac:dyDescent="0.25">
      <c r="O1354" s="103" t="s">
        <v>2626</v>
      </c>
      <c r="P1354" s="103" t="s">
        <v>4532</v>
      </c>
      <c r="Q1354" s="103">
        <v>120</v>
      </c>
    </row>
    <row r="1355" spans="15:17" x14ac:dyDescent="0.25">
      <c r="O1355" s="103" t="s">
        <v>2627</v>
      </c>
      <c r="P1355" s="103" t="s">
        <v>4533</v>
      </c>
      <c r="Q1355" s="103">
        <v>90</v>
      </c>
    </row>
    <row r="1356" spans="15:17" x14ac:dyDescent="0.25">
      <c r="O1356" s="103" t="s">
        <v>2628</v>
      </c>
      <c r="P1356" s="103" t="s">
        <v>4534</v>
      </c>
      <c r="Q1356" s="103">
        <v>120</v>
      </c>
    </row>
    <row r="1357" spans="15:17" x14ac:dyDescent="0.25">
      <c r="O1357" s="103" t="s">
        <v>2629</v>
      </c>
      <c r="P1357" s="103" t="s">
        <v>4535</v>
      </c>
      <c r="Q1357" s="103">
        <v>90</v>
      </c>
    </row>
    <row r="1358" spans="15:17" x14ac:dyDescent="0.25">
      <c r="O1358" s="103" t="s">
        <v>3428</v>
      </c>
      <c r="P1358" s="103" t="s">
        <v>4536</v>
      </c>
      <c r="Q1358" s="103">
        <v>130</v>
      </c>
    </row>
    <row r="1359" spans="15:17" x14ac:dyDescent="0.25">
      <c r="O1359" s="103" t="s">
        <v>3429</v>
      </c>
      <c r="P1359" s="103" t="s">
        <v>4537</v>
      </c>
      <c r="Q1359" s="103">
        <v>130</v>
      </c>
    </row>
    <row r="1360" spans="15:17" x14ac:dyDescent="0.25">
      <c r="O1360" s="103" t="s">
        <v>3430</v>
      </c>
      <c r="P1360" s="103" t="s">
        <v>4538</v>
      </c>
      <c r="Q1360" s="103">
        <v>60</v>
      </c>
    </row>
    <row r="1361" spans="15:17" x14ac:dyDescent="0.25">
      <c r="O1361" s="103" t="s">
        <v>3408</v>
      </c>
      <c r="P1361" s="103" t="s">
        <v>4539</v>
      </c>
      <c r="Q1361" s="103">
        <v>130</v>
      </c>
    </row>
    <row r="1362" spans="15:17" x14ac:dyDescent="0.25">
      <c r="O1362" s="103" t="s">
        <v>3409</v>
      </c>
      <c r="P1362" s="103" t="s">
        <v>4540</v>
      </c>
      <c r="Q1362" s="103">
        <v>120</v>
      </c>
    </row>
    <row r="1363" spans="15:17" x14ac:dyDescent="0.25">
      <c r="O1363" s="103" t="s">
        <v>3481</v>
      </c>
      <c r="P1363" s="103" t="s">
        <v>4541</v>
      </c>
      <c r="Q1363" s="103">
        <v>100</v>
      </c>
    </row>
    <row r="1364" spans="15:17" x14ac:dyDescent="0.25">
      <c r="O1364" s="103" t="s">
        <v>3482</v>
      </c>
      <c r="P1364" s="103" t="s">
        <v>4542</v>
      </c>
      <c r="Q1364" s="103">
        <v>220</v>
      </c>
    </row>
    <row r="1365" spans="15:17" x14ac:dyDescent="0.25">
      <c r="O1365" s="103" t="s">
        <v>3483</v>
      </c>
      <c r="P1365" s="103" t="s">
        <v>4543</v>
      </c>
      <c r="Q1365" s="103">
        <v>220</v>
      </c>
    </row>
    <row r="1366" spans="15:17" x14ac:dyDescent="0.25">
      <c r="O1366" s="103" t="s">
        <v>3451</v>
      </c>
      <c r="P1366" s="103" t="s">
        <v>4544</v>
      </c>
      <c r="Q1366" s="103">
        <v>100</v>
      </c>
    </row>
    <row r="1367" spans="15:17" x14ac:dyDescent="0.25">
      <c r="O1367" s="103" t="s">
        <v>3452</v>
      </c>
      <c r="P1367" s="103" t="s">
        <v>4545</v>
      </c>
      <c r="Q1367" s="103">
        <v>170</v>
      </c>
    </row>
    <row r="1368" spans="15:17" x14ac:dyDescent="0.25">
      <c r="O1368" s="103" t="s">
        <v>3453</v>
      </c>
      <c r="P1368" s="103" t="s">
        <v>4546</v>
      </c>
      <c r="Q1368" s="103">
        <v>230</v>
      </c>
    </row>
    <row r="1369" spans="15:17" x14ac:dyDescent="0.25">
      <c r="O1369" s="103" t="s">
        <v>3421</v>
      </c>
      <c r="P1369" s="103" t="s">
        <v>4547</v>
      </c>
      <c r="Q1369" s="103">
        <v>200</v>
      </c>
    </row>
    <row r="1370" spans="15:17" x14ac:dyDescent="0.25">
      <c r="O1370" s="103" t="s">
        <v>3422</v>
      </c>
      <c r="P1370" s="103" t="s">
        <v>4548</v>
      </c>
      <c r="Q1370" s="103">
        <v>120</v>
      </c>
    </row>
    <row r="1371" spans="15:17" x14ac:dyDescent="0.25">
      <c r="O1371" s="103" t="s">
        <v>3423</v>
      </c>
      <c r="P1371" s="103" t="s">
        <v>4549</v>
      </c>
      <c r="Q1371" s="103">
        <v>120</v>
      </c>
    </row>
    <row r="1372" spans="15:17" x14ac:dyDescent="0.25">
      <c r="O1372" s="103" t="s">
        <v>3294</v>
      </c>
      <c r="P1372" s="103" t="s">
        <v>4550</v>
      </c>
      <c r="Q1372" s="103">
        <v>60</v>
      </c>
    </row>
    <row r="1373" spans="15:17" x14ac:dyDescent="0.25">
      <c r="O1373" s="103" t="s">
        <v>3375</v>
      </c>
      <c r="P1373" s="103" t="s">
        <v>4551</v>
      </c>
      <c r="Q1373" s="103">
        <v>90</v>
      </c>
    </row>
    <row r="1374" spans="15:17" x14ac:dyDescent="0.25">
      <c r="O1374" s="103" t="s">
        <v>3376</v>
      </c>
      <c r="P1374" s="103" t="s">
        <v>4552</v>
      </c>
      <c r="Q1374" s="103">
        <v>240</v>
      </c>
    </row>
    <row r="1375" spans="15:17" x14ac:dyDescent="0.25">
      <c r="O1375" s="103" t="s">
        <v>3377</v>
      </c>
      <c r="P1375" s="103" t="s">
        <v>4553</v>
      </c>
      <c r="Q1375" s="103">
        <v>120</v>
      </c>
    </row>
    <row r="1376" spans="15:17" x14ac:dyDescent="0.25">
      <c r="O1376" s="103" t="s">
        <v>3295</v>
      </c>
      <c r="P1376" s="103" t="s">
        <v>4554</v>
      </c>
      <c r="Q1376" s="103">
        <v>210</v>
      </c>
    </row>
    <row r="1377" spans="15:17" x14ac:dyDescent="0.25">
      <c r="O1377" s="103" t="s">
        <v>3296</v>
      </c>
      <c r="P1377" s="103" t="s">
        <v>4555</v>
      </c>
      <c r="Q1377" s="103">
        <v>90</v>
      </c>
    </row>
    <row r="1378" spans="15:17" x14ac:dyDescent="0.25">
      <c r="O1378" s="103" t="s">
        <v>3297</v>
      </c>
      <c r="P1378" s="103" t="s">
        <v>4556</v>
      </c>
      <c r="Q1378" s="103">
        <v>120</v>
      </c>
    </row>
    <row r="1379" spans="15:17" x14ac:dyDescent="0.25">
      <c r="O1379" s="103" t="s">
        <v>2323</v>
      </c>
      <c r="P1379" s="103" t="s">
        <v>4557</v>
      </c>
      <c r="Q1379" s="103">
        <v>80</v>
      </c>
    </row>
    <row r="1380" spans="15:17" x14ac:dyDescent="0.25">
      <c r="O1380" s="103" t="s">
        <v>726</v>
      </c>
      <c r="P1380" s="103" t="s">
        <v>4558</v>
      </c>
      <c r="Q1380" s="103">
        <v>70</v>
      </c>
    </row>
    <row r="1381" spans="15:17" x14ac:dyDescent="0.25">
      <c r="O1381" s="103" t="s">
        <v>727</v>
      </c>
      <c r="P1381" s="103" t="s">
        <v>4559</v>
      </c>
      <c r="Q1381" s="103">
        <v>70</v>
      </c>
    </row>
    <row r="1382" spans="15:17" x14ac:dyDescent="0.25">
      <c r="O1382" s="103" t="s">
        <v>728</v>
      </c>
      <c r="P1382" s="103" t="s">
        <v>4559</v>
      </c>
      <c r="Q1382" s="103">
        <v>80</v>
      </c>
    </row>
    <row r="1383" spans="15:17" x14ac:dyDescent="0.25">
      <c r="O1383" s="103" t="s">
        <v>729</v>
      </c>
      <c r="P1383" s="103" t="s">
        <v>4560</v>
      </c>
      <c r="Q1383" s="103">
        <v>50</v>
      </c>
    </row>
    <row r="1384" spans="15:17" x14ac:dyDescent="0.25">
      <c r="O1384" s="103" t="s">
        <v>580</v>
      </c>
      <c r="P1384" s="103" t="s">
        <v>4561</v>
      </c>
      <c r="Q1384" s="103">
        <v>140</v>
      </c>
    </row>
    <row r="1385" spans="15:17" x14ac:dyDescent="0.25">
      <c r="O1385" s="103" t="s">
        <v>581</v>
      </c>
      <c r="P1385" s="103" t="s">
        <v>4562</v>
      </c>
      <c r="Q1385" s="103">
        <v>140</v>
      </c>
    </row>
    <row r="1386" spans="15:17" x14ac:dyDescent="0.25">
      <c r="O1386" s="103" t="s">
        <v>628</v>
      </c>
      <c r="P1386" s="103" t="s">
        <v>4563</v>
      </c>
      <c r="Q1386" s="103">
        <v>90</v>
      </c>
    </row>
    <row r="1387" spans="15:17" x14ac:dyDescent="0.25">
      <c r="O1387" s="103" t="s">
        <v>629</v>
      </c>
      <c r="P1387" s="103" t="s">
        <v>4564</v>
      </c>
      <c r="Q1387" s="103">
        <v>90</v>
      </c>
    </row>
    <row r="1388" spans="15:17" x14ac:dyDescent="0.25">
      <c r="O1388" s="103" t="s">
        <v>714</v>
      </c>
      <c r="P1388" s="103" t="s">
        <v>4565</v>
      </c>
      <c r="Q1388" s="103">
        <v>190</v>
      </c>
    </row>
    <row r="1389" spans="15:17" x14ac:dyDescent="0.25">
      <c r="O1389" s="103" t="s">
        <v>715</v>
      </c>
      <c r="P1389" s="103" t="s">
        <v>4566</v>
      </c>
      <c r="Q1389" s="103">
        <v>70</v>
      </c>
    </row>
    <row r="1390" spans="15:17" x14ac:dyDescent="0.25">
      <c r="O1390" s="103" t="s">
        <v>716</v>
      </c>
      <c r="P1390" s="103" t="s">
        <v>4567</v>
      </c>
      <c r="Q1390" s="103">
        <v>140</v>
      </c>
    </row>
    <row r="1391" spans="15:17" x14ac:dyDescent="0.25">
      <c r="O1391" s="103" t="s">
        <v>707</v>
      </c>
      <c r="P1391" s="103" t="s">
        <v>4568</v>
      </c>
      <c r="Q1391" s="103">
        <v>120</v>
      </c>
    </row>
    <row r="1392" spans="15:17" x14ac:dyDescent="0.25">
      <c r="O1392" s="103" t="s">
        <v>708</v>
      </c>
      <c r="P1392" s="103" t="s">
        <v>4569</v>
      </c>
      <c r="Q1392" s="103">
        <v>100</v>
      </c>
    </row>
    <row r="1393" spans="15:17" x14ac:dyDescent="0.25">
      <c r="O1393" s="103" t="s">
        <v>709</v>
      </c>
      <c r="P1393" s="103" t="s">
        <v>4570</v>
      </c>
      <c r="Q1393" s="103">
        <v>180</v>
      </c>
    </row>
    <row r="1394" spans="15:17" x14ac:dyDescent="0.25">
      <c r="O1394" s="103" t="s">
        <v>710</v>
      </c>
      <c r="P1394" s="103" t="s">
        <v>4571</v>
      </c>
      <c r="Q1394" s="103">
        <v>90</v>
      </c>
    </row>
    <row r="1395" spans="15:17" x14ac:dyDescent="0.25">
      <c r="O1395" s="103" t="s">
        <v>700</v>
      </c>
      <c r="P1395" s="103" t="s">
        <v>4572</v>
      </c>
      <c r="Q1395" s="103">
        <v>90</v>
      </c>
    </row>
    <row r="1396" spans="15:17" x14ac:dyDescent="0.25">
      <c r="O1396" s="103" t="s">
        <v>701</v>
      </c>
      <c r="P1396" s="103" t="s">
        <v>4573</v>
      </c>
      <c r="Q1396" s="103">
        <v>110</v>
      </c>
    </row>
    <row r="1397" spans="15:17" x14ac:dyDescent="0.25">
      <c r="O1397" s="103" t="s">
        <v>702</v>
      </c>
      <c r="P1397" s="103" t="s">
        <v>4574</v>
      </c>
      <c r="Q1397" s="103">
        <v>210</v>
      </c>
    </row>
    <row r="1398" spans="15:17" x14ac:dyDescent="0.25">
      <c r="O1398" s="103" t="s">
        <v>703</v>
      </c>
      <c r="P1398" s="103" t="s">
        <v>4575</v>
      </c>
      <c r="Q1398" s="103">
        <v>80</v>
      </c>
    </row>
    <row r="1399" spans="15:17" x14ac:dyDescent="0.25">
      <c r="O1399" s="103" t="s">
        <v>2343</v>
      </c>
      <c r="P1399" s="103" t="s">
        <v>4576</v>
      </c>
      <c r="Q1399" s="103">
        <v>120</v>
      </c>
    </row>
    <row r="1400" spans="15:17" x14ac:dyDescent="0.25">
      <c r="O1400" s="103" t="s">
        <v>2344</v>
      </c>
      <c r="P1400" s="103" t="s">
        <v>4577</v>
      </c>
      <c r="Q1400" s="103">
        <v>80</v>
      </c>
    </row>
    <row r="1401" spans="15:17" x14ac:dyDescent="0.25">
      <c r="O1401" s="103" t="s">
        <v>2345</v>
      </c>
      <c r="P1401" s="103" t="s">
        <v>4578</v>
      </c>
      <c r="Q1401" s="103">
        <v>150</v>
      </c>
    </row>
    <row r="1402" spans="15:17" x14ac:dyDescent="0.25">
      <c r="O1402" s="103" t="s">
        <v>2346</v>
      </c>
      <c r="P1402" s="103" t="s">
        <v>4579</v>
      </c>
      <c r="Q1402" s="103">
        <v>160</v>
      </c>
    </row>
    <row r="1403" spans="15:17" x14ac:dyDescent="0.25">
      <c r="O1403" s="103" t="s">
        <v>2336</v>
      </c>
      <c r="P1403" s="103" t="s">
        <v>4580</v>
      </c>
      <c r="Q1403" s="103">
        <v>80</v>
      </c>
    </row>
    <row r="1404" spans="15:17" x14ac:dyDescent="0.25">
      <c r="O1404" s="103" t="s">
        <v>2337</v>
      </c>
      <c r="P1404" s="103" t="s">
        <v>4581</v>
      </c>
      <c r="Q1404" s="103">
        <v>160</v>
      </c>
    </row>
    <row r="1405" spans="15:17" x14ac:dyDescent="0.25">
      <c r="O1405" s="103" t="s">
        <v>2338</v>
      </c>
      <c r="P1405" s="103" t="s">
        <v>4582</v>
      </c>
      <c r="Q1405" s="103">
        <v>140</v>
      </c>
    </row>
    <row r="1406" spans="15:17" x14ac:dyDescent="0.25">
      <c r="O1406" s="103" t="s">
        <v>2339</v>
      </c>
      <c r="P1406" s="103" t="s">
        <v>4583</v>
      </c>
      <c r="Q1406" s="103">
        <v>80</v>
      </c>
    </row>
    <row r="1407" spans="15:17" x14ac:dyDescent="0.25">
      <c r="O1407" s="103" t="s">
        <v>2324</v>
      </c>
      <c r="P1407" s="103" t="s">
        <v>4584</v>
      </c>
      <c r="Q1407" s="103">
        <v>110</v>
      </c>
    </row>
    <row r="1408" spans="15:17" x14ac:dyDescent="0.25">
      <c r="O1408" s="103" t="s">
        <v>2325</v>
      </c>
      <c r="P1408" s="103" t="s">
        <v>4585</v>
      </c>
      <c r="Q1408" s="103">
        <v>130</v>
      </c>
    </row>
    <row r="1409" spans="15:17" x14ac:dyDescent="0.25">
      <c r="O1409" s="103" t="s">
        <v>2326</v>
      </c>
      <c r="P1409" s="103" t="s">
        <v>4586</v>
      </c>
      <c r="Q1409" s="103">
        <v>110</v>
      </c>
    </row>
    <row r="1410" spans="15:17" x14ac:dyDescent="0.25">
      <c r="O1410" s="103" t="s">
        <v>1949</v>
      </c>
      <c r="P1410" s="103" t="s">
        <v>4587</v>
      </c>
      <c r="Q1410" s="103">
        <v>210</v>
      </c>
    </row>
    <row r="1411" spans="15:17" x14ac:dyDescent="0.25">
      <c r="O1411" s="103" t="s">
        <v>1950</v>
      </c>
      <c r="P1411" s="103" t="s">
        <v>4588</v>
      </c>
      <c r="Q1411" s="103">
        <v>180</v>
      </c>
    </row>
    <row r="1412" spans="15:17" x14ac:dyDescent="0.25">
      <c r="O1412" s="103" t="s">
        <v>1951</v>
      </c>
      <c r="P1412" s="103" t="s">
        <v>4589</v>
      </c>
      <c r="Q1412" s="103">
        <v>90</v>
      </c>
    </row>
    <row r="1413" spans="15:17" x14ac:dyDescent="0.25">
      <c r="O1413" s="103" t="s">
        <v>2038</v>
      </c>
      <c r="P1413" s="103" t="s">
        <v>4590</v>
      </c>
      <c r="Q1413" s="103">
        <v>150</v>
      </c>
    </row>
    <row r="1414" spans="15:17" x14ac:dyDescent="0.25">
      <c r="O1414" s="103" t="s">
        <v>2039</v>
      </c>
      <c r="P1414" s="103" t="s">
        <v>4591</v>
      </c>
      <c r="Q1414" s="103">
        <v>180</v>
      </c>
    </row>
    <row r="1415" spans="15:17" x14ac:dyDescent="0.25">
      <c r="O1415" s="103" t="s">
        <v>2022</v>
      </c>
      <c r="P1415" s="103" t="s">
        <v>4592</v>
      </c>
      <c r="Q1415" s="103">
        <v>180</v>
      </c>
    </row>
    <row r="1416" spans="15:17" x14ac:dyDescent="0.25">
      <c r="O1416" s="103" t="s">
        <v>1977</v>
      </c>
      <c r="P1416" s="103" t="s">
        <v>4593</v>
      </c>
      <c r="Q1416" s="103">
        <v>150</v>
      </c>
    </row>
    <row r="1417" spans="15:17" x14ac:dyDescent="0.25">
      <c r="O1417" s="103" t="s">
        <v>2032</v>
      </c>
      <c r="P1417" s="103" t="s">
        <v>4594</v>
      </c>
      <c r="Q1417" s="103">
        <v>150</v>
      </c>
    </row>
    <row r="1418" spans="15:17" x14ac:dyDescent="0.25">
      <c r="O1418" s="103" t="s">
        <v>2033</v>
      </c>
      <c r="P1418" s="103" t="s">
        <v>4595</v>
      </c>
      <c r="Q1418" s="103">
        <v>150</v>
      </c>
    </row>
    <row r="1419" spans="15:17" x14ac:dyDescent="0.25">
      <c r="O1419" s="103" t="s">
        <v>2034</v>
      </c>
      <c r="P1419" s="103" t="s">
        <v>4596</v>
      </c>
      <c r="Q1419" s="103">
        <v>120</v>
      </c>
    </row>
    <row r="1420" spans="15:17" x14ac:dyDescent="0.25">
      <c r="O1420" s="103" t="s">
        <v>1978</v>
      </c>
      <c r="P1420" s="103" t="s">
        <v>4597</v>
      </c>
      <c r="Q1420" s="103">
        <v>210</v>
      </c>
    </row>
    <row r="1421" spans="15:17" x14ac:dyDescent="0.25">
      <c r="O1421" s="103" t="s">
        <v>1979</v>
      </c>
      <c r="P1421" s="103" t="s">
        <v>4598</v>
      </c>
      <c r="Q1421" s="103">
        <v>150</v>
      </c>
    </row>
    <row r="1422" spans="15:17" x14ac:dyDescent="0.25">
      <c r="O1422" s="103" t="s">
        <v>1996</v>
      </c>
      <c r="P1422" s="103" t="s">
        <v>4599</v>
      </c>
      <c r="Q1422" s="103">
        <v>180</v>
      </c>
    </row>
    <row r="1423" spans="15:17" x14ac:dyDescent="0.25">
      <c r="O1423" s="103" t="s">
        <v>1997</v>
      </c>
      <c r="P1423" s="103" t="s">
        <v>4600</v>
      </c>
      <c r="Q1423" s="103">
        <v>150</v>
      </c>
    </row>
    <row r="1424" spans="15:17" x14ac:dyDescent="0.25">
      <c r="O1424" s="103" t="s">
        <v>2069</v>
      </c>
      <c r="P1424" s="103" t="s">
        <v>4601</v>
      </c>
      <c r="Q1424" s="103">
        <v>210</v>
      </c>
    </row>
    <row r="1425" spans="15:17" x14ac:dyDescent="0.25">
      <c r="O1425" s="103" t="s">
        <v>2070</v>
      </c>
      <c r="P1425" s="103" t="s">
        <v>4602</v>
      </c>
      <c r="Q1425" s="103">
        <v>210</v>
      </c>
    </row>
    <row r="1426" spans="15:17" x14ac:dyDescent="0.25">
      <c r="O1426" s="103" t="s">
        <v>1971</v>
      </c>
      <c r="P1426" s="103" t="s">
        <v>4603</v>
      </c>
      <c r="Q1426" s="103">
        <v>210</v>
      </c>
    </row>
    <row r="1427" spans="15:17" x14ac:dyDescent="0.25">
      <c r="O1427" s="103" t="s">
        <v>1972</v>
      </c>
      <c r="P1427" s="103" t="s">
        <v>4604</v>
      </c>
      <c r="Q1427" s="103">
        <v>200</v>
      </c>
    </row>
    <row r="1428" spans="15:17" x14ac:dyDescent="0.25">
      <c r="O1428" s="103" t="s">
        <v>1973</v>
      </c>
      <c r="P1428" s="103" t="s">
        <v>4605</v>
      </c>
      <c r="Q1428" s="103">
        <v>100</v>
      </c>
    </row>
    <row r="1429" spans="15:17" x14ac:dyDescent="0.25">
      <c r="O1429" s="103" t="s">
        <v>140</v>
      </c>
      <c r="P1429" s="103" t="s">
        <v>4606</v>
      </c>
      <c r="Q1429" s="103">
        <v>150</v>
      </c>
    </row>
    <row r="1430" spans="15:17" x14ac:dyDescent="0.25">
      <c r="O1430" s="103" t="s">
        <v>141</v>
      </c>
      <c r="P1430" s="103" t="s">
        <v>4607</v>
      </c>
      <c r="Q1430" s="103">
        <v>120</v>
      </c>
    </row>
    <row r="1431" spans="15:17" x14ac:dyDescent="0.25">
      <c r="O1431" s="103" t="s">
        <v>142</v>
      </c>
      <c r="P1431" s="103" t="s">
        <v>4608</v>
      </c>
      <c r="Q1431" s="103">
        <v>120</v>
      </c>
    </row>
    <row r="1432" spans="15:17" x14ac:dyDescent="0.25">
      <c r="O1432" s="103" t="s">
        <v>3267</v>
      </c>
      <c r="P1432" s="103" t="s">
        <v>4609</v>
      </c>
      <c r="Q1432" s="103">
        <v>30</v>
      </c>
    </row>
    <row r="1433" spans="15:17" x14ac:dyDescent="0.25">
      <c r="O1433" s="103" t="s">
        <v>114</v>
      </c>
      <c r="P1433" s="103" t="s">
        <v>4610</v>
      </c>
      <c r="Q1433" s="103">
        <v>90</v>
      </c>
    </row>
    <row r="1434" spans="15:17" x14ac:dyDescent="0.25">
      <c r="O1434" s="103" t="s">
        <v>146</v>
      </c>
      <c r="P1434" s="103" t="s">
        <v>4611</v>
      </c>
      <c r="Q1434" s="103">
        <v>150</v>
      </c>
    </row>
    <row r="1435" spans="15:17" x14ac:dyDescent="0.25">
      <c r="O1435" s="103" t="s">
        <v>131</v>
      </c>
      <c r="P1435" s="103" t="s">
        <v>4612</v>
      </c>
      <c r="Q1435" s="103">
        <v>90</v>
      </c>
    </row>
    <row r="1436" spans="15:17" x14ac:dyDescent="0.25">
      <c r="O1436" s="103" t="s">
        <v>115</v>
      </c>
      <c r="P1436" s="103" t="s">
        <v>4613</v>
      </c>
      <c r="Q1436" s="103">
        <v>160</v>
      </c>
    </row>
    <row r="1437" spans="15:17" x14ac:dyDescent="0.25">
      <c r="O1437" s="103" t="s">
        <v>132</v>
      </c>
      <c r="P1437" s="103" t="s">
        <v>4614</v>
      </c>
      <c r="Q1437" s="103">
        <v>90</v>
      </c>
    </row>
    <row r="1438" spans="15:17" x14ac:dyDescent="0.25">
      <c r="O1438" s="103" t="s">
        <v>116</v>
      </c>
      <c r="P1438" s="103" t="s">
        <v>4615</v>
      </c>
      <c r="Q1438" s="103">
        <v>60</v>
      </c>
    </row>
    <row r="1439" spans="15:17" x14ac:dyDescent="0.25">
      <c r="O1439" s="103" t="s">
        <v>117</v>
      </c>
      <c r="P1439" s="103" t="s">
        <v>4616</v>
      </c>
      <c r="Q1439" s="103">
        <v>90</v>
      </c>
    </row>
    <row r="1440" spans="15:17" x14ac:dyDescent="0.25">
      <c r="O1440" s="103" t="s">
        <v>118</v>
      </c>
      <c r="P1440" s="103" t="s">
        <v>4617</v>
      </c>
      <c r="Q1440" s="103">
        <v>90</v>
      </c>
    </row>
    <row r="1441" spans="15:17" x14ac:dyDescent="0.25">
      <c r="O1441" s="103" t="s">
        <v>119</v>
      </c>
      <c r="P1441" s="103" t="s">
        <v>4618</v>
      </c>
      <c r="Q1441" s="103">
        <v>120</v>
      </c>
    </row>
    <row r="1442" spans="15:17" x14ac:dyDescent="0.25">
      <c r="O1442" s="103" t="s">
        <v>123</v>
      </c>
      <c r="P1442" s="103" t="s">
        <v>4619</v>
      </c>
      <c r="Q1442" s="103">
        <v>80</v>
      </c>
    </row>
    <row r="1443" spans="15:17" x14ac:dyDescent="0.25">
      <c r="O1443" s="103" t="s">
        <v>124</v>
      </c>
      <c r="P1443" s="103" t="s">
        <v>4620</v>
      </c>
      <c r="Q1443" s="103">
        <v>120</v>
      </c>
    </row>
    <row r="1444" spans="15:17" x14ac:dyDescent="0.25">
      <c r="O1444" s="103" t="s">
        <v>125</v>
      </c>
      <c r="P1444" s="103" t="s">
        <v>4621</v>
      </c>
      <c r="Q1444" s="103">
        <v>110</v>
      </c>
    </row>
    <row r="1445" spans="15:17" x14ac:dyDescent="0.25">
      <c r="O1445" s="103" t="s">
        <v>126</v>
      </c>
      <c r="P1445" s="103" t="s">
        <v>4622</v>
      </c>
      <c r="Q1445" s="103">
        <v>80</v>
      </c>
    </row>
    <row r="1446" spans="15:17" x14ac:dyDescent="0.25">
      <c r="O1446" s="103" t="s">
        <v>127</v>
      </c>
      <c r="P1446" s="103" t="s">
        <v>4623</v>
      </c>
      <c r="Q1446" s="103">
        <v>140</v>
      </c>
    </row>
    <row r="1447" spans="15:17" x14ac:dyDescent="0.25">
      <c r="O1447" s="103" t="s">
        <v>102</v>
      </c>
      <c r="P1447" s="103" t="s">
        <v>4624</v>
      </c>
      <c r="Q1447" s="103">
        <v>120</v>
      </c>
    </row>
    <row r="1448" spans="15:17" x14ac:dyDescent="0.25">
      <c r="O1448" s="103" t="s">
        <v>136</v>
      </c>
      <c r="P1448" s="103" t="s">
        <v>4625</v>
      </c>
      <c r="Q1448" s="103">
        <v>150</v>
      </c>
    </row>
    <row r="1449" spans="15:17" x14ac:dyDescent="0.25">
      <c r="O1449" s="103" t="s">
        <v>167</v>
      </c>
      <c r="P1449" s="103" t="s">
        <v>4626</v>
      </c>
      <c r="Q1449" s="103">
        <v>200</v>
      </c>
    </row>
    <row r="1450" spans="15:17" x14ac:dyDescent="0.25">
      <c r="O1450" s="103" t="s">
        <v>168</v>
      </c>
      <c r="P1450" s="103" t="s">
        <v>4627</v>
      </c>
      <c r="Q1450" s="103">
        <v>120</v>
      </c>
    </row>
    <row r="1451" spans="15:17" x14ac:dyDescent="0.25">
      <c r="O1451" s="103" t="s">
        <v>156</v>
      </c>
      <c r="P1451" s="103" t="s">
        <v>4628</v>
      </c>
      <c r="Q1451" s="103">
        <v>120</v>
      </c>
    </row>
    <row r="1452" spans="15:17" x14ac:dyDescent="0.25">
      <c r="O1452" s="103" t="s">
        <v>157</v>
      </c>
      <c r="P1452" s="103" t="s">
        <v>4629</v>
      </c>
      <c r="Q1452" s="103">
        <v>90</v>
      </c>
    </row>
    <row r="1453" spans="15:17" x14ac:dyDescent="0.25">
      <c r="O1453" s="103" t="s">
        <v>964</v>
      </c>
      <c r="P1453" s="103" t="s">
        <v>4630</v>
      </c>
      <c r="Q1453" s="103">
        <v>100</v>
      </c>
    </row>
    <row r="1454" spans="15:17" x14ac:dyDescent="0.25">
      <c r="O1454" s="103" t="s">
        <v>965</v>
      </c>
      <c r="P1454" s="103" t="s">
        <v>4631</v>
      </c>
      <c r="Q1454" s="103">
        <v>120</v>
      </c>
    </row>
    <row r="1455" spans="15:17" x14ac:dyDescent="0.25">
      <c r="O1455" s="103" t="s">
        <v>966</v>
      </c>
      <c r="P1455" s="103" t="s">
        <v>4632</v>
      </c>
      <c r="Q1455" s="103">
        <v>90</v>
      </c>
    </row>
    <row r="1456" spans="15:17" x14ac:dyDescent="0.25">
      <c r="O1456" s="103" t="s">
        <v>3268</v>
      </c>
      <c r="P1456" s="103" t="s">
        <v>4633</v>
      </c>
      <c r="Q1456" s="103">
        <v>30</v>
      </c>
    </row>
    <row r="1457" spans="15:17" x14ac:dyDescent="0.25">
      <c r="O1457" s="103" t="s">
        <v>967</v>
      </c>
      <c r="P1457" s="103" t="s">
        <v>4634</v>
      </c>
      <c r="Q1457" s="103">
        <v>120</v>
      </c>
    </row>
    <row r="1458" spans="15:17" x14ac:dyDescent="0.25">
      <c r="O1458" s="103" t="s">
        <v>1019</v>
      </c>
      <c r="P1458" s="103" t="s">
        <v>4635</v>
      </c>
      <c r="Q1458" s="103">
        <v>180</v>
      </c>
    </row>
    <row r="1459" spans="15:17" x14ac:dyDescent="0.25">
      <c r="O1459" s="103" t="s">
        <v>1020</v>
      </c>
      <c r="P1459" s="103" t="s">
        <v>4636</v>
      </c>
      <c r="Q1459" s="103">
        <v>160</v>
      </c>
    </row>
    <row r="1460" spans="15:17" x14ac:dyDescent="0.25">
      <c r="O1460" s="103" t="s">
        <v>1024</v>
      </c>
      <c r="P1460" s="103" t="s">
        <v>4637</v>
      </c>
      <c r="Q1460" s="103">
        <v>120</v>
      </c>
    </row>
    <row r="1461" spans="15:17" x14ac:dyDescent="0.25">
      <c r="O1461" s="103" t="s">
        <v>995</v>
      </c>
      <c r="P1461" s="103" t="s">
        <v>4638</v>
      </c>
      <c r="Q1461" s="103">
        <v>90</v>
      </c>
    </row>
    <row r="1462" spans="15:17" x14ac:dyDescent="0.25">
      <c r="O1462" s="103" t="s">
        <v>971</v>
      </c>
      <c r="P1462" s="103" t="s">
        <v>4639</v>
      </c>
      <c r="Q1462" s="103">
        <v>90</v>
      </c>
    </row>
    <row r="1463" spans="15:17" x14ac:dyDescent="0.25">
      <c r="O1463" s="103" t="s">
        <v>940</v>
      </c>
      <c r="P1463" s="103" t="s">
        <v>4640</v>
      </c>
      <c r="Q1463" s="103">
        <v>110</v>
      </c>
    </row>
    <row r="1464" spans="15:17" x14ac:dyDescent="0.25">
      <c r="O1464" s="103" t="s">
        <v>941</v>
      </c>
      <c r="P1464" s="103" t="s">
        <v>4641</v>
      </c>
      <c r="Q1464" s="103">
        <v>80</v>
      </c>
    </row>
    <row r="1465" spans="15:17" x14ac:dyDescent="0.25">
      <c r="O1465" s="103" t="s">
        <v>934</v>
      </c>
      <c r="P1465" s="103" t="s">
        <v>4642</v>
      </c>
      <c r="Q1465" s="103">
        <v>90</v>
      </c>
    </row>
    <row r="1466" spans="15:17" x14ac:dyDescent="0.25">
      <c r="O1466" s="103" t="s">
        <v>912</v>
      </c>
      <c r="P1466" s="103" t="s">
        <v>4643</v>
      </c>
      <c r="Q1466" s="103">
        <v>90</v>
      </c>
    </row>
    <row r="1467" spans="15:17" x14ac:dyDescent="0.25">
      <c r="O1467" s="103" t="s">
        <v>956</v>
      </c>
      <c r="P1467" s="103" t="s">
        <v>4644</v>
      </c>
      <c r="Q1467" s="103">
        <v>180</v>
      </c>
    </row>
    <row r="1468" spans="15:17" x14ac:dyDescent="0.25">
      <c r="O1468" s="103" t="s">
        <v>957</v>
      </c>
      <c r="P1468" s="103" t="s">
        <v>4645</v>
      </c>
      <c r="Q1468" s="103">
        <v>130</v>
      </c>
    </row>
    <row r="1469" spans="15:17" x14ac:dyDescent="0.25">
      <c r="O1469" s="103" t="s">
        <v>958</v>
      </c>
      <c r="P1469" s="103" t="s">
        <v>4646</v>
      </c>
      <c r="Q1469" s="103">
        <v>160</v>
      </c>
    </row>
    <row r="1470" spans="15:17" x14ac:dyDescent="0.25">
      <c r="O1470" s="103" t="s">
        <v>959</v>
      </c>
      <c r="P1470" s="103" t="s">
        <v>4647</v>
      </c>
      <c r="Q1470" s="103">
        <v>120</v>
      </c>
    </row>
    <row r="1471" spans="15:17" x14ac:dyDescent="0.25">
      <c r="O1471" s="103" t="s">
        <v>960</v>
      </c>
      <c r="P1471" s="103" t="s">
        <v>4648</v>
      </c>
      <c r="Q1471" s="103">
        <v>120</v>
      </c>
    </row>
    <row r="1472" spans="15:17" x14ac:dyDescent="0.25">
      <c r="O1472" s="103" t="s">
        <v>935</v>
      </c>
      <c r="P1472" s="103" t="s">
        <v>4649</v>
      </c>
      <c r="Q1472" s="103">
        <v>70</v>
      </c>
    </row>
    <row r="1473" spans="15:17" x14ac:dyDescent="0.25">
      <c r="O1473" s="103" t="s">
        <v>936</v>
      </c>
      <c r="P1473" s="103" t="s">
        <v>4650</v>
      </c>
      <c r="Q1473" s="103">
        <v>90</v>
      </c>
    </row>
    <row r="1474" spans="15:17" x14ac:dyDescent="0.25">
      <c r="O1474" s="103" t="s">
        <v>951</v>
      </c>
      <c r="P1474" s="103" t="s">
        <v>4651</v>
      </c>
      <c r="Q1474" s="103">
        <v>140</v>
      </c>
    </row>
    <row r="1475" spans="15:17" x14ac:dyDescent="0.25">
      <c r="O1475" s="103" t="s">
        <v>952</v>
      </c>
      <c r="P1475" s="103" t="s">
        <v>4652</v>
      </c>
      <c r="Q1475" s="103">
        <v>110</v>
      </c>
    </row>
    <row r="1476" spans="15:17" x14ac:dyDescent="0.25">
      <c r="O1476" s="103" t="s">
        <v>3280</v>
      </c>
      <c r="P1476" s="103" t="s">
        <v>4653</v>
      </c>
      <c r="Q1476" s="103">
        <v>100</v>
      </c>
    </row>
    <row r="1477" spans="15:17" x14ac:dyDescent="0.25">
      <c r="O1477" s="103" t="s">
        <v>3281</v>
      </c>
      <c r="P1477" s="103" t="s">
        <v>4654</v>
      </c>
      <c r="Q1477" s="103">
        <v>70</v>
      </c>
    </row>
    <row r="1478" spans="15:17" x14ac:dyDescent="0.25">
      <c r="O1478" s="103" t="s">
        <v>3282</v>
      </c>
      <c r="P1478" s="103" t="s">
        <v>4655</v>
      </c>
      <c r="Q1478" s="103">
        <v>70</v>
      </c>
    </row>
    <row r="1479" spans="15:17" x14ac:dyDescent="0.25">
      <c r="O1479" s="103" t="s">
        <v>3283</v>
      </c>
      <c r="P1479" s="103" t="s">
        <v>4656</v>
      </c>
      <c r="Q1479" s="103">
        <v>130</v>
      </c>
    </row>
    <row r="1480" spans="15:17" x14ac:dyDescent="0.25">
      <c r="O1480" s="103" t="s">
        <v>3123</v>
      </c>
      <c r="P1480" s="103" t="s">
        <v>4657</v>
      </c>
      <c r="Q1480" s="103">
        <v>90</v>
      </c>
    </row>
    <row r="1481" spans="15:17" x14ac:dyDescent="0.25">
      <c r="O1481" s="103" t="s">
        <v>3124</v>
      </c>
      <c r="P1481" s="103" t="s">
        <v>4658</v>
      </c>
      <c r="Q1481" s="103">
        <v>90</v>
      </c>
    </row>
    <row r="1482" spans="15:17" x14ac:dyDescent="0.25">
      <c r="O1482" s="103" t="s">
        <v>3125</v>
      </c>
      <c r="P1482" s="103" t="s">
        <v>4659</v>
      </c>
      <c r="Q1482" s="103">
        <v>90</v>
      </c>
    </row>
    <row r="1483" spans="15:17" x14ac:dyDescent="0.25">
      <c r="O1483" s="103" t="s">
        <v>3126</v>
      </c>
      <c r="P1483" s="103" t="s">
        <v>4660</v>
      </c>
      <c r="Q1483" s="103">
        <v>50</v>
      </c>
    </row>
    <row r="1484" spans="15:17" x14ac:dyDescent="0.25">
      <c r="O1484" s="103" t="s">
        <v>3127</v>
      </c>
      <c r="P1484" s="103" t="s">
        <v>4661</v>
      </c>
      <c r="Q1484" s="103">
        <v>60</v>
      </c>
    </row>
    <row r="1485" spans="15:17" x14ac:dyDescent="0.25">
      <c r="O1485" s="103" t="s">
        <v>3128</v>
      </c>
      <c r="P1485" s="103" t="s">
        <v>4662</v>
      </c>
      <c r="Q1485" s="103">
        <v>60</v>
      </c>
    </row>
    <row r="1486" spans="15:17" x14ac:dyDescent="0.25">
      <c r="O1486" s="103" t="s">
        <v>3129</v>
      </c>
      <c r="P1486" s="103" t="s">
        <v>4663</v>
      </c>
      <c r="Q1486" s="103">
        <v>50</v>
      </c>
    </row>
    <row r="1487" spans="15:17" x14ac:dyDescent="0.25">
      <c r="O1487" s="103" t="s">
        <v>3195</v>
      </c>
      <c r="P1487" s="103" t="s">
        <v>4664</v>
      </c>
      <c r="Q1487" s="103">
        <v>90</v>
      </c>
    </row>
    <row r="1488" spans="15:17" x14ac:dyDescent="0.25">
      <c r="O1488" s="103" t="s">
        <v>3196</v>
      </c>
      <c r="P1488" s="103" t="s">
        <v>4665</v>
      </c>
      <c r="Q1488" s="103">
        <v>130</v>
      </c>
    </row>
    <row r="1489" spans="15:17" x14ac:dyDescent="0.25">
      <c r="O1489" s="103" t="s">
        <v>3197</v>
      </c>
      <c r="P1489" s="103" t="s">
        <v>4666</v>
      </c>
      <c r="Q1489" s="103">
        <v>90</v>
      </c>
    </row>
    <row r="1490" spans="15:17" x14ac:dyDescent="0.25">
      <c r="O1490" s="103" t="s">
        <v>3198</v>
      </c>
      <c r="P1490" s="103" t="s">
        <v>4667</v>
      </c>
      <c r="Q1490" s="103">
        <v>40</v>
      </c>
    </row>
    <row r="1491" spans="15:17" x14ac:dyDescent="0.25">
      <c r="O1491" s="103" t="s">
        <v>3213</v>
      </c>
      <c r="P1491" s="103" t="s">
        <v>4668</v>
      </c>
      <c r="Q1491" s="103">
        <v>50</v>
      </c>
    </row>
    <row r="1492" spans="15:17" x14ac:dyDescent="0.25">
      <c r="O1492" s="103" t="s">
        <v>3214</v>
      </c>
      <c r="P1492" s="103" t="s">
        <v>4669</v>
      </c>
      <c r="Q1492" s="103">
        <v>70</v>
      </c>
    </row>
    <row r="1493" spans="15:17" x14ac:dyDescent="0.25">
      <c r="O1493" s="103" t="s">
        <v>3215</v>
      </c>
      <c r="P1493" s="103" t="s">
        <v>4670</v>
      </c>
      <c r="Q1493" s="103">
        <v>90</v>
      </c>
    </row>
    <row r="1494" spans="15:17" x14ac:dyDescent="0.25">
      <c r="O1494" s="103" t="s">
        <v>3216</v>
      </c>
      <c r="P1494" s="103" t="s">
        <v>4671</v>
      </c>
      <c r="Q1494" s="103">
        <v>80</v>
      </c>
    </row>
    <row r="1495" spans="15:17" x14ac:dyDescent="0.25">
      <c r="O1495" s="103" t="s">
        <v>1820</v>
      </c>
      <c r="P1495" s="103" t="s">
        <v>4672</v>
      </c>
      <c r="Q1495" s="103">
        <v>180</v>
      </c>
    </row>
    <row r="1496" spans="15:17" x14ac:dyDescent="0.25">
      <c r="O1496" s="103" t="s">
        <v>1821</v>
      </c>
      <c r="P1496" s="103" t="s">
        <v>4673</v>
      </c>
      <c r="Q1496" s="103">
        <v>90</v>
      </c>
    </row>
    <row r="1497" spans="15:17" x14ac:dyDescent="0.25">
      <c r="O1497" s="103" t="s">
        <v>1822</v>
      </c>
      <c r="P1497" s="103" t="s">
        <v>4674</v>
      </c>
      <c r="Q1497" s="103">
        <v>120</v>
      </c>
    </row>
    <row r="1498" spans="15:17" x14ac:dyDescent="0.25">
      <c r="O1498" s="103" t="s">
        <v>1823</v>
      </c>
      <c r="P1498" s="103" t="s">
        <v>4675</v>
      </c>
      <c r="Q1498" s="103">
        <v>90</v>
      </c>
    </row>
    <row r="1499" spans="15:17" x14ac:dyDescent="0.25">
      <c r="O1499" s="103" t="s">
        <v>1795</v>
      </c>
      <c r="P1499" s="103" t="s">
        <v>4676</v>
      </c>
      <c r="Q1499" s="103">
        <v>70</v>
      </c>
    </row>
    <row r="1500" spans="15:17" x14ac:dyDescent="0.25">
      <c r="O1500" s="103" t="s">
        <v>1787</v>
      </c>
      <c r="P1500" s="103" t="s">
        <v>4677</v>
      </c>
      <c r="Q1500" s="103">
        <v>80</v>
      </c>
    </row>
    <row r="1501" spans="15:17" x14ac:dyDescent="0.25">
      <c r="O1501" s="103" t="s">
        <v>1788</v>
      </c>
      <c r="P1501" s="103" t="s">
        <v>4678</v>
      </c>
      <c r="Q1501" s="103">
        <v>90</v>
      </c>
    </row>
    <row r="1502" spans="15:17" x14ac:dyDescent="0.25">
      <c r="O1502" s="103" t="s">
        <v>1796</v>
      </c>
      <c r="P1502" s="103" t="s">
        <v>4679</v>
      </c>
      <c r="Q1502" s="103">
        <v>50</v>
      </c>
    </row>
    <row r="1503" spans="15:17" x14ac:dyDescent="0.25">
      <c r="O1503" s="103" t="s">
        <v>1797</v>
      </c>
      <c r="P1503" s="103" t="s">
        <v>4680</v>
      </c>
      <c r="Q1503" s="103">
        <v>120</v>
      </c>
    </row>
    <row r="1504" spans="15:17" x14ac:dyDescent="0.25">
      <c r="O1504" s="103" t="s">
        <v>1770</v>
      </c>
      <c r="P1504" s="103" t="s">
        <v>4681</v>
      </c>
      <c r="Q1504" s="103">
        <v>90</v>
      </c>
    </row>
    <row r="1505" spans="15:17" x14ac:dyDescent="0.25">
      <c r="O1505" s="103" t="s">
        <v>1807</v>
      </c>
      <c r="P1505" s="103" t="s">
        <v>4682</v>
      </c>
      <c r="Q1505" s="103">
        <v>130</v>
      </c>
    </row>
    <row r="1506" spans="15:17" x14ac:dyDescent="0.25">
      <c r="O1506" s="103" t="s">
        <v>1808</v>
      </c>
      <c r="P1506" s="103" t="s">
        <v>4683</v>
      </c>
      <c r="Q1506" s="103">
        <v>50</v>
      </c>
    </row>
    <row r="1507" spans="15:17" x14ac:dyDescent="0.25">
      <c r="O1507" s="103" t="s">
        <v>1809</v>
      </c>
      <c r="P1507" s="103" t="s">
        <v>4684</v>
      </c>
      <c r="Q1507" s="103">
        <v>80</v>
      </c>
    </row>
    <row r="1508" spans="15:17" x14ac:dyDescent="0.25">
      <c r="O1508" s="103" t="s">
        <v>1686</v>
      </c>
      <c r="P1508" s="103" t="s">
        <v>4685</v>
      </c>
      <c r="Q1508" s="103">
        <v>150</v>
      </c>
    </row>
    <row r="1509" spans="15:17" x14ac:dyDescent="0.25">
      <c r="O1509" s="103" t="s">
        <v>1687</v>
      </c>
      <c r="P1509" s="103" t="s">
        <v>4686</v>
      </c>
      <c r="Q1509" s="103">
        <v>150</v>
      </c>
    </row>
    <row r="1510" spans="15:17" x14ac:dyDescent="0.25">
      <c r="O1510" s="103" t="s">
        <v>1681</v>
      </c>
      <c r="P1510" s="103" t="s">
        <v>4687</v>
      </c>
      <c r="Q1510" s="103">
        <v>90</v>
      </c>
    </row>
    <row r="1511" spans="15:17" x14ac:dyDescent="0.25">
      <c r="O1511" s="103" t="s">
        <v>1728</v>
      </c>
      <c r="P1511" s="103" t="s">
        <v>4688</v>
      </c>
      <c r="Q1511" s="103">
        <v>110</v>
      </c>
    </row>
    <row r="1512" spans="15:17" x14ac:dyDescent="0.25">
      <c r="O1512" s="103" t="s">
        <v>1729</v>
      </c>
      <c r="P1512" s="103" t="s">
        <v>4689</v>
      </c>
      <c r="Q1512" s="103">
        <v>230</v>
      </c>
    </row>
    <row r="1513" spans="15:17" x14ac:dyDescent="0.25">
      <c r="O1513" s="103" t="s">
        <v>1730</v>
      </c>
      <c r="P1513" s="103" t="s">
        <v>4690</v>
      </c>
      <c r="Q1513" s="103">
        <v>80</v>
      </c>
    </row>
    <row r="1514" spans="15:17" x14ac:dyDescent="0.25">
      <c r="O1514" s="103" t="s">
        <v>1731</v>
      </c>
      <c r="P1514" s="103" t="s">
        <v>4691</v>
      </c>
      <c r="Q1514" s="103">
        <v>150</v>
      </c>
    </row>
    <row r="1515" spans="15:17" x14ac:dyDescent="0.25">
      <c r="O1515" s="103" t="s">
        <v>1732</v>
      </c>
      <c r="P1515" s="103" t="s">
        <v>4692</v>
      </c>
      <c r="Q1515" s="103">
        <v>60</v>
      </c>
    </row>
    <row r="1516" spans="15:17" x14ac:dyDescent="0.25">
      <c r="O1516" s="103" t="s">
        <v>1733</v>
      </c>
      <c r="P1516" s="103" t="s">
        <v>4693</v>
      </c>
      <c r="Q1516" s="103">
        <v>80</v>
      </c>
    </row>
    <row r="1517" spans="15:17" x14ac:dyDescent="0.25">
      <c r="O1517" s="103" t="s">
        <v>1734</v>
      </c>
      <c r="P1517" s="103" t="s">
        <v>4694</v>
      </c>
      <c r="Q1517" s="103">
        <v>90</v>
      </c>
    </row>
    <row r="1518" spans="15:17" x14ac:dyDescent="0.25">
      <c r="O1518" s="103" t="s">
        <v>1735</v>
      </c>
      <c r="P1518" s="103" t="s">
        <v>4695</v>
      </c>
      <c r="Q1518" s="103">
        <v>80</v>
      </c>
    </row>
    <row r="1519" spans="15:17" x14ac:dyDescent="0.25">
      <c r="O1519" s="103" t="s">
        <v>1736</v>
      </c>
      <c r="P1519" s="103" t="s">
        <v>4696</v>
      </c>
      <c r="Q1519" s="103">
        <v>90</v>
      </c>
    </row>
    <row r="1520" spans="15:17" x14ac:dyDescent="0.25">
      <c r="O1520" s="103" t="s">
        <v>1674</v>
      </c>
      <c r="P1520" s="103" t="s">
        <v>4697</v>
      </c>
      <c r="Q1520" s="103">
        <v>130</v>
      </c>
    </row>
    <row r="1521" spans="15:17" x14ac:dyDescent="0.25">
      <c r="O1521" s="103" t="s">
        <v>1675</v>
      </c>
      <c r="P1521" s="103" t="s">
        <v>4698</v>
      </c>
      <c r="Q1521" s="103">
        <v>150</v>
      </c>
    </row>
    <row r="1522" spans="15:17" x14ac:dyDescent="0.25">
      <c r="O1522" s="103" t="s">
        <v>1696</v>
      </c>
      <c r="P1522" s="103" t="s">
        <v>4699</v>
      </c>
      <c r="Q1522" s="103">
        <v>180</v>
      </c>
    </row>
    <row r="1523" spans="15:17" x14ac:dyDescent="0.25">
      <c r="O1523" s="103" t="s">
        <v>1697</v>
      </c>
      <c r="P1523" s="103" t="s">
        <v>4700</v>
      </c>
      <c r="Q1523" s="103">
        <v>180</v>
      </c>
    </row>
    <row r="1524" spans="15:17" x14ac:dyDescent="0.25">
      <c r="O1524" s="103" t="s">
        <v>200</v>
      </c>
      <c r="P1524" s="103" t="s">
        <v>4701</v>
      </c>
      <c r="Q1524" s="103">
        <v>220</v>
      </c>
    </row>
    <row r="1525" spans="15:17" x14ac:dyDescent="0.25">
      <c r="O1525" s="103" t="s">
        <v>201</v>
      </c>
      <c r="P1525" s="103" t="s">
        <v>4702</v>
      </c>
      <c r="Q1525" s="103">
        <v>230</v>
      </c>
    </row>
    <row r="1526" spans="15:17" x14ac:dyDescent="0.25">
      <c r="O1526" s="103" t="s">
        <v>202</v>
      </c>
      <c r="P1526" s="103" t="s">
        <v>4703</v>
      </c>
      <c r="Q1526" s="103">
        <v>240</v>
      </c>
    </row>
    <row r="1527" spans="15:17" x14ac:dyDescent="0.25">
      <c r="O1527" s="103" t="s">
        <v>213</v>
      </c>
      <c r="P1527" s="103" t="s">
        <v>4704</v>
      </c>
      <c r="Q1527" s="103">
        <v>110</v>
      </c>
    </row>
    <row r="1528" spans="15:17" x14ac:dyDescent="0.25">
      <c r="O1528" s="103" t="s">
        <v>214</v>
      </c>
      <c r="P1528" s="103" t="s">
        <v>4705</v>
      </c>
      <c r="Q1528" s="103">
        <v>180</v>
      </c>
    </row>
    <row r="1529" spans="15:17" x14ac:dyDescent="0.25">
      <c r="O1529" s="103" t="s">
        <v>215</v>
      </c>
      <c r="P1529" s="103" t="s">
        <v>4706</v>
      </c>
      <c r="Q1529" s="103">
        <v>140</v>
      </c>
    </row>
    <row r="1530" spans="15:17" x14ac:dyDescent="0.25">
      <c r="O1530" s="103" t="s">
        <v>280</v>
      </c>
      <c r="P1530" s="103" t="s">
        <v>4707</v>
      </c>
      <c r="Q1530" s="103">
        <v>60</v>
      </c>
    </row>
    <row r="1531" spans="15:17" x14ac:dyDescent="0.25">
      <c r="O1531" s="103" t="s">
        <v>281</v>
      </c>
      <c r="P1531" s="103" t="s">
        <v>4708</v>
      </c>
      <c r="Q1531" s="103">
        <v>120</v>
      </c>
    </row>
    <row r="1532" spans="15:17" x14ac:dyDescent="0.25">
      <c r="O1532" s="103" t="s">
        <v>240</v>
      </c>
      <c r="P1532" s="103" t="s">
        <v>4709</v>
      </c>
      <c r="Q1532" s="103">
        <v>130</v>
      </c>
    </row>
    <row r="1533" spans="15:17" x14ac:dyDescent="0.25">
      <c r="O1533" s="103" t="s">
        <v>241</v>
      </c>
      <c r="P1533" s="103" t="s">
        <v>4710</v>
      </c>
      <c r="Q1533" s="103">
        <v>150</v>
      </c>
    </row>
    <row r="1534" spans="15:17" x14ac:dyDescent="0.25">
      <c r="O1534" s="103" t="s">
        <v>242</v>
      </c>
      <c r="P1534" s="103" t="s">
        <v>4711</v>
      </c>
      <c r="Q1534" s="103">
        <v>60</v>
      </c>
    </row>
    <row r="1535" spans="15:17" x14ac:dyDescent="0.25">
      <c r="O1535" s="103" t="s">
        <v>3269</v>
      </c>
      <c r="P1535" s="103" t="s">
        <v>4712</v>
      </c>
      <c r="Q1535" s="103">
        <v>30</v>
      </c>
    </row>
    <row r="1536" spans="15:17" x14ac:dyDescent="0.25">
      <c r="O1536" s="103" t="s">
        <v>3270</v>
      </c>
      <c r="P1536" s="103" t="s">
        <v>4713</v>
      </c>
      <c r="Q1536" s="103">
        <v>60</v>
      </c>
    </row>
    <row r="1537" spans="15:17" x14ac:dyDescent="0.25">
      <c r="O1537" s="103" t="s">
        <v>1765</v>
      </c>
      <c r="P1537" s="103" t="s">
        <v>4714</v>
      </c>
      <c r="Q1537" s="103">
        <v>120</v>
      </c>
    </row>
    <row r="1538" spans="15:17" x14ac:dyDescent="0.25">
      <c r="O1538" s="103" t="s">
        <v>1766</v>
      </c>
      <c r="P1538" s="103" t="s">
        <v>4715</v>
      </c>
      <c r="Q1538" s="103">
        <v>90</v>
      </c>
    </row>
    <row r="1539" spans="15:17" x14ac:dyDescent="0.25">
      <c r="O1539" s="103" t="s">
        <v>224</v>
      </c>
      <c r="P1539" s="103" t="s">
        <v>4716</v>
      </c>
      <c r="Q1539" s="103">
        <v>70</v>
      </c>
    </row>
    <row r="1540" spans="15:17" x14ac:dyDescent="0.25">
      <c r="O1540" s="103" t="s">
        <v>225</v>
      </c>
      <c r="P1540" s="103" t="s">
        <v>4717</v>
      </c>
      <c r="Q1540" s="103">
        <v>120</v>
      </c>
    </row>
    <row r="1541" spans="15:17" x14ac:dyDescent="0.25">
      <c r="O1541" s="103" t="s">
        <v>1771</v>
      </c>
      <c r="P1541" s="103" t="s">
        <v>4718</v>
      </c>
      <c r="Q1541" s="103">
        <v>150</v>
      </c>
    </row>
    <row r="1542" spans="15:17" x14ac:dyDescent="0.25">
      <c r="O1542" s="103" t="s">
        <v>1772</v>
      </c>
      <c r="P1542" s="103" t="s">
        <v>4719</v>
      </c>
      <c r="Q1542" s="103">
        <v>60</v>
      </c>
    </row>
    <row r="1543" spans="15:17" x14ac:dyDescent="0.25">
      <c r="O1543" s="103" t="s">
        <v>1773</v>
      </c>
      <c r="P1543" s="103" t="s">
        <v>4720</v>
      </c>
      <c r="Q1543" s="103">
        <v>150</v>
      </c>
    </row>
    <row r="1544" spans="15:17" x14ac:dyDescent="0.25">
      <c r="O1544" s="103" t="s">
        <v>1774</v>
      </c>
      <c r="P1544" s="103" t="s">
        <v>4721</v>
      </c>
      <c r="Q1544" s="103">
        <v>60</v>
      </c>
    </row>
    <row r="1545" spans="15:17" x14ac:dyDescent="0.25">
      <c r="O1545" s="103" t="s">
        <v>1775</v>
      </c>
      <c r="P1545" s="103" t="s">
        <v>4722</v>
      </c>
      <c r="Q1545" s="103">
        <v>90</v>
      </c>
    </row>
    <row r="1546" spans="15:17" x14ac:dyDescent="0.25">
      <c r="O1546" s="103" t="s">
        <v>1776</v>
      </c>
      <c r="P1546" s="103" t="s">
        <v>4723</v>
      </c>
      <c r="Q1546" s="103">
        <v>60</v>
      </c>
    </row>
    <row r="1547" spans="15:17" x14ac:dyDescent="0.25">
      <c r="O1547" s="103" t="s">
        <v>1789</v>
      </c>
      <c r="P1547" s="103" t="s">
        <v>4724</v>
      </c>
      <c r="Q1547" s="103">
        <v>60</v>
      </c>
    </row>
    <row r="1548" spans="15:17" x14ac:dyDescent="0.25">
      <c r="O1548" s="103" t="s">
        <v>1790</v>
      </c>
      <c r="P1548" s="103" t="s">
        <v>4725</v>
      </c>
      <c r="Q1548" s="103">
        <v>60</v>
      </c>
    </row>
    <row r="1549" spans="15:17" x14ac:dyDescent="0.25">
      <c r="O1549" s="103" t="s">
        <v>1791</v>
      </c>
      <c r="P1549" s="103" t="s">
        <v>4726</v>
      </c>
      <c r="Q1549" s="103">
        <v>30</v>
      </c>
    </row>
    <row r="1550" spans="15:17" x14ac:dyDescent="0.25">
      <c r="O1550" s="103" t="s">
        <v>1745</v>
      </c>
      <c r="P1550" s="103" t="s">
        <v>4727</v>
      </c>
      <c r="Q1550" s="103">
        <v>270</v>
      </c>
    </row>
    <row r="1551" spans="15:17" x14ac:dyDescent="0.25">
      <c r="O1551" s="103" t="s">
        <v>1746</v>
      </c>
      <c r="P1551" s="103" t="s">
        <v>4728</v>
      </c>
      <c r="Q1551" s="103">
        <v>190</v>
      </c>
    </row>
    <row r="1552" spans="15:17" x14ac:dyDescent="0.25">
      <c r="O1552" s="103" t="s">
        <v>1747</v>
      </c>
      <c r="P1552" s="103" t="s">
        <v>4729</v>
      </c>
      <c r="Q1552" s="103">
        <v>60</v>
      </c>
    </row>
    <row r="1553" spans="15:17" x14ac:dyDescent="0.25">
      <c r="O1553" s="103" t="s">
        <v>1748</v>
      </c>
      <c r="P1553" s="103" t="s">
        <v>4730</v>
      </c>
      <c r="Q1553" s="103">
        <v>60</v>
      </c>
    </row>
    <row r="1554" spans="15:17" x14ac:dyDescent="0.25">
      <c r="O1554" s="103" t="s">
        <v>1749</v>
      </c>
      <c r="P1554" s="103" t="s">
        <v>4731</v>
      </c>
      <c r="Q1554" s="103">
        <v>80</v>
      </c>
    </row>
    <row r="1555" spans="15:17" x14ac:dyDescent="0.25">
      <c r="O1555" s="103" t="s">
        <v>1750</v>
      </c>
      <c r="P1555" s="103" t="s">
        <v>4732</v>
      </c>
      <c r="Q1555" s="103">
        <v>90</v>
      </c>
    </row>
    <row r="1556" spans="15:17" x14ac:dyDescent="0.25">
      <c r="O1556" s="103" t="s">
        <v>317</v>
      </c>
      <c r="P1556" s="103" t="s">
        <v>4733</v>
      </c>
      <c r="Q1556" s="103">
        <v>50</v>
      </c>
    </row>
    <row r="1557" spans="15:17" x14ac:dyDescent="0.25">
      <c r="O1557" s="103" t="s">
        <v>318</v>
      </c>
      <c r="P1557" s="103" t="s">
        <v>4734</v>
      </c>
      <c r="Q1557" s="103">
        <v>90</v>
      </c>
    </row>
    <row r="1558" spans="15:17" x14ac:dyDescent="0.25">
      <c r="O1558" s="103" t="s">
        <v>319</v>
      </c>
      <c r="P1558" s="103" t="s">
        <v>4735</v>
      </c>
      <c r="Q1558" s="103">
        <v>90</v>
      </c>
    </row>
    <row r="1559" spans="15:17" x14ac:dyDescent="0.25">
      <c r="O1559" s="103" t="s">
        <v>320</v>
      </c>
      <c r="P1559" s="103" t="s">
        <v>4736</v>
      </c>
      <c r="Q1559" s="103">
        <v>80</v>
      </c>
    </row>
    <row r="1560" spans="15:17" x14ac:dyDescent="0.25">
      <c r="O1560" s="103" t="s">
        <v>462</v>
      </c>
      <c r="P1560" s="103" t="s">
        <v>4737</v>
      </c>
      <c r="Q1560" s="103">
        <v>100</v>
      </c>
    </row>
    <row r="1561" spans="15:17" x14ac:dyDescent="0.25">
      <c r="O1561" s="103" t="s">
        <v>463</v>
      </c>
      <c r="P1561" s="103" t="s">
        <v>4738</v>
      </c>
      <c r="Q1561" s="103">
        <v>100</v>
      </c>
    </row>
    <row r="1562" spans="15:17" x14ac:dyDescent="0.25">
      <c r="O1562" s="103" t="s">
        <v>464</v>
      </c>
      <c r="P1562" s="103" t="s">
        <v>4739</v>
      </c>
      <c r="Q1562" s="103">
        <v>50</v>
      </c>
    </row>
    <row r="1563" spans="15:17" x14ac:dyDescent="0.25">
      <c r="O1563" s="103" t="s">
        <v>324</v>
      </c>
      <c r="P1563" s="103" t="s">
        <v>4740</v>
      </c>
      <c r="Q1563" s="103">
        <v>110</v>
      </c>
    </row>
    <row r="1564" spans="15:17" x14ac:dyDescent="0.25">
      <c r="O1564" s="103" t="s">
        <v>465</v>
      </c>
      <c r="P1564" s="103" t="s">
        <v>4741</v>
      </c>
      <c r="Q1564" s="103">
        <v>50</v>
      </c>
    </row>
    <row r="1565" spans="15:17" x14ac:dyDescent="0.25">
      <c r="O1565" s="103" t="s">
        <v>466</v>
      </c>
      <c r="P1565" s="103" t="s">
        <v>4742</v>
      </c>
      <c r="Q1565" s="103">
        <v>110</v>
      </c>
    </row>
    <row r="1566" spans="15:17" x14ac:dyDescent="0.25">
      <c r="O1566" s="103" t="s">
        <v>363</v>
      </c>
      <c r="P1566" s="103" t="s">
        <v>4743</v>
      </c>
      <c r="Q1566" s="103">
        <v>90</v>
      </c>
    </row>
    <row r="1567" spans="15:17" x14ac:dyDescent="0.25">
      <c r="O1567" s="103" t="s">
        <v>364</v>
      </c>
      <c r="P1567" s="103" t="s">
        <v>4744</v>
      </c>
      <c r="Q1567" s="103">
        <v>120</v>
      </c>
    </row>
    <row r="1568" spans="15:17" x14ac:dyDescent="0.25">
      <c r="O1568" s="103" t="s">
        <v>365</v>
      </c>
      <c r="P1568" s="103" t="s">
        <v>4745</v>
      </c>
      <c r="Q1568" s="103">
        <v>150</v>
      </c>
    </row>
    <row r="1569" spans="15:17" x14ac:dyDescent="0.25">
      <c r="O1569" s="103" t="s">
        <v>489</v>
      </c>
      <c r="P1569" s="103" t="s">
        <v>4746</v>
      </c>
      <c r="Q1569" s="103">
        <v>120</v>
      </c>
    </row>
    <row r="1570" spans="15:17" x14ac:dyDescent="0.25">
      <c r="O1570" s="103" t="s">
        <v>490</v>
      </c>
      <c r="P1570" s="103" t="s">
        <v>4747</v>
      </c>
      <c r="Q1570" s="103">
        <v>180</v>
      </c>
    </row>
    <row r="1571" spans="15:17" x14ac:dyDescent="0.25">
      <c r="O1571" s="103" t="s">
        <v>347</v>
      </c>
      <c r="P1571" s="103" t="s">
        <v>4748</v>
      </c>
      <c r="Q1571" s="103">
        <v>100</v>
      </c>
    </row>
    <row r="1572" spans="15:17" x14ac:dyDescent="0.25">
      <c r="O1572" s="103" t="s">
        <v>348</v>
      </c>
      <c r="P1572" s="103" t="s">
        <v>4749</v>
      </c>
      <c r="Q1572" s="103">
        <v>100</v>
      </c>
    </row>
    <row r="1573" spans="15:17" x14ac:dyDescent="0.25">
      <c r="O1573" s="103" t="s">
        <v>540</v>
      </c>
      <c r="P1573" s="103" t="s">
        <v>4750</v>
      </c>
      <c r="Q1573" s="103">
        <v>210</v>
      </c>
    </row>
    <row r="1574" spans="15:17" x14ac:dyDescent="0.25">
      <c r="O1574" s="103" t="s">
        <v>541</v>
      </c>
      <c r="P1574" s="103" t="s">
        <v>4751</v>
      </c>
      <c r="Q1574" s="103">
        <v>210</v>
      </c>
    </row>
    <row r="1575" spans="15:17" x14ac:dyDescent="0.25">
      <c r="O1575" s="103" t="s">
        <v>542</v>
      </c>
      <c r="P1575" s="103" t="s">
        <v>4752</v>
      </c>
      <c r="Q1575" s="103">
        <v>180</v>
      </c>
    </row>
    <row r="1576" spans="15:17" x14ac:dyDescent="0.25">
      <c r="O1576" s="103" t="s">
        <v>543</v>
      </c>
      <c r="P1576" s="103" t="s">
        <v>4753</v>
      </c>
      <c r="Q1576" s="103">
        <v>180</v>
      </c>
    </row>
    <row r="1577" spans="15:17" x14ac:dyDescent="0.25">
      <c r="O1577" s="103" t="s">
        <v>325</v>
      </c>
      <c r="P1577" s="103" t="s">
        <v>4754</v>
      </c>
      <c r="Q1577" s="103">
        <v>100</v>
      </c>
    </row>
    <row r="1578" spans="15:17" x14ac:dyDescent="0.25">
      <c r="O1578" s="103" t="s">
        <v>326</v>
      </c>
      <c r="P1578" s="103" t="s">
        <v>4755</v>
      </c>
      <c r="Q1578" s="103">
        <v>90</v>
      </c>
    </row>
    <row r="1579" spans="15:17" x14ac:dyDescent="0.25">
      <c r="O1579" s="103" t="s">
        <v>327</v>
      </c>
      <c r="P1579" s="103" t="s">
        <v>4756</v>
      </c>
      <c r="Q1579" s="103">
        <v>130</v>
      </c>
    </row>
    <row r="1580" spans="15:17" x14ac:dyDescent="0.25">
      <c r="O1580" s="103" t="s">
        <v>392</v>
      </c>
      <c r="P1580" s="103" t="s">
        <v>4757</v>
      </c>
      <c r="Q1580" s="103">
        <v>170</v>
      </c>
    </row>
    <row r="1581" spans="15:17" x14ac:dyDescent="0.25">
      <c r="O1581" s="103" t="s">
        <v>393</v>
      </c>
      <c r="P1581" s="103" t="s">
        <v>4758</v>
      </c>
      <c r="Q1581" s="103">
        <v>360</v>
      </c>
    </row>
    <row r="1582" spans="15:17" x14ac:dyDescent="0.25">
      <c r="O1582" s="103" t="s">
        <v>394</v>
      </c>
      <c r="P1582" s="103" t="s">
        <v>4759</v>
      </c>
      <c r="Q1582" s="103">
        <v>140</v>
      </c>
    </row>
    <row r="1583" spans="15:17" x14ac:dyDescent="0.25">
      <c r="O1583" s="103" t="s">
        <v>1498</v>
      </c>
      <c r="P1583" s="103" t="s">
        <v>4760</v>
      </c>
      <c r="Q1583" s="103">
        <v>150</v>
      </c>
    </row>
    <row r="1584" spans="15:17" x14ac:dyDescent="0.25">
      <c r="O1584" s="103" t="s">
        <v>1499</v>
      </c>
      <c r="P1584" s="103" t="s">
        <v>4761</v>
      </c>
      <c r="Q1584" s="103">
        <v>160</v>
      </c>
    </row>
    <row r="1585" spans="15:17" x14ac:dyDescent="0.25">
      <c r="O1585" s="103" t="s">
        <v>1500</v>
      </c>
      <c r="P1585" s="103" t="s">
        <v>4762</v>
      </c>
      <c r="Q1585" s="103">
        <v>190</v>
      </c>
    </row>
    <row r="1586" spans="15:17" x14ac:dyDescent="0.25">
      <c r="O1586" s="103" t="s">
        <v>1522</v>
      </c>
      <c r="P1586" s="103" t="s">
        <v>4763</v>
      </c>
      <c r="Q1586" s="103">
        <v>140</v>
      </c>
    </row>
    <row r="1587" spans="15:17" x14ac:dyDescent="0.25">
      <c r="O1587" s="103" t="s">
        <v>1523</v>
      </c>
      <c r="P1587" s="103" t="s">
        <v>4764</v>
      </c>
      <c r="Q1587" s="103">
        <v>140</v>
      </c>
    </row>
    <row r="1588" spans="15:17" x14ac:dyDescent="0.25">
      <c r="O1588" s="103" t="s">
        <v>1524</v>
      </c>
      <c r="P1588" s="103" t="s">
        <v>4765</v>
      </c>
      <c r="Q1588" s="103">
        <v>170</v>
      </c>
    </row>
    <row r="1589" spans="15:17" x14ac:dyDescent="0.25">
      <c r="O1589" s="103" t="s">
        <v>1525</v>
      </c>
      <c r="P1589" s="103" t="s">
        <v>4766</v>
      </c>
      <c r="Q1589" s="103">
        <v>170</v>
      </c>
    </row>
    <row r="1590" spans="15:17" x14ac:dyDescent="0.25">
      <c r="O1590" s="103" t="s">
        <v>1530</v>
      </c>
      <c r="P1590" s="103" t="s">
        <v>4767</v>
      </c>
      <c r="Q1590" s="103">
        <v>140</v>
      </c>
    </row>
    <row r="1591" spans="15:17" x14ac:dyDescent="0.25">
      <c r="O1591" s="103" t="s">
        <v>1531</v>
      </c>
      <c r="P1591" s="103" t="s">
        <v>4768</v>
      </c>
      <c r="Q1591" s="103">
        <v>130</v>
      </c>
    </row>
    <row r="1592" spans="15:17" x14ac:dyDescent="0.25">
      <c r="O1592" s="103" t="s">
        <v>1505</v>
      </c>
      <c r="P1592" s="103" t="s">
        <v>4769</v>
      </c>
      <c r="Q1592" s="103">
        <v>100</v>
      </c>
    </row>
    <row r="1593" spans="15:17" x14ac:dyDescent="0.25">
      <c r="O1593" s="103" t="s">
        <v>1506</v>
      </c>
      <c r="P1593" s="103" t="s">
        <v>4770</v>
      </c>
      <c r="Q1593" s="103">
        <v>100</v>
      </c>
    </row>
    <row r="1594" spans="15:17" x14ac:dyDescent="0.25">
      <c r="O1594" s="103" t="s">
        <v>1507</v>
      </c>
      <c r="P1594" s="103" t="s">
        <v>4771</v>
      </c>
      <c r="Q1594" s="103">
        <v>90</v>
      </c>
    </row>
    <row r="1595" spans="15:17" x14ac:dyDescent="0.25">
      <c r="O1595" s="103" t="s">
        <v>2080</v>
      </c>
      <c r="P1595" s="103" t="s">
        <v>4772</v>
      </c>
      <c r="Q1595" s="103">
        <v>170</v>
      </c>
    </row>
    <row r="1596" spans="15:17" x14ac:dyDescent="0.25">
      <c r="O1596" s="103" t="s">
        <v>2081</v>
      </c>
      <c r="P1596" s="103" t="s">
        <v>4773</v>
      </c>
      <c r="Q1596" s="103">
        <v>180</v>
      </c>
    </row>
    <row r="1597" spans="15:17" x14ac:dyDescent="0.25">
      <c r="O1597" s="103" t="s">
        <v>2164</v>
      </c>
      <c r="P1597" s="103" t="s">
        <v>4774</v>
      </c>
      <c r="Q1597" s="103">
        <v>220</v>
      </c>
    </row>
    <row r="1598" spans="15:17" x14ac:dyDescent="0.25">
      <c r="O1598" s="103" t="s">
        <v>2165</v>
      </c>
      <c r="P1598" s="103" t="s">
        <v>4775</v>
      </c>
      <c r="Q1598" s="103">
        <v>220</v>
      </c>
    </row>
    <row r="1599" spans="15:17" x14ac:dyDescent="0.25">
      <c r="O1599" s="103" t="s">
        <v>2140</v>
      </c>
      <c r="P1599" s="103" t="s">
        <v>4776</v>
      </c>
      <c r="Q1599" s="103">
        <v>220</v>
      </c>
    </row>
    <row r="1600" spans="15:17" x14ac:dyDescent="0.25">
      <c r="O1600" s="103" t="s">
        <v>2141</v>
      </c>
      <c r="P1600" s="103" t="s">
        <v>4777</v>
      </c>
      <c r="Q1600" s="103">
        <v>220</v>
      </c>
    </row>
    <row r="1601" spans="15:17" x14ac:dyDescent="0.25">
      <c r="O1601" s="103" t="s">
        <v>2174</v>
      </c>
      <c r="P1601" s="103" t="s">
        <v>4778</v>
      </c>
      <c r="Q1601" s="103">
        <v>170</v>
      </c>
    </row>
    <row r="1602" spans="15:17" x14ac:dyDescent="0.25">
      <c r="O1602" s="103" t="s">
        <v>2132</v>
      </c>
      <c r="P1602" s="103" t="s">
        <v>4779</v>
      </c>
      <c r="Q1602" s="103">
        <v>80</v>
      </c>
    </row>
    <row r="1603" spans="15:17" x14ac:dyDescent="0.25">
      <c r="O1603" s="103" t="s">
        <v>2133</v>
      </c>
      <c r="P1603" s="103" t="s">
        <v>4780</v>
      </c>
      <c r="Q1603" s="103">
        <v>80</v>
      </c>
    </row>
    <row r="1604" spans="15:17" x14ac:dyDescent="0.25">
      <c r="O1604" s="103" t="s">
        <v>2175</v>
      </c>
      <c r="P1604" s="103" t="s">
        <v>4781</v>
      </c>
      <c r="Q1604" s="103">
        <v>160</v>
      </c>
    </row>
    <row r="1605" spans="15:17" x14ac:dyDescent="0.25">
      <c r="O1605" s="103" t="s">
        <v>2134</v>
      </c>
      <c r="P1605" s="103" t="s">
        <v>4782</v>
      </c>
      <c r="Q1605" s="103">
        <v>130</v>
      </c>
    </row>
    <row r="1606" spans="15:17" x14ac:dyDescent="0.25">
      <c r="O1606" s="103" t="s">
        <v>2135</v>
      </c>
      <c r="P1606" s="103" t="s">
        <v>4783</v>
      </c>
      <c r="Q1606" s="103">
        <v>40</v>
      </c>
    </row>
    <row r="1607" spans="15:17" x14ac:dyDescent="0.25">
      <c r="O1607" s="103" t="s">
        <v>2136</v>
      </c>
      <c r="P1607" s="103" t="s">
        <v>4784</v>
      </c>
      <c r="Q1607" s="103">
        <v>160</v>
      </c>
    </row>
    <row r="1608" spans="15:17" x14ac:dyDescent="0.25">
      <c r="O1608" s="103" t="s">
        <v>2145</v>
      </c>
      <c r="P1608" s="103" t="s">
        <v>4785</v>
      </c>
      <c r="Q1608" s="103">
        <v>140</v>
      </c>
    </row>
    <row r="1609" spans="15:17" x14ac:dyDescent="0.25">
      <c r="O1609" s="103" t="s">
        <v>2146</v>
      </c>
      <c r="P1609" s="103" t="s">
        <v>4786</v>
      </c>
      <c r="Q1609" s="103">
        <v>190</v>
      </c>
    </row>
    <row r="1610" spans="15:17" x14ac:dyDescent="0.25">
      <c r="O1610" s="103" t="s">
        <v>2157</v>
      </c>
      <c r="P1610" s="103" t="s">
        <v>4787</v>
      </c>
      <c r="Q1610" s="103">
        <v>120</v>
      </c>
    </row>
    <row r="1611" spans="15:17" x14ac:dyDescent="0.25">
      <c r="O1611" s="103" t="s">
        <v>2158</v>
      </c>
      <c r="P1611" s="103" t="s">
        <v>4788</v>
      </c>
      <c r="Q1611" s="103">
        <v>70</v>
      </c>
    </row>
    <row r="1612" spans="15:17" x14ac:dyDescent="0.25">
      <c r="O1612" s="103" t="s">
        <v>2179</v>
      </c>
      <c r="P1612" s="103" t="s">
        <v>4789</v>
      </c>
      <c r="Q1612" s="103">
        <v>200</v>
      </c>
    </row>
    <row r="1613" spans="15:17" x14ac:dyDescent="0.25">
      <c r="O1613" s="103" t="s">
        <v>2180</v>
      </c>
      <c r="P1613" s="103" t="s">
        <v>4790</v>
      </c>
      <c r="Q1613" s="103">
        <v>70</v>
      </c>
    </row>
    <row r="1614" spans="15:17" x14ac:dyDescent="0.25">
      <c r="O1614" s="103" t="s">
        <v>2169</v>
      </c>
      <c r="P1614" s="103" t="s">
        <v>4791</v>
      </c>
      <c r="Q1614" s="103">
        <v>200</v>
      </c>
    </row>
    <row r="1615" spans="15:17" x14ac:dyDescent="0.25">
      <c r="O1615" s="103" t="s">
        <v>2170</v>
      </c>
      <c r="P1615" s="103" t="s">
        <v>4792</v>
      </c>
      <c r="Q1615" s="103">
        <v>70</v>
      </c>
    </row>
    <row r="1616" spans="15:17" x14ac:dyDescent="0.25">
      <c r="O1616" s="103" t="s">
        <v>2159</v>
      </c>
      <c r="P1616" s="103" t="s">
        <v>4793</v>
      </c>
      <c r="Q1616" s="103">
        <v>210</v>
      </c>
    </row>
    <row r="1617" spans="15:17" x14ac:dyDescent="0.25">
      <c r="O1617" s="103" t="s">
        <v>2160</v>
      </c>
      <c r="P1617" s="103" t="s">
        <v>4794</v>
      </c>
      <c r="Q1617" s="103">
        <v>60</v>
      </c>
    </row>
    <row r="1618" spans="15:17" x14ac:dyDescent="0.25">
      <c r="O1618" s="103" t="s">
        <v>1051</v>
      </c>
      <c r="P1618" s="103" t="s">
        <v>4795</v>
      </c>
      <c r="Q1618" s="103">
        <v>200</v>
      </c>
    </row>
    <row r="1619" spans="15:17" x14ac:dyDescent="0.25">
      <c r="O1619" s="103" t="s">
        <v>1052</v>
      </c>
      <c r="P1619" s="103" t="s">
        <v>4796</v>
      </c>
      <c r="Q1619" s="103">
        <v>160</v>
      </c>
    </row>
    <row r="1620" spans="15:17" x14ac:dyDescent="0.25">
      <c r="O1620" s="103" t="s">
        <v>1053</v>
      </c>
      <c r="P1620" s="103" t="s">
        <v>4797</v>
      </c>
      <c r="Q1620" s="103">
        <v>150</v>
      </c>
    </row>
    <row r="1621" spans="15:17" x14ac:dyDescent="0.25">
      <c r="O1621" s="103" t="s">
        <v>1064</v>
      </c>
      <c r="P1621" s="103" t="s">
        <v>4798</v>
      </c>
      <c r="Q1621" s="103">
        <v>90</v>
      </c>
    </row>
    <row r="1622" spans="15:17" x14ac:dyDescent="0.25">
      <c r="O1622" s="103" t="s">
        <v>1065</v>
      </c>
      <c r="P1622" s="103" t="s">
        <v>4799</v>
      </c>
      <c r="Q1622" s="103">
        <v>220</v>
      </c>
    </row>
    <row r="1623" spans="15:17" x14ac:dyDescent="0.25">
      <c r="O1623" s="103" t="s">
        <v>1066</v>
      </c>
      <c r="P1623" s="103" t="s">
        <v>4800</v>
      </c>
      <c r="Q1623" s="103">
        <v>70</v>
      </c>
    </row>
    <row r="1624" spans="15:17" x14ac:dyDescent="0.25">
      <c r="O1624" s="103" t="s">
        <v>1067</v>
      </c>
      <c r="P1624" s="103" t="s">
        <v>4801</v>
      </c>
      <c r="Q1624" s="103">
        <v>240</v>
      </c>
    </row>
    <row r="1625" spans="15:17" x14ac:dyDescent="0.25">
      <c r="O1625" s="103" t="s">
        <v>1192</v>
      </c>
      <c r="P1625" s="103" t="s">
        <v>4802</v>
      </c>
      <c r="Q1625" s="103">
        <v>90</v>
      </c>
    </row>
    <row r="1626" spans="15:17" x14ac:dyDescent="0.25">
      <c r="O1626" s="103" t="s">
        <v>1193</v>
      </c>
      <c r="P1626" s="103" t="s">
        <v>4803</v>
      </c>
      <c r="Q1626" s="103">
        <v>230</v>
      </c>
    </row>
    <row r="1627" spans="15:17" x14ac:dyDescent="0.25">
      <c r="O1627" s="103" t="s">
        <v>1194</v>
      </c>
      <c r="P1627" s="103" t="s">
        <v>4804</v>
      </c>
      <c r="Q1627" s="103">
        <v>90</v>
      </c>
    </row>
    <row r="1628" spans="15:17" x14ac:dyDescent="0.25">
      <c r="O1628" s="103" t="s">
        <v>1195</v>
      </c>
      <c r="P1628" s="103" t="s">
        <v>4805</v>
      </c>
      <c r="Q1628" s="103">
        <v>190</v>
      </c>
    </row>
    <row r="1629" spans="15:17" x14ac:dyDescent="0.25">
      <c r="O1629" s="103" t="s">
        <v>1071</v>
      </c>
      <c r="P1629" s="103" t="s">
        <v>4806</v>
      </c>
      <c r="Q1629" s="103">
        <v>150</v>
      </c>
    </row>
    <row r="1630" spans="15:17" x14ac:dyDescent="0.25">
      <c r="O1630" s="103" t="s">
        <v>1072</v>
      </c>
      <c r="P1630" s="103" t="s">
        <v>4807</v>
      </c>
      <c r="Q1630" s="103">
        <v>210</v>
      </c>
    </row>
    <row r="1631" spans="15:17" x14ac:dyDescent="0.25">
      <c r="O1631" s="103" t="s">
        <v>1073</v>
      </c>
      <c r="P1631" s="103" t="s">
        <v>4808</v>
      </c>
      <c r="Q1631" s="103">
        <v>200</v>
      </c>
    </row>
    <row r="1632" spans="15:17" x14ac:dyDescent="0.25">
      <c r="O1632" s="103" t="s">
        <v>1077</v>
      </c>
      <c r="P1632" s="103" t="s">
        <v>4809</v>
      </c>
      <c r="Q1632" s="103">
        <v>150</v>
      </c>
    </row>
    <row r="1633" spans="15:17" x14ac:dyDescent="0.25">
      <c r="O1633" s="103" t="s">
        <v>1078</v>
      </c>
      <c r="P1633" s="103" t="s">
        <v>4810</v>
      </c>
      <c r="Q1633" s="103">
        <v>210</v>
      </c>
    </row>
    <row r="1634" spans="15:17" x14ac:dyDescent="0.25">
      <c r="O1634" s="103" t="s">
        <v>1079</v>
      </c>
      <c r="P1634" s="103" t="s">
        <v>4811</v>
      </c>
      <c r="Q1634" s="103">
        <v>200</v>
      </c>
    </row>
    <row r="1635" spans="15:17" x14ac:dyDescent="0.25">
      <c r="O1635" s="103" t="s">
        <v>1235</v>
      </c>
      <c r="P1635" s="103" t="s">
        <v>4812</v>
      </c>
      <c r="Q1635" s="103">
        <v>300</v>
      </c>
    </row>
    <row r="1636" spans="15:17" x14ac:dyDescent="0.25">
      <c r="O1636" s="103" t="s">
        <v>1236</v>
      </c>
      <c r="P1636" s="103" t="s">
        <v>4813</v>
      </c>
      <c r="Q1636" s="103">
        <v>240</v>
      </c>
    </row>
    <row r="1637" spans="15:17" x14ac:dyDescent="0.25">
      <c r="O1637" s="103" t="s">
        <v>1225</v>
      </c>
      <c r="P1637" s="103" t="s">
        <v>4814</v>
      </c>
      <c r="Q1637" s="103">
        <v>100</v>
      </c>
    </row>
    <row r="1638" spans="15:17" x14ac:dyDescent="0.25">
      <c r="O1638" s="103" t="s">
        <v>1237</v>
      </c>
      <c r="P1638" s="103" t="s">
        <v>4815</v>
      </c>
      <c r="Q1638" s="103">
        <v>40</v>
      </c>
    </row>
    <row r="1639" spans="15:17" x14ac:dyDescent="0.25">
      <c r="O1639" s="103" t="s">
        <v>1282</v>
      </c>
      <c r="P1639" s="103" t="s">
        <v>4816</v>
      </c>
      <c r="Q1639" s="103">
        <v>200</v>
      </c>
    </row>
    <row r="1640" spans="15:17" x14ac:dyDescent="0.25">
      <c r="O1640" s="103" t="s">
        <v>1283</v>
      </c>
      <c r="P1640" s="103" t="s">
        <v>4817</v>
      </c>
      <c r="Q1640" s="103">
        <v>230</v>
      </c>
    </row>
    <row r="1641" spans="15:17" x14ac:dyDescent="0.25">
      <c r="O1641" s="103" t="s">
        <v>1284</v>
      </c>
      <c r="P1641" s="103" t="s">
        <v>4818</v>
      </c>
      <c r="Q1641" s="103">
        <v>100</v>
      </c>
    </row>
    <row r="1642" spans="15:17" x14ac:dyDescent="0.25">
      <c r="O1642" s="103" t="s">
        <v>1285</v>
      </c>
      <c r="P1642" s="103" t="s">
        <v>4819</v>
      </c>
      <c r="Q1642" s="103">
        <v>140</v>
      </c>
    </row>
    <row r="1643" spans="15:17" x14ac:dyDescent="0.25">
      <c r="O1643" s="103" t="s">
        <v>1318</v>
      </c>
      <c r="P1643" s="103" t="s">
        <v>4820</v>
      </c>
      <c r="Q1643" s="103">
        <v>140</v>
      </c>
    </row>
    <row r="1644" spans="15:17" x14ac:dyDescent="0.25">
      <c r="O1644" s="103" t="s">
        <v>1319</v>
      </c>
      <c r="P1644" s="103" t="s">
        <v>4821</v>
      </c>
      <c r="Q1644" s="103">
        <v>120</v>
      </c>
    </row>
    <row r="1645" spans="15:17" x14ac:dyDescent="0.25">
      <c r="O1645" s="103" t="s">
        <v>1320</v>
      </c>
      <c r="P1645" s="103" t="s">
        <v>4822</v>
      </c>
      <c r="Q1645" s="103">
        <v>50</v>
      </c>
    </row>
    <row r="1646" spans="15:17" x14ac:dyDescent="0.25">
      <c r="O1646" s="103" t="s">
        <v>1321</v>
      </c>
      <c r="P1646" s="103" t="s">
        <v>4823</v>
      </c>
      <c r="Q1646" s="103">
        <v>80</v>
      </c>
    </row>
    <row r="1647" spans="15:17" x14ac:dyDescent="0.25">
      <c r="O1647" s="103" t="s">
        <v>1322</v>
      </c>
      <c r="P1647" s="103" t="s">
        <v>4824</v>
      </c>
      <c r="Q1647" s="103">
        <v>50</v>
      </c>
    </row>
    <row r="1648" spans="15:17" x14ac:dyDescent="0.25">
      <c r="O1648" s="103" t="s">
        <v>2007</v>
      </c>
      <c r="P1648" s="103" t="s">
        <v>4825</v>
      </c>
      <c r="Q1648" s="103">
        <v>130</v>
      </c>
    </row>
    <row r="1649" spans="15:17" x14ac:dyDescent="0.25">
      <c r="O1649" s="103" t="s">
        <v>2008</v>
      </c>
      <c r="P1649" s="103" t="s">
        <v>4826</v>
      </c>
      <c r="Q1649" s="103">
        <v>70</v>
      </c>
    </row>
    <row r="1650" spans="15:17" x14ac:dyDescent="0.25">
      <c r="O1650" s="103" t="s">
        <v>2009</v>
      </c>
      <c r="P1650" s="103" t="s">
        <v>4827</v>
      </c>
      <c r="Q1650" s="103">
        <v>90</v>
      </c>
    </row>
    <row r="1651" spans="15:17" x14ac:dyDescent="0.25">
      <c r="O1651" s="103" t="s">
        <v>1989</v>
      </c>
      <c r="P1651" s="103" t="s">
        <v>4828</v>
      </c>
      <c r="Q1651" s="103">
        <v>180</v>
      </c>
    </row>
    <row r="1652" spans="15:17" x14ac:dyDescent="0.25">
      <c r="O1652" s="103" t="s">
        <v>1990</v>
      </c>
      <c r="P1652" s="103" t="s">
        <v>4829</v>
      </c>
      <c r="Q1652" s="103">
        <v>150</v>
      </c>
    </row>
    <row r="1653" spans="15:17" x14ac:dyDescent="0.25">
      <c r="O1653" s="103" t="s">
        <v>1991</v>
      </c>
      <c r="P1653" s="103" t="s">
        <v>4830</v>
      </c>
      <c r="Q1653" s="103">
        <v>210</v>
      </c>
    </row>
    <row r="1654" spans="15:17" x14ac:dyDescent="0.25">
      <c r="O1654" s="103" t="s">
        <v>2074</v>
      </c>
      <c r="P1654" s="103" t="s">
        <v>4831</v>
      </c>
      <c r="Q1654" s="103">
        <v>150</v>
      </c>
    </row>
    <row r="1655" spans="15:17" x14ac:dyDescent="0.25">
      <c r="O1655" s="103" t="s">
        <v>2075</v>
      </c>
      <c r="P1655" s="103" t="s">
        <v>4832</v>
      </c>
      <c r="Q1655" s="103">
        <v>210</v>
      </c>
    </row>
    <row r="1656" spans="15:17" x14ac:dyDescent="0.25">
      <c r="O1656" s="103" t="s">
        <v>2076</v>
      </c>
      <c r="P1656" s="103" t="s">
        <v>4833</v>
      </c>
      <c r="Q1656" s="103">
        <v>210</v>
      </c>
    </row>
    <row r="1657" spans="15:17" x14ac:dyDescent="0.25">
      <c r="O1657" s="103" t="s">
        <v>2001</v>
      </c>
      <c r="P1657" s="103" t="s">
        <v>4834</v>
      </c>
      <c r="Q1657" s="103">
        <v>240</v>
      </c>
    </row>
    <row r="1658" spans="15:17" x14ac:dyDescent="0.25">
      <c r="O1658" s="103" t="s">
        <v>2002</v>
      </c>
      <c r="P1658" s="103" t="s">
        <v>4835</v>
      </c>
      <c r="Q1658" s="103">
        <v>240</v>
      </c>
    </row>
    <row r="1659" spans="15:17" x14ac:dyDescent="0.25">
      <c r="O1659" s="103" t="s">
        <v>2003</v>
      </c>
      <c r="P1659" s="103" t="s">
        <v>4836</v>
      </c>
      <c r="Q1659" s="103">
        <v>120</v>
      </c>
    </row>
    <row r="1660" spans="15:17" x14ac:dyDescent="0.25">
      <c r="O1660" s="103" t="s">
        <v>2048</v>
      </c>
      <c r="P1660" s="103" t="s">
        <v>4837</v>
      </c>
      <c r="Q1660" s="103">
        <v>150</v>
      </c>
    </row>
    <row r="1661" spans="15:17" x14ac:dyDescent="0.25">
      <c r="O1661" s="103" t="s">
        <v>2049</v>
      </c>
      <c r="P1661" s="103" t="s">
        <v>4838</v>
      </c>
      <c r="Q1661" s="103">
        <v>220</v>
      </c>
    </row>
    <row r="1662" spans="15:17" x14ac:dyDescent="0.25">
      <c r="O1662" s="103" t="s">
        <v>1983</v>
      </c>
      <c r="P1662" s="103" t="s">
        <v>4839</v>
      </c>
      <c r="Q1662" s="103">
        <v>210</v>
      </c>
    </row>
    <row r="1663" spans="15:17" x14ac:dyDescent="0.25">
      <c r="O1663" s="103" t="s">
        <v>1984</v>
      </c>
      <c r="P1663" s="103" t="s">
        <v>4840</v>
      </c>
      <c r="Q1663" s="103">
        <v>180</v>
      </c>
    </row>
    <row r="1664" spans="15:17" x14ac:dyDescent="0.25">
      <c r="O1664" s="103" t="s">
        <v>1985</v>
      </c>
      <c r="P1664" s="103" t="s">
        <v>4841</v>
      </c>
      <c r="Q1664" s="103">
        <v>210</v>
      </c>
    </row>
    <row r="1665" spans="15:17" x14ac:dyDescent="0.25">
      <c r="O1665" s="103" t="s">
        <v>3308</v>
      </c>
      <c r="P1665" s="103" t="s">
        <v>4842</v>
      </c>
      <c r="Q1665" s="103">
        <v>50</v>
      </c>
    </row>
    <row r="1666" spans="15:17" x14ac:dyDescent="0.25">
      <c r="O1666" s="103" t="s">
        <v>3309</v>
      </c>
      <c r="P1666" s="103" t="s">
        <v>4843</v>
      </c>
      <c r="Q1666" s="103">
        <v>70</v>
      </c>
    </row>
    <row r="1667" spans="15:17" x14ac:dyDescent="0.25">
      <c r="O1667" s="103" t="s">
        <v>3310</v>
      </c>
      <c r="P1667" s="103" t="s">
        <v>4844</v>
      </c>
      <c r="Q1667" s="103">
        <v>100</v>
      </c>
    </row>
    <row r="1668" spans="15:17" x14ac:dyDescent="0.25">
      <c r="O1668" s="103" t="s">
        <v>3311</v>
      </c>
      <c r="P1668" s="103" t="s">
        <v>4845</v>
      </c>
      <c r="Q1668" s="103">
        <v>150</v>
      </c>
    </row>
    <row r="1669" spans="15:17" x14ac:dyDescent="0.25">
      <c r="O1669" s="103" t="s">
        <v>3320</v>
      </c>
      <c r="P1669" s="103" t="s">
        <v>4846</v>
      </c>
      <c r="Q1669" s="103">
        <v>50</v>
      </c>
    </row>
    <row r="1670" spans="15:17" x14ac:dyDescent="0.25">
      <c r="O1670" s="103" t="s">
        <v>3321</v>
      </c>
      <c r="P1670" s="103" t="s">
        <v>4847</v>
      </c>
      <c r="Q1670" s="103">
        <v>190</v>
      </c>
    </row>
    <row r="1671" spans="15:17" x14ac:dyDescent="0.25">
      <c r="O1671" s="103" t="s">
        <v>3396</v>
      </c>
      <c r="P1671" s="103" t="s">
        <v>4848</v>
      </c>
      <c r="Q1671" s="103">
        <v>50</v>
      </c>
    </row>
    <row r="1672" spans="15:17" x14ac:dyDescent="0.25">
      <c r="O1672" s="103" t="s">
        <v>3397</v>
      </c>
      <c r="P1672" s="103" t="s">
        <v>4849</v>
      </c>
      <c r="Q1672" s="103">
        <v>90</v>
      </c>
    </row>
    <row r="1673" spans="15:17" x14ac:dyDescent="0.25">
      <c r="O1673" s="103" t="s">
        <v>3315</v>
      </c>
      <c r="P1673" s="103" t="s">
        <v>4850</v>
      </c>
      <c r="Q1673" s="103">
        <v>70</v>
      </c>
    </row>
    <row r="1674" spans="15:17" x14ac:dyDescent="0.25">
      <c r="O1674" s="103" t="s">
        <v>3316</v>
      </c>
      <c r="P1674" s="103" t="s">
        <v>4851</v>
      </c>
      <c r="Q1674" s="103">
        <v>210</v>
      </c>
    </row>
    <row r="1675" spans="15:17" x14ac:dyDescent="0.25">
      <c r="O1675" s="103" t="s">
        <v>3338</v>
      </c>
      <c r="P1675" s="103" t="s">
        <v>4852</v>
      </c>
      <c r="Q1675" s="103">
        <v>120</v>
      </c>
    </row>
    <row r="1676" spans="15:17" x14ac:dyDescent="0.25">
      <c r="O1676" s="103" t="s">
        <v>3339</v>
      </c>
      <c r="P1676" s="103" t="s">
        <v>4853</v>
      </c>
      <c r="Q1676" s="103">
        <v>240</v>
      </c>
    </row>
    <row r="1677" spans="15:17" x14ac:dyDescent="0.25">
      <c r="O1677" s="103" t="s">
        <v>3340</v>
      </c>
      <c r="P1677" s="103" t="s">
        <v>4854</v>
      </c>
      <c r="Q1677" s="103">
        <v>90</v>
      </c>
    </row>
    <row r="1678" spans="15:17" x14ac:dyDescent="0.25">
      <c r="O1678" s="103" t="s">
        <v>3341</v>
      </c>
      <c r="P1678" s="103" t="s">
        <v>4855</v>
      </c>
      <c r="Q1678" s="103">
        <v>60</v>
      </c>
    </row>
    <row r="1679" spans="15:17" x14ac:dyDescent="0.25">
      <c r="O1679" s="103" t="s">
        <v>3462</v>
      </c>
      <c r="P1679" s="103" t="s">
        <v>4856</v>
      </c>
      <c r="Q1679" s="103">
        <v>70</v>
      </c>
    </row>
    <row r="1680" spans="15:17" x14ac:dyDescent="0.25">
      <c r="O1680" s="103" t="s">
        <v>3463</v>
      </c>
      <c r="P1680" s="103" t="s">
        <v>4857</v>
      </c>
      <c r="Q1680" s="103">
        <v>170</v>
      </c>
    </row>
    <row r="1681" spans="15:17" x14ac:dyDescent="0.25">
      <c r="O1681" s="103" t="s">
        <v>3464</v>
      </c>
      <c r="P1681" s="103" t="s">
        <v>4858</v>
      </c>
      <c r="Q1681" s="103">
        <v>70</v>
      </c>
    </row>
    <row r="1682" spans="15:17" x14ac:dyDescent="0.25">
      <c r="O1682" s="103" t="s">
        <v>3465</v>
      </c>
      <c r="P1682" s="103" t="s">
        <v>4859</v>
      </c>
      <c r="Q1682" s="103">
        <v>260</v>
      </c>
    </row>
    <row r="1683" spans="15:17" x14ac:dyDescent="0.25">
      <c r="O1683" s="103" t="s">
        <v>3445</v>
      </c>
      <c r="P1683" s="103" t="s">
        <v>4860</v>
      </c>
      <c r="Q1683" s="103">
        <v>60</v>
      </c>
    </row>
    <row r="1684" spans="15:17" x14ac:dyDescent="0.25">
      <c r="O1684" s="103" t="s">
        <v>3446</v>
      </c>
      <c r="P1684" s="103" t="s">
        <v>4861</v>
      </c>
      <c r="Q1684" s="103">
        <v>250</v>
      </c>
    </row>
    <row r="1685" spans="15:17" x14ac:dyDescent="0.25">
      <c r="O1685" s="103" t="s">
        <v>3447</v>
      </c>
      <c r="P1685" s="103" t="s">
        <v>4862</v>
      </c>
      <c r="Q1685" s="103">
        <v>100</v>
      </c>
    </row>
    <row r="1686" spans="15:17" x14ac:dyDescent="0.25">
      <c r="O1686" s="103" t="s">
        <v>2207</v>
      </c>
      <c r="P1686" s="103" t="s">
        <v>4863</v>
      </c>
      <c r="Q1686" s="103">
        <v>90</v>
      </c>
    </row>
    <row r="1687" spans="15:17" x14ac:dyDescent="0.25">
      <c r="O1687" s="103" t="s">
        <v>2208</v>
      </c>
      <c r="P1687" s="103" t="s">
        <v>4864</v>
      </c>
      <c r="Q1687" s="103">
        <v>130</v>
      </c>
    </row>
    <row r="1688" spans="15:17" x14ac:dyDescent="0.25">
      <c r="O1688" s="103" t="s">
        <v>2209</v>
      </c>
      <c r="P1688" s="103" t="s">
        <v>4865</v>
      </c>
      <c r="Q1688" s="103">
        <v>120</v>
      </c>
    </row>
    <row r="1689" spans="15:17" x14ac:dyDescent="0.25">
      <c r="O1689" s="103" t="s">
        <v>2210</v>
      </c>
      <c r="P1689" s="103" t="s">
        <v>4866</v>
      </c>
      <c r="Q1689" s="103">
        <v>110</v>
      </c>
    </row>
    <row r="1690" spans="15:17" x14ac:dyDescent="0.25">
      <c r="O1690" s="103" t="s">
        <v>2211</v>
      </c>
      <c r="P1690" s="103" t="s">
        <v>4867</v>
      </c>
      <c r="Q1690" s="103">
        <v>90</v>
      </c>
    </row>
    <row r="1691" spans="15:17" x14ac:dyDescent="0.25">
      <c r="O1691" s="103" t="s">
        <v>2212</v>
      </c>
      <c r="P1691" s="103" t="s">
        <v>4868</v>
      </c>
      <c r="Q1691" s="103">
        <v>90</v>
      </c>
    </row>
    <row r="1692" spans="15:17" x14ac:dyDescent="0.25">
      <c r="O1692" s="103" t="s">
        <v>2228</v>
      </c>
      <c r="P1692" s="103" t="s">
        <v>4869</v>
      </c>
      <c r="Q1692" s="103">
        <v>120</v>
      </c>
    </row>
    <row r="1693" spans="15:17" x14ac:dyDescent="0.25">
      <c r="O1693" s="103" t="s">
        <v>2229</v>
      </c>
      <c r="P1693" s="103" t="s">
        <v>4870</v>
      </c>
      <c r="Q1693" s="103">
        <v>50</v>
      </c>
    </row>
    <row r="1694" spans="15:17" x14ac:dyDescent="0.25">
      <c r="O1694" s="103" t="s">
        <v>2230</v>
      </c>
      <c r="P1694" s="103" t="s">
        <v>4871</v>
      </c>
      <c r="Q1694" s="103">
        <v>160</v>
      </c>
    </row>
    <row r="1695" spans="15:17" x14ac:dyDescent="0.25">
      <c r="O1695" s="103" t="s">
        <v>2231</v>
      </c>
      <c r="P1695" s="103" t="s">
        <v>4872</v>
      </c>
      <c r="Q1695" s="103">
        <v>110</v>
      </c>
    </row>
    <row r="1696" spans="15:17" x14ac:dyDescent="0.25">
      <c r="O1696" s="103" t="s">
        <v>2232</v>
      </c>
      <c r="P1696" s="103" t="s">
        <v>4873</v>
      </c>
      <c r="Q1696" s="103">
        <v>90</v>
      </c>
    </row>
    <row r="1697" spans="15:17" x14ac:dyDescent="0.25">
      <c r="O1697" s="103" t="s">
        <v>2233</v>
      </c>
      <c r="P1697" s="103" t="s">
        <v>4874</v>
      </c>
      <c r="Q1697" s="103">
        <v>210</v>
      </c>
    </row>
    <row r="1698" spans="15:17" x14ac:dyDescent="0.25">
      <c r="O1698" s="103" t="s">
        <v>2251</v>
      </c>
      <c r="P1698" s="103" t="s">
        <v>4875</v>
      </c>
      <c r="Q1698" s="103">
        <v>120</v>
      </c>
    </row>
    <row r="1699" spans="15:17" x14ac:dyDescent="0.25">
      <c r="O1699" s="103" t="s">
        <v>2275</v>
      </c>
      <c r="P1699" s="103" t="s">
        <v>4876</v>
      </c>
      <c r="Q1699" s="103">
        <v>80</v>
      </c>
    </row>
    <row r="1700" spans="15:17" x14ac:dyDescent="0.25">
      <c r="O1700" s="103" t="s">
        <v>2276</v>
      </c>
      <c r="P1700" s="103" t="s">
        <v>4877</v>
      </c>
      <c r="Q1700" s="103">
        <v>120</v>
      </c>
    </row>
    <row r="1701" spans="15:17" x14ac:dyDescent="0.25">
      <c r="O1701" s="103" t="s">
        <v>1559</v>
      </c>
      <c r="P1701" s="103" t="s">
        <v>4878</v>
      </c>
      <c r="Q1701" s="103">
        <v>120</v>
      </c>
    </row>
    <row r="1702" spans="15:17" x14ac:dyDescent="0.25">
      <c r="O1702" s="103" t="s">
        <v>1560</v>
      </c>
      <c r="P1702" s="103" t="s">
        <v>4879</v>
      </c>
      <c r="Q1702" s="103">
        <v>340</v>
      </c>
    </row>
    <row r="1703" spans="15:17" x14ac:dyDescent="0.25">
      <c r="O1703" s="103" t="s">
        <v>1561</v>
      </c>
      <c r="P1703" s="103" t="s">
        <v>4880</v>
      </c>
      <c r="Q1703" s="103">
        <v>150</v>
      </c>
    </row>
    <row r="1704" spans="15:17" x14ac:dyDescent="0.25">
      <c r="O1704" s="103" t="s">
        <v>1593</v>
      </c>
      <c r="P1704" s="103" t="s">
        <v>4881</v>
      </c>
      <c r="Q1704" s="103">
        <v>210</v>
      </c>
    </row>
    <row r="1705" spans="15:17" x14ac:dyDescent="0.25">
      <c r="O1705" s="103" t="s">
        <v>1614</v>
      </c>
      <c r="P1705" s="103" t="s">
        <v>4882</v>
      </c>
      <c r="Q1705" s="103">
        <v>210</v>
      </c>
    </row>
    <row r="1706" spans="15:17" x14ac:dyDescent="0.25">
      <c r="O1706" s="103" t="s">
        <v>1615</v>
      </c>
      <c r="P1706" s="103" t="s">
        <v>4883</v>
      </c>
      <c r="Q1706" s="103">
        <v>100</v>
      </c>
    </row>
    <row r="1707" spans="15:17" x14ac:dyDescent="0.25">
      <c r="O1707" s="103" t="s">
        <v>1129</v>
      </c>
      <c r="P1707" s="103" t="s">
        <v>4884</v>
      </c>
      <c r="Q1707" s="103">
        <v>300</v>
      </c>
    </row>
    <row r="1708" spans="15:17" x14ac:dyDescent="0.25">
      <c r="O1708" s="103" t="s">
        <v>1130</v>
      </c>
      <c r="P1708" s="103" t="s">
        <v>4885</v>
      </c>
      <c r="Q1708" s="103">
        <v>320</v>
      </c>
    </row>
    <row r="1709" spans="15:17" x14ac:dyDescent="0.25">
      <c r="O1709" s="103" t="s">
        <v>1140</v>
      </c>
      <c r="P1709" s="103" t="s">
        <v>4886</v>
      </c>
      <c r="Q1709" s="103">
        <v>250</v>
      </c>
    </row>
    <row r="1710" spans="15:17" x14ac:dyDescent="0.25">
      <c r="O1710" s="103" t="s">
        <v>1141</v>
      </c>
      <c r="P1710" s="103" t="s">
        <v>4887</v>
      </c>
      <c r="Q1710" s="103">
        <v>270</v>
      </c>
    </row>
    <row r="1711" spans="15:17" x14ac:dyDescent="0.25">
      <c r="O1711" s="103" t="s">
        <v>1142</v>
      </c>
      <c r="P1711" s="103" t="s">
        <v>4888</v>
      </c>
      <c r="Q1711" s="103">
        <v>250</v>
      </c>
    </row>
    <row r="1712" spans="15:17" x14ac:dyDescent="0.25">
      <c r="O1712" s="103" t="s">
        <v>1143</v>
      </c>
      <c r="P1712" s="103" t="s">
        <v>4889</v>
      </c>
      <c r="Q1712" s="103">
        <v>270</v>
      </c>
    </row>
    <row r="1713" spans="15:17" x14ac:dyDescent="0.25">
      <c r="O1713" s="103" t="s">
        <v>1083</v>
      </c>
      <c r="P1713" s="103" t="s">
        <v>4890</v>
      </c>
      <c r="Q1713" s="103">
        <v>180</v>
      </c>
    </row>
    <row r="1714" spans="15:17" x14ac:dyDescent="0.25">
      <c r="O1714" s="103" t="s">
        <v>1084</v>
      </c>
      <c r="P1714" s="103" t="s">
        <v>4891</v>
      </c>
      <c r="Q1714" s="103">
        <v>180</v>
      </c>
    </row>
    <row r="1715" spans="15:17" x14ac:dyDescent="0.25">
      <c r="O1715" s="103" t="s">
        <v>1085</v>
      </c>
      <c r="P1715" s="103" t="s">
        <v>4892</v>
      </c>
      <c r="Q1715" s="103">
        <v>180</v>
      </c>
    </row>
    <row r="1716" spans="15:17" x14ac:dyDescent="0.25">
      <c r="O1716" s="103" t="s">
        <v>2150</v>
      </c>
      <c r="P1716" s="103" t="s">
        <v>4893</v>
      </c>
      <c r="Q1716" s="103">
        <v>180</v>
      </c>
    </row>
    <row r="1717" spans="15:17" x14ac:dyDescent="0.25">
      <c r="O1717" s="103" t="s">
        <v>2151</v>
      </c>
      <c r="P1717" s="103" t="s">
        <v>4894</v>
      </c>
      <c r="Q1717" s="103">
        <v>90</v>
      </c>
    </row>
    <row r="1718" spans="15:17" x14ac:dyDescent="0.25">
      <c r="O1718" s="103" t="s">
        <v>2152</v>
      </c>
      <c r="P1718" s="103" t="s">
        <v>4895</v>
      </c>
      <c r="Q1718" s="103">
        <v>90</v>
      </c>
    </row>
    <row r="1719" spans="15:17" x14ac:dyDescent="0.25">
      <c r="O1719" s="103" t="s">
        <v>2153</v>
      </c>
      <c r="P1719" s="103" t="s">
        <v>4896</v>
      </c>
      <c r="Q1719" s="103">
        <v>150</v>
      </c>
    </row>
    <row r="1720" spans="15:17" x14ac:dyDescent="0.25">
      <c r="O1720" s="103" t="s">
        <v>2112</v>
      </c>
      <c r="P1720" s="103" t="s">
        <v>4897</v>
      </c>
      <c r="Q1720" s="103">
        <v>130</v>
      </c>
    </row>
    <row r="1721" spans="15:17" x14ac:dyDescent="0.25">
      <c r="O1721" s="103" t="s">
        <v>2113</v>
      </c>
      <c r="P1721" s="103" t="s">
        <v>4898</v>
      </c>
      <c r="Q1721" s="103">
        <v>80</v>
      </c>
    </row>
    <row r="1722" spans="15:17" x14ac:dyDescent="0.25">
      <c r="O1722" s="103" t="s">
        <v>2114</v>
      </c>
      <c r="P1722" s="103" t="s">
        <v>4899</v>
      </c>
      <c r="Q1722" s="103">
        <v>170</v>
      </c>
    </row>
    <row r="1723" spans="15:17" x14ac:dyDescent="0.25">
      <c r="O1723" s="103" t="s">
        <v>2115</v>
      </c>
      <c r="P1723" s="103" t="s">
        <v>4900</v>
      </c>
      <c r="Q1723" s="103">
        <v>140</v>
      </c>
    </row>
    <row r="1724" spans="15:17" x14ac:dyDescent="0.25">
      <c r="O1724" s="103" t="s">
        <v>2091</v>
      </c>
      <c r="P1724" s="103" t="s">
        <v>4901</v>
      </c>
      <c r="Q1724" s="103">
        <v>150</v>
      </c>
    </row>
    <row r="1725" spans="15:17" x14ac:dyDescent="0.25">
      <c r="O1725" s="103" t="s">
        <v>2092</v>
      </c>
      <c r="P1725" s="103" t="s">
        <v>4902</v>
      </c>
      <c r="Q1725" s="103">
        <v>80</v>
      </c>
    </row>
    <row r="1726" spans="15:17" x14ac:dyDescent="0.25">
      <c r="O1726" s="103" t="s">
        <v>2093</v>
      </c>
      <c r="P1726" s="103" t="s">
        <v>4903</v>
      </c>
      <c r="Q1726" s="103">
        <v>160</v>
      </c>
    </row>
    <row r="1727" spans="15:17" x14ac:dyDescent="0.25">
      <c r="O1727" s="103" t="s">
        <v>2094</v>
      </c>
      <c r="P1727" s="103" t="s">
        <v>4904</v>
      </c>
      <c r="Q1727" s="103">
        <v>140</v>
      </c>
    </row>
    <row r="1728" spans="15:17" x14ac:dyDescent="0.25">
      <c r="O1728" s="103" t="s">
        <v>494</v>
      </c>
      <c r="P1728" s="103" t="s">
        <v>4905</v>
      </c>
      <c r="Q1728" s="103">
        <v>50</v>
      </c>
    </row>
    <row r="1729" spans="15:17" x14ac:dyDescent="0.25">
      <c r="O1729" s="103" t="s">
        <v>495</v>
      </c>
      <c r="P1729" s="103" t="s">
        <v>4906</v>
      </c>
      <c r="Q1729" s="103">
        <v>50</v>
      </c>
    </row>
    <row r="1730" spans="15:17" x14ac:dyDescent="0.25">
      <c r="O1730" s="103" t="s">
        <v>496</v>
      </c>
      <c r="P1730" s="103" t="s">
        <v>4907</v>
      </c>
      <c r="Q1730" s="103">
        <v>130</v>
      </c>
    </row>
    <row r="1731" spans="15:17" x14ac:dyDescent="0.25">
      <c r="O1731" s="103" t="s">
        <v>507</v>
      </c>
      <c r="P1731" s="103" t="s">
        <v>4908</v>
      </c>
      <c r="Q1731" s="103">
        <v>100</v>
      </c>
    </row>
    <row r="1732" spans="15:17" x14ac:dyDescent="0.25">
      <c r="O1732" s="103" t="s">
        <v>508</v>
      </c>
      <c r="P1732" s="103" t="s">
        <v>4909</v>
      </c>
      <c r="Q1732" s="103">
        <v>100</v>
      </c>
    </row>
    <row r="1733" spans="15:17" x14ac:dyDescent="0.25">
      <c r="O1733" s="103" t="s">
        <v>509</v>
      </c>
      <c r="P1733" s="103" t="s">
        <v>4910</v>
      </c>
      <c r="Q1733" s="103">
        <v>70</v>
      </c>
    </row>
    <row r="1734" spans="15:17" x14ac:dyDescent="0.25">
      <c r="O1734" s="103" t="s">
        <v>2644</v>
      </c>
      <c r="P1734" s="103" t="s">
        <v>4911</v>
      </c>
      <c r="Q1734" s="103">
        <v>100</v>
      </c>
    </row>
    <row r="1735" spans="15:17" x14ac:dyDescent="0.25">
      <c r="O1735" s="103" t="s">
        <v>2645</v>
      </c>
      <c r="P1735" s="103" t="s">
        <v>4912</v>
      </c>
      <c r="Q1735" s="103">
        <v>100</v>
      </c>
    </row>
    <row r="1736" spans="15:17" x14ac:dyDescent="0.25">
      <c r="O1736" s="103" t="s">
        <v>2646</v>
      </c>
      <c r="P1736" s="103" t="s">
        <v>4913</v>
      </c>
      <c r="Q1736" s="103">
        <v>100</v>
      </c>
    </row>
    <row r="1737" spans="15:17" x14ac:dyDescent="0.25">
      <c r="O1737" s="103" t="s">
        <v>2633</v>
      </c>
      <c r="P1737" s="103" t="s">
        <v>4914</v>
      </c>
      <c r="Q1737" s="103">
        <v>150</v>
      </c>
    </row>
    <row r="1738" spans="15:17" x14ac:dyDescent="0.25">
      <c r="O1738" s="103" t="s">
        <v>2634</v>
      </c>
      <c r="P1738" s="103" t="s">
        <v>4915</v>
      </c>
      <c r="Q1738" s="103">
        <v>90</v>
      </c>
    </row>
    <row r="1739" spans="15:17" x14ac:dyDescent="0.25">
      <c r="O1739" s="103" t="s">
        <v>2635</v>
      </c>
      <c r="P1739" s="103" t="s">
        <v>4916</v>
      </c>
      <c r="Q1739" s="103">
        <v>90</v>
      </c>
    </row>
    <row r="1740" spans="15:17" x14ac:dyDescent="0.25">
      <c r="O1740" s="103" t="s">
        <v>2787</v>
      </c>
      <c r="P1740" s="103" t="s">
        <v>4917</v>
      </c>
      <c r="Q1740" s="103">
        <v>100</v>
      </c>
    </row>
    <row r="1741" spans="15:17" x14ac:dyDescent="0.25">
      <c r="O1741" s="103" t="s">
        <v>2788</v>
      </c>
      <c r="P1741" s="103" t="s">
        <v>4918</v>
      </c>
      <c r="Q1741" s="103">
        <v>70</v>
      </c>
    </row>
    <row r="1742" spans="15:17" x14ac:dyDescent="0.25">
      <c r="O1742" s="103" t="s">
        <v>2789</v>
      </c>
      <c r="P1742" s="103" t="s">
        <v>4919</v>
      </c>
      <c r="Q1742" s="103">
        <v>100</v>
      </c>
    </row>
    <row r="1743" spans="15:17" x14ac:dyDescent="0.25">
      <c r="O1743" s="103" t="s">
        <v>2775</v>
      </c>
      <c r="P1743" s="103" t="s">
        <v>4920</v>
      </c>
      <c r="Q1743" s="103">
        <v>70</v>
      </c>
    </row>
    <row r="1744" spans="15:17" x14ac:dyDescent="0.25">
      <c r="O1744" s="103" t="s">
        <v>2776</v>
      </c>
      <c r="P1744" s="103" t="s">
        <v>4921</v>
      </c>
      <c r="Q1744" s="103">
        <v>100</v>
      </c>
    </row>
    <row r="1745" spans="15:17" x14ac:dyDescent="0.25">
      <c r="O1745" s="103" t="s">
        <v>2777</v>
      </c>
      <c r="P1745" s="103" t="s">
        <v>4922</v>
      </c>
      <c r="Q1745" s="103">
        <v>70</v>
      </c>
    </row>
    <row r="1746" spans="15:17" x14ac:dyDescent="0.25">
      <c r="O1746" s="103" t="s">
        <v>2691</v>
      </c>
      <c r="P1746" s="103" t="s">
        <v>4923</v>
      </c>
      <c r="Q1746" s="103">
        <v>50</v>
      </c>
    </row>
    <row r="1747" spans="15:17" x14ac:dyDescent="0.25">
      <c r="O1747" s="103" t="s">
        <v>2692</v>
      </c>
      <c r="P1747" s="103" t="s">
        <v>4924</v>
      </c>
      <c r="Q1747" s="103">
        <v>50</v>
      </c>
    </row>
    <row r="1748" spans="15:17" x14ac:dyDescent="0.25">
      <c r="O1748" s="103" t="s">
        <v>2869</v>
      </c>
      <c r="P1748" s="103" t="s">
        <v>4925</v>
      </c>
      <c r="Q1748" s="103">
        <v>50</v>
      </c>
    </row>
    <row r="1749" spans="15:17" x14ac:dyDescent="0.25">
      <c r="O1749" s="103" t="s">
        <v>2870</v>
      </c>
      <c r="P1749" s="103" t="s">
        <v>4926</v>
      </c>
      <c r="Q1749" s="103">
        <v>80</v>
      </c>
    </row>
    <row r="1750" spans="15:17" x14ac:dyDescent="0.25">
      <c r="O1750" s="103" t="s">
        <v>2871</v>
      </c>
      <c r="P1750" s="103" t="s">
        <v>4927</v>
      </c>
      <c r="Q1750" s="103">
        <v>90</v>
      </c>
    </row>
    <row r="1751" spans="15:17" x14ac:dyDescent="0.25">
      <c r="O1751" s="103" t="s">
        <v>3086</v>
      </c>
      <c r="P1751" s="103" t="s">
        <v>4928</v>
      </c>
      <c r="Q1751" s="103">
        <v>50</v>
      </c>
    </row>
    <row r="1752" spans="15:17" x14ac:dyDescent="0.25">
      <c r="O1752" s="103" t="s">
        <v>3087</v>
      </c>
      <c r="P1752" s="103" t="s">
        <v>4929</v>
      </c>
      <c r="Q1752" s="103">
        <v>80</v>
      </c>
    </row>
    <row r="1753" spans="15:17" x14ac:dyDescent="0.25">
      <c r="O1753" s="103" t="s">
        <v>3592</v>
      </c>
      <c r="P1753" s="103" t="s">
        <v>4930</v>
      </c>
      <c r="Q1753" s="103">
        <v>150</v>
      </c>
    </row>
    <row r="1754" spans="15:17" x14ac:dyDescent="0.25">
      <c r="O1754" s="103" t="s">
        <v>3593</v>
      </c>
      <c r="P1754" s="103" t="s">
        <v>4931</v>
      </c>
      <c r="Q1754" s="103">
        <v>210</v>
      </c>
    </row>
    <row r="1755" spans="15:17" x14ac:dyDescent="0.25">
      <c r="O1755" s="103" t="s">
        <v>1929</v>
      </c>
      <c r="P1755" s="103" t="s">
        <v>4932</v>
      </c>
      <c r="Q1755" s="103">
        <v>110</v>
      </c>
    </row>
    <row r="1756" spans="15:17" x14ac:dyDescent="0.25">
      <c r="O1756" s="103" t="s">
        <v>1930</v>
      </c>
      <c r="P1756" s="103" t="s">
        <v>4933</v>
      </c>
      <c r="Q1756" s="103">
        <v>120</v>
      </c>
    </row>
    <row r="1757" spans="15:17" x14ac:dyDescent="0.25">
      <c r="O1757" s="103" t="s">
        <v>1931</v>
      </c>
      <c r="P1757" s="103" t="s">
        <v>4934</v>
      </c>
      <c r="Q1757" s="103">
        <v>90</v>
      </c>
    </row>
    <row r="1758" spans="15:17" x14ac:dyDescent="0.25">
      <c r="O1758" s="103" t="s">
        <v>1365</v>
      </c>
      <c r="P1758" s="103" t="s">
        <v>4935</v>
      </c>
      <c r="Q1758" s="103">
        <v>40</v>
      </c>
    </row>
    <row r="1759" spans="15:17" x14ac:dyDescent="0.25">
      <c r="O1759" s="103" t="s">
        <v>1366</v>
      </c>
      <c r="P1759" s="103" t="s">
        <v>4936</v>
      </c>
      <c r="Q1759" s="103">
        <v>120</v>
      </c>
    </row>
    <row r="1760" spans="15:17" x14ac:dyDescent="0.25">
      <c r="O1760" s="103" t="s">
        <v>683</v>
      </c>
      <c r="P1760" s="103" t="s">
        <v>4937</v>
      </c>
      <c r="Q1760" s="103">
        <v>70</v>
      </c>
    </row>
    <row r="1761" spans="15:17" x14ac:dyDescent="0.25">
      <c r="O1761" s="103" t="s">
        <v>684</v>
      </c>
      <c r="P1761" s="103" t="s">
        <v>4938</v>
      </c>
      <c r="Q1761" s="103">
        <v>80</v>
      </c>
    </row>
    <row r="1762" spans="15:17" x14ac:dyDescent="0.25">
      <c r="O1762" s="103" t="s">
        <v>685</v>
      </c>
      <c r="P1762" s="103" t="s">
        <v>4939</v>
      </c>
      <c r="Q1762" s="103">
        <v>70</v>
      </c>
    </row>
    <row r="1763" spans="15:17" x14ac:dyDescent="0.25">
      <c r="O1763" s="103" t="s">
        <v>917</v>
      </c>
      <c r="P1763" s="103" t="s">
        <v>4940</v>
      </c>
      <c r="Q1763" s="103">
        <v>80</v>
      </c>
    </row>
    <row r="1764" spans="15:17" x14ac:dyDescent="0.25">
      <c r="O1764" s="103" t="s">
        <v>918</v>
      </c>
      <c r="P1764" s="103" t="s">
        <v>4941</v>
      </c>
      <c r="Q1764" s="103">
        <v>40</v>
      </c>
    </row>
    <row r="1765" spans="15:17" x14ac:dyDescent="0.25">
      <c r="O1765" s="103" t="s">
        <v>1013</v>
      </c>
      <c r="P1765" s="103" t="s">
        <v>4942</v>
      </c>
      <c r="Q1765" s="103">
        <v>90</v>
      </c>
    </row>
    <row r="1766" spans="15:17" x14ac:dyDescent="0.25">
      <c r="O1766" s="103" t="s">
        <v>1014</v>
      </c>
      <c r="P1766" s="103" t="s">
        <v>4943</v>
      </c>
      <c r="Q1766" s="103">
        <v>50</v>
      </c>
    </row>
    <row r="1767" spans="15:17" x14ac:dyDescent="0.25">
      <c r="O1767" s="103" t="s">
        <v>1015</v>
      </c>
      <c r="P1767" s="103" t="s">
        <v>4944</v>
      </c>
      <c r="Q1767" s="103">
        <v>50</v>
      </c>
    </row>
    <row r="1768" spans="15:17" x14ac:dyDescent="0.25">
      <c r="O1768" s="103" t="s">
        <v>3227</v>
      </c>
      <c r="P1768" s="103" t="s">
        <v>4945</v>
      </c>
      <c r="Q1768" s="103">
        <v>30</v>
      </c>
    </row>
    <row r="1769" spans="15:17" x14ac:dyDescent="0.25">
      <c r="O1769" s="103" t="s">
        <v>3228</v>
      </c>
      <c r="P1769" s="103" t="s">
        <v>4946</v>
      </c>
      <c r="Q1769" s="103">
        <v>60</v>
      </c>
    </row>
    <row r="1770" spans="15:17" x14ac:dyDescent="0.25">
      <c r="O1770" s="103" t="s">
        <v>3229</v>
      </c>
      <c r="P1770" s="103" t="s">
        <v>4947</v>
      </c>
      <c r="Q1770" s="103">
        <v>30</v>
      </c>
    </row>
    <row r="1771" spans="15:17" x14ac:dyDescent="0.25">
      <c r="O1771" s="103" t="s">
        <v>1722</v>
      </c>
      <c r="P1771" s="103" t="s">
        <v>4948</v>
      </c>
      <c r="Q1771" s="103">
        <v>120</v>
      </c>
    </row>
    <row r="1772" spans="15:17" x14ac:dyDescent="0.25">
      <c r="O1772" s="103" t="s">
        <v>1723</v>
      </c>
      <c r="P1772" s="103" t="s">
        <v>4949</v>
      </c>
      <c r="Q1772" s="103">
        <v>240</v>
      </c>
    </row>
    <row r="1773" spans="15:17" x14ac:dyDescent="0.25">
      <c r="O1773" s="103" t="s">
        <v>756</v>
      </c>
      <c r="P1773" s="103" t="s">
        <v>4950</v>
      </c>
      <c r="Q1773" s="103">
        <v>90</v>
      </c>
    </row>
    <row r="1774" spans="15:17" x14ac:dyDescent="0.25">
      <c r="O1774" s="103" t="s">
        <v>757</v>
      </c>
      <c r="P1774" s="103" t="s">
        <v>4951</v>
      </c>
      <c r="Q1774" s="103">
        <v>80</v>
      </c>
    </row>
    <row r="1775" spans="15:17" x14ac:dyDescent="0.25">
      <c r="O1775" s="103" t="s">
        <v>758</v>
      </c>
      <c r="P1775" s="103" t="s">
        <v>4952</v>
      </c>
      <c r="Q1775" s="103">
        <v>90</v>
      </c>
    </row>
    <row r="1776" spans="15:17" x14ac:dyDescent="0.25">
      <c r="O1776" s="103" t="s">
        <v>759</v>
      </c>
      <c r="P1776" s="103" t="s">
        <v>4953</v>
      </c>
      <c r="Q1776" s="103">
        <v>80</v>
      </c>
    </row>
    <row r="1777" spans="15:17" x14ac:dyDescent="0.25">
      <c r="O1777" s="103" t="s">
        <v>763</v>
      </c>
      <c r="P1777" s="103" t="s">
        <v>4954</v>
      </c>
      <c r="Q1777" s="103">
        <v>80</v>
      </c>
    </row>
    <row r="1778" spans="15:17" x14ac:dyDescent="0.25">
      <c r="O1778" s="103" t="s">
        <v>764</v>
      </c>
      <c r="P1778" s="103" t="s">
        <v>4955</v>
      </c>
      <c r="Q1778" s="103">
        <v>80</v>
      </c>
    </row>
    <row r="1779" spans="15:17" x14ac:dyDescent="0.25">
      <c r="O1779" s="103" t="s">
        <v>765</v>
      </c>
      <c r="P1779" s="103" t="s">
        <v>4956</v>
      </c>
      <c r="Q1779" s="103">
        <v>50</v>
      </c>
    </row>
    <row r="1780" spans="15:17" x14ac:dyDescent="0.25">
      <c r="O1780" s="103" t="s">
        <v>766</v>
      </c>
      <c r="P1780" s="103" t="s">
        <v>4957</v>
      </c>
      <c r="Q1780" s="103">
        <v>60</v>
      </c>
    </row>
    <row r="1781" spans="15:17" x14ac:dyDescent="0.25">
      <c r="O1781" s="103" t="s">
        <v>767</v>
      </c>
      <c r="P1781" s="103" t="s">
        <v>4958</v>
      </c>
      <c r="Q1781" s="103">
        <v>60</v>
      </c>
    </row>
    <row r="1782" spans="15:17" x14ac:dyDescent="0.25">
      <c r="O1782" s="103" t="s">
        <v>661</v>
      </c>
      <c r="P1782" s="103" t="s">
        <v>4959</v>
      </c>
      <c r="Q1782" s="103">
        <v>80</v>
      </c>
    </row>
    <row r="1783" spans="15:17" x14ac:dyDescent="0.25">
      <c r="O1783" s="103" t="s">
        <v>662</v>
      </c>
      <c r="P1783" s="103" t="s">
        <v>4960</v>
      </c>
      <c r="Q1783" s="103">
        <v>60</v>
      </c>
    </row>
    <row r="1784" spans="15:17" x14ac:dyDescent="0.25">
      <c r="O1784" s="103" t="s">
        <v>678</v>
      </c>
      <c r="P1784" s="103" t="s">
        <v>4961</v>
      </c>
      <c r="Q1784" s="103">
        <v>80</v>
      </c>
    </row>
    <row r="1785" spans="15:17" x14ac:dyDescent="0.25">
      <c r="O1785" s="103" t="s">
        <v>679</v>
      </c>
      <c r="P1785" s="103" t="s">
        <v>4962</v>
      </c>
      <c r="Q1785" s="103">
        <v>60</v>
      </c>
    </row>
    <row r="1786" spans="15:17" x14ac:dyDescent="0.25">
      <c r="O1786" s="103" t="s">
        <v>689</v>
      </c>
      <c r="P1786" s="103" t="s">
        <v>4963</v>
      </c>
      <c r="Q1786" s="103">
        <v>100</v>
      </c>
    </row>
    <row r="1787" spans="15:17" x14ac:dyDescent="0.25">
      <c r="O1787" s="103" t="s">
        <v>690</v>
      </c>
      <c r="P1787" s="103" t="s">
        <v>4964</v>
      </c>
      <c r="Q1787" s="103">
        <v>40</v>
      </c>
    </row>
    <row r="1788" spans="15:17" x14ac:dyDescent="0.25">
      <c r="O1788" s="103" t="s">
        <v>615</v>
      </c>
      <c r="P1788" s="103" t="s">
        <v>4965</v>
      </c>
      <c r="Q1788" s="103">
        <v>100</v>
      </c>
    </row>
    <row r="1789" spans="15:17" x14ac:dyDescent="0.25">
      <c r="O1789" s="103" t="s">
        <v>616</v>
      </c>
      <c r="P1789" s="103" t="s">
        <v>4966</v>
      </c>
      <c r="Q1789" s="103">
        <v>100</v>
      </c>
    </row>
    <row r="1790" spans="15:17" x14ac:dyDescent="0.25">
      <c r="O1790" s="103" t="s">
        <v>594</v>
      </c>
      <c r="P1790" s="103" t="s">
        <v>4967</v>
      </c>
      <c r="Q1790" s="103">
        <v>120</v>
      </c>
    </row>
    <row r="1791" spans="15:17" x14ac:dyDescent="0.25">
      <c r="O1791" s="103" t="s">
        <v>595</v>
      </c>
      <c r="P1791" s="103" t="s">
        <v>4968</v>
      </c>
      <c r="Q1791" s="103">
        <v>80</v>
      </c>
    </row>
    <row r="1792" spans="15:17" x14ac:dyDescent="0.25">
      <c r="O1792" s="103" t="s">
        <v>596</v>
      </c>
      <c r="P1792" s="103" t="s">
        <v>4969</v>
      </c>
      <c r="Q1792" s="103">
        <v>110</v>
      </c>
    </row>
    <row r="1793" spans="15:17" x14ac:dyDescent="0.25">
      <c r="O1793" s="103" t="s">
        <v>597</v>
      </c>
      <c r="P1793" s="103" t="s">
        <v>4970</v>
      </c>
      <c r="Q1793" s="103">
        <v>210</v>
      </c>
    </row>
    <row r="1794" spans="15:17" x14ac:dyDescent="0.25">
      <c r="O1794" s="103" t="s">
        <v>598</v>
      </c>
      <c r="P1794" s="103" t="s">
        <v>4971</v>
      </c>
      <c r="Q1794" s="103">
        <v>110</v>
      </c>
    </row>
    <row r="1795" spans="15:17" x14ac:dyDescent="0.25">
      <c r="O1795" s="103" t="s">
        <v>2568</v>
      </c>
      <c r="P1795" s="103" t="s">
        <v>4972</v>
      </c>
      <c r="Q1795" s="103">
        <v>60</v>
      </c>
    </row>
    <row r="1796" spans="15:17" x14ac:dyDescent="0.25">
      <c r="O1796" s="103" t="s">
        <v>2569</v>
      </c>
      <c r="P1796" s="103" t="s">
        <v>4973</v>
      </c>
      <c r="Q1796" s="103">
        <v>40</v>
      </c>
    </row>
    <row r="1797" spans="15:17" x14ac:dyDescent="0.25">
      <c r="O1797" s="103" t="s">
        <v>2570</v>
      </c>
      <c r="P1797" s="103" t="s">
        <v>4974</v>
      </c>
      <c r="Q1797" s="103">
        <v>200</v>
      </c>
    </row>
    <row r="1798" spans="15:17" x14ac:dyDescent="0.25">
      <c r="O1798" s="103" t="s">
        <v>1347</v>
      </c>
      <c r="P1798" s="103" t="s">
        <v>4975</v>
      </c>
      <c r="Q1798" s="103">
        <v>60</v>
      </c>
    </row>
    <row r="1799" spans="15:17" x14ac:dyDescent="0.25">
      <c r="O1799" s="103" t="s">
        <v>2579</v>
      </c>
      <c r="P1799" s="103" t="s">
        <v>4976</v>
      </c>
      <c r="Q1799" s="103">
        <v>70</v>
      </c>
    </row>
    <row r="1800" spans="15:17" x14ac:dyDescent="0.25">
      <c r="O1800" s="103" t="s">
        <v>2580</v>
      </c>
      <c r="P1800" s="103" t="s">
        <v>4977</v>
      </c>
      <c r="Q1800" s="103">
        <v>130</v>
      </c>
    </row>
    <row r="1801" spans="15:17" x14ac:dyDescent="0.25">
      <c r="O1801" s="103" t="s">
        <v>2581</v>
      </c>
      <c r="P1801" s="103" t="s">
        <v>4978</v>
      </c>
      <c r="Q1801" s="103">
        <v>190</v>
      </c>
    </row>
    <row r="1802" spans="15:17" x14ac:dyDescent="0.25">
      <c r="O1802" s="103" t="s">
        <v>2582</v>
      </c>
      <c r="P1802" s="103" t="s">
        <v>4979</v>
      </c>
      <c r="Q1802" s="103">
        <v>70</v>
      </c>
    </row>
    <row r="1803" spans="15:17" x14ac:dyDescent="0.25">
      <c r="O1803" s="103" t="s">
        <v>2592</v>
      </c>
      <c r="P1803" s="103" t="s">
        <v>4980</v>
      </c>
      <c r="Q1803" s="103">
        <v>70</v>
      </c>
    </row>
    <row r="1804" spans="15:17" x14ac:dyDescent="0.25">
      <c r="O1804" s="103" t="s">
        <v>2593</v>
      </c>
      <c r="P1804" s="103" t="s">
        <v>4981</v>
      </c>
      <c r="Q1804" s="103">
        <v>100</v>
      </c>
    </row>
    <row r="1805" spans="15:17" x14ac:dyDescent="0.25">
      <c r="O1805" s="103" t="s">
        <v>2594</v>
      </c>
      <c r="P1805" s="103" t="s">
        <v>4982</v>
      </c>
      <c r="Q1805" s="103">
        <v>110</v>
      </c>
    </row>
    <row r="1806" spans="15:17" x14ac:dyDescent="0.25">
      <c r="O1806" s="103" t="s">
        <v>2595</v>
      </c>
      <c r="P1806" s="103" t="s">
        <v>4983</v>
      </c>
      <c r="Q1806" s="103">
        <v>100</v>
      </c>
    </row>
    <row r="1807" spans="15:17" x14ac:dyDescent="0.25">
      <c r="O1807" s="103" t="s">
        <v>2561</v>
      </c>
      <c r="P1807" s="103" t="s">
        <v>4984</v>
      </c>
      <c r="Q1807" s="103">
        <v>180</v>
      </c>
    </row>
    <row r="1808" spans="15:17" x14ac:dyDescent="0.25">
      <c r="O1808" s="103" t="s">
        <v>2562</v>
      </c>
      <c r="P1808" s="103" t="s">
        <v>4985</v>
      </c>
      <c r="Q1808" s="103">
        <v>70</v>
      </c>
    </row>
    <row r="1809" spans="15:17" x14ac:dyDescent="0.25">
      <c r="O1809" s="103" t="s">
        <v>2563</v>
      </c>
      <c r="P1809" s="103" t="s">
        <v>4986</v>
      </c>
      <c r="Q1809" s="103">
        <v>90</v>
      </c>
    </row>
    <row r="1810" spans="15:17" x14ac:dyDescent="0.25">
      <c r="O1810" s="103" t="s">
        <v>1854</v>
      </c>
      <c r="P1810" s="103" t="s">
        <v>4987</v>
      </c>
      <c r="Q1810" s="103">
        <v>200</v>
      </c>
    </row>
    <row r="1811" spans="15:17" x14ac:dyDescent="0.25">
      <c r="O1811" s="103" t="s">
        <v>1855</v>
      </c>
      <c r="P1811" s="103" t="s">
        <v>4988</v>
      </c>
      <c r="Q1811" s="103">
        <v>220</v>
      </c>
    </row>
    <row r="1812" spans="15:17" x14ac:dyDescent="0.25">
      <c r="O1812" s="103" t="s">
        <v>1856</v>
      </c>
      <c r="P1812" s="103" t="s">
        <v>4989</v>
      </c>
      <c r="Q1812" s="103">
        <v>100</v>
      </c>
    </row>
    <row r="1813" spans="15:17" x14ac:dyDescent="0.25">
      <c r="O1813" s="103" t="s">
        <v>1871</v>
      </c>
      <c r="P1813" s="103" t="s">
        <v>4990</v>
      </c>
      <c r="Q1813" s="103">
        <v>120</v>
      </c>
    </row>
    <row r="1814" spans="15:17" x14ac:dyDescent="0.25">
      <c r="O1814" s="103" t="s">
        <v>1872</v>
      </c>
      <c r="P1814" s="103" t="s">
        <v>4991</v>
      </c>
      <c r="Q1814" s="103">
        <v>120</v>
      </c>
    </row>
    <row r="1815" spans="15:17" x14ac:dyDescent="0.25">
      <c r="O1815" s="103" t="s">
        <v>1873</v>
      </c>
      <c r="P1815" s="103" t="s">
        <v>4992</v>
      </c>
      <c r="Q1815" s="103">
        <v>230</v>
      </c>
    </row>
    <row r="1816" spans="15:17" x14ac:dyDescent="0.25">
      <c r="O1816" s="103" t="s">
        <v>1943</v>
      </c>
      <c r="P1816" s="103" t="s">
        <v>4993</v>
      </c>
      <c r="Q1816" s="103">
        <v>240</v>
      </c>
    </row>
    <row r="1817" spans="15:17" x14ac:dyDescent="0.25">
      <c r="O1817" s="103" t="s">
        <v>1944</v>
      </c>
      <c r="P1817" s="103" t="s">
        <v>4994</v>
      </c>
      <c r="Q1817" s="103">
        <v>60</v>
      </c>
    </row>
    <row r="1818" spans="15:17" x14ac:dyDescent="0.25">
      <c r="O1818" s="103" t="s">
        <v>1945</v>
      </c>
      <c r="P1818" s="103" t="s">
        <v>4995</v>
      </c>
      <c r="Q1818" s="103">
        <v>30</v>
      </c>
    </row>
    <row r="1819" spans="15:17" x14ac:dyDescent="0.25">
      <c r="O1819" s="103" t="s">
        <v>1886</v>
      </c>
      <c r="P1819" s="103" t="s">
        <v>4996</v>
      </c>
      <c r="Q1819" s="103">
        <v>150</v>
      </c>
    </row>
    <row r="1820" spans="15:17" x14ac:dyDescent="0.25">
      <c r="O1820" s="103" t="s">
        <v>1887</v>
      </c>
      <c r="P1820" s="103" t="s">
        <v>4997</v>
      </c>
      <c r="Q1820" s="103">
        <v>150</v>
      </c>
    </row>
    <row r="1821" spans="15:17" x14ac:dyDescent="0.25">
      <c r="O1821" s="103" t="s">
        <v>1888</v>
      </c>
      <c r="P1821" s="103" t="s">
        <v>4998</v>
      </c>
      <c r="Q1821" s="103">
        <v>170</v>
      </c>
    </row>
    <row r="1822" spans="15:17" x14ac:dyDescent="0.25">
      <c r="O1822" s="103" t="s">
        <v>1898</v>
      </c>
      <c r="P1822" s="103" t="s">
        <v>4999</v>
      </c>
      <c r="Q1822" s="103">
        <v>90</v>
      </c>
    </row>
    <row r="1823" spans="15:17" x14ac:dyDescent="0.25">
      <c r="O1823" s="103" t="s">
        <v>1899</v>
      </c>
      <c r="P1823" s="103" t="s">
        <v>5000</v>
      </c>
      <c r="Q1823" s="103">
        <v>90</v>
      </c>
    </row>
    <row r="1824" spans="15:17" x14ac:dyDescent="0.25">
      <c r="O1824" s="103" t="s">
        <v>1900</v>
      </c>
      <c r="P1824" s="103" t="s">
        <v>5001</v>
      </c>
      <c r="Q1824" s="103">
        <v>160</v>
      </c>
    </row>
    <row r="1825" spans="15:17" x14ac:dyDescent="0.25">
      <c r="O1825" s="103" t="s">
        <v>1936</v>
      </c>
      <c r="P1825" s="103" t="s">
        <v>5002</v>
      </c>
      <c r="Q1825" s="103">
        <v>90</v>
      </c>
    </row>
    <row r="1826" spans="15:17" x14ac:dyDescent="0.25">
      <c r="O1826" s="103" t="s">
        <v>1937</v>
      </c>
      <c r="P1826" s="103" t="s">
        <v>5003</v>
      </c>
      <c r="Q1826" s="103">
        <v>110</v>
      </c>
    </row>
    <row r="1827" spans="15:17" x14ac:dyDescent="0.25">
      <c r="O1827" s="103" t="s">
        <v>1938</v>
      </c>
      <c r="P1827" s="103" t="s">
        <v>5004</v>
      </c>
      <c r="Q1827" s="103">
        <v>60</v>
      </c>
    </row>
    <row r="1828" spans="15:17" x14ac:dyDescent="0.25">
      <c r="O1828" s="103" t="s">
        <v>1939</v>
      </c>
      <c r="P1828" s="103" t="s">
        <v>5005</v>
      </c>
      <c r="Q1828" s="103">
        <v>60</v>
      </c>
    </row>
    <row r="1829" spans="15:17" x14ac:dyDescent="0.25">
      <c r="O1829" s="103" t="s">
        <v>1866</v>
      </c>
      <c r="P1829" s="103" t="s">
        <v>5006</v>
      </c>
      <c r="Q1829" s="103">
        <v>220</v>
      </c>
    </row>
    <row r="1830" spans="15:17" x14ac:dyDescent="0.25">
      <c r="O1830" s="103" t="s">
        <v>1867</v>
      </c>
      <c r="P1830" s="103" t="s">
        <v>5007</v>
      </c>
      <c r="Q1830" s="103">
        <v>110</v>
      </c>
    </row>
    <row r="1831" spans="15:17" x14ac:dyDescent="0.25">
      <c r="O1831" s="103" t="s">
        <v>1865</v>
      </c>
      <c r="P1831" s="103" t="s">
        <v>5008</v>
      </c>
      <c r="Q1831" s="103">
        <v>100</v>
      </c>
    </row>
    <row r="1832" spans="15:17" x14ac:dyDescent="0.25">
      <c r="O1832" s="103" t="s">
        <v>1911</v>
      </c>
      <c r="P1832" s="103" t="s">
        <v>5009</v>
      </c>
      <c r="Q1832" s="103">
        <v>210</v>
      </c>
    </row>
    <row r="1833" spans="15:17" x14ac:dyDescent="0.25">
      <c r="O1833" s="103" t="s">
        <v>1912</v>
      </c>
      <c r="P1833" s="103" t="s">
        <v>5010</v>
      </c>
      <c r="Q1833" s="103">
        <v>210</v>
      </c>
    </row>
    <row r="1834" spans="15:17" x14ac:dyDescent="0.25">
      <c r="O1834" s="103" t="s">
        <v>2293</v>
      </c>
      <c r="P1834" s="103" t="s">
        <v>5011</v>
      </c>
      <c r="Q1834" s="103">
        <v>50</v>
      </c>
    </row>
    <row r="1835" spans="15:17" x14ac:dyDescent="0.25">
      <c r="O1835" s="103" t="s">
        <v>2294</v>
      </c>
      <c r="P1835" s="103" t="s">
        <v>5012</v>
      </c>
      <c r="Q1835" s="103">
        <v>130</v>
      </c>
    </row>
    <row r="1836" spans="15:17" x14ac:dyDescent="0.25">
      <c r="O1836" s="103" t="s">
        <v>2295</v>
      </c>
      <c r="P1836" s="103" t="s">
        <v>5013</v>
      </c>
      <c r="Q1836" s="103">
        <v>130</v>
      </c>
    </row>
    <row r="1837" spans="15:17" x14ac:dyDescent="0.25">
      <c r="O1837" s="103" t="s">
        <v>2305</v>
      </c>
      <c r="P1837" s="103" t="s">
        <v>5014</v>
      </c>
      <c r="Q1837" s="103">
        <v>120</v>
      </c>
    </row>
    <row r="1838" spans="15:17" x14ac:dyDescent="0.25">
      <c r="O1838" s="103" t="s">
        <v>2306</v>
      </c>
      <c r="P1838" s="103" t="s">
        <v>5015</v>
      </c>
      <c r="Q1838" s="103">
        <v>120</v>
      </c>
    </row>
    <row r="1839" spans="15:17" x14ac:dyDescent="0.25">
      <c r="O1839" s="103" t="s">
        <v>2307</v>
      </c>
      <c r="P1839" s="103" t="s">
        <v>5016</v>
      </c>
      <c r="Q1839" s="103">
        <v>30</v>
      </c>
    </row>
    <row r="1840" spans="15:17" x14ac:dyDescent="0.25">
      <c r="O1840" s="103" t="s">
        <v>2311</v>
      </c>
      <c r="P1840" s="103" t="s">
        <v>5017</v>
      </c>
      <c r="Q1840" s="103">
        <v>110</v>
      </c>
    </row>
    <row r="1841" spans="15:17" x14ac:dyDescent="0.25">
      <c r="O1841" s="103" t="s">
        <v>2312</v>
      </c>
      <c r="P1841" s="103" t="s">
        <v>5018</v>
      </c>
      <c r="Q1841" s="103">
        <v>150</v>
      </c>
    </row>
    <row r="1842" spans="15:17" x14ac:dyDescent="0.25">
      <c r="O1842" s="103" t="s">
        <v>2313</v>
      </c>
      <c r="P1842" s="103" t="s">
        <v>5019</v>
      </c>
      <c r="Q1842" s="103">
        <v>170</v>
      </c>
    </row>
    <row r="1843" spans="15:17" x14ac:dyDescent="0.25">
      <c r="O1843" s="103" t="s">
        <v>2299</v>
      </c>
      <c r="P1843" s="103" t="s">
        <v>5020</v>
      </c>
      <c r="Q1843" s="103">
        <v>80</v>
      </c>
    </row>
    <row r="1844" spans="15:17" x14ac:dyDescent="0.25">
      <c r="O1844" s="103" t="s">
        <v>2300</v>
      </c>
      <c r="P1844" s="103" t="s">
        <v>5021</v>
      </c>
      <c r="Q1844" s="103">
        <v>230</v>
      </c>
    </row>
    <row r="1845" spans="15:17" x14ac:dyDescent="0.25">
      <c r="O1845" s="103" t="s">
        <v>2301</v>
      </c>
      <c r="P1845" s="103" t="s">
        <v>5022</v>
      </c>
      <c r="Q1845" s="103">
        <v>50</v>
      </c>
    </row>
    <row r="1846" spans="15:17" x14ac:dyDescent="0.25">
      <c r="O1846" s="103" t="s">
        <v>2283</v>
      </c>
      <c r="P1846" s="103" t="s">
        <v>5023</v>
      </c>
      <c r="Q1846" s="103">
        <v>120</v>
      </c>
    </row>
    <row r="1847" spans="15:17" x14ac:dyDescent="0.25">
      <c r="O1847" s="103" t="s">
        <v>3202</v>
      </c>
      <c r="P1847" s="103" t="s">
        <v>5024</v>
      </c>
      <c r="Q1847" s="103">
        <v>90</v>
      </c>
    </row>
    <row r="1848" spans="15:17" x14ac:dyDescent="0.25">
      <c r="O1848" s="103" t="s">
        <v>3203</v>
      </c>
      <c r="P1848" s="103" t="s">
        <v>5025</v>
      </c>
      <c r="Q1848" s="103">
        <v>60</v>
      </c>
    </row>
    <row r="1849" spans="15:17" x14ac:dyDescent="0.25">
      <c r="O1849" s="103" t="s">
        <v>3204</v>
      </c>
      <c r="P1849" s="103" t="s">
        <v>5026</v>
      </c>
      <c r="Q1849" s="103">
        <v>80</v>
      </c>
    </row>
    <row r="1850" spans="15:17" x14ac:dyDescent="0.25">
      <c r="O1850" s="103" t="s">
        <v>3179</v>
      </c>
      <c r="P1850" s="103" t="s">
        <v>5027</v>
      </c>
      <c r="Q1850" s="103">
        <v>100</v>
      </c>
    </row>
    <row r="1851" spans="15:17" x14ac:dyDescent="0.25">
      <c r="O1851" s="103" t="s">
        <v>3180</v>
      </c>
      <c r="P1851" s="103" t="s">
        <v>5028</v>
      </c>
      <c r="Q1851" s="103">
        <v>150</v>
      </c>
    </row>
    <row r="1852" spans="15:17" x14ac:dyDescent="0.25">
      <c r="O1852" s="103" t="s">
        <v>3181</v>
      </c>
      <c r="P1852" s="103" t="s">
        <v>5029</v>
      </c>
      <c r="Q1852" s="103">
        <v>100</v>
      </c>
    </row>
    <row r="1853" spans="15:17" x14ac:dyDescent="0.25">
      <c r="O1853" s="103" t="s">
        <v>3182</v>
      </c>
      <c r="P1853" s="103" t="s">
        <v>5030</v>
      </c>
      <c r="Q1853" s="103">
        <v>120</v>
      </c>
    </row>
    <row r="1854" spans="15:17" x14ac:dyDescent="0.25">
      <c r="O1854" s="103" t="s">
        <v>3183</v>
      </c>
      <c r="P1854" s="103" t="s">
        <v>5031</v>
      </c>
      <c r="Q1854" s="103">
        <v>120</v>
      </c>
    </row>
    <row r="1855" spans="15:17" x14ac:dyDescent="0.25">
      <c r="O1855" s="103" t="s">
        <v>3133</v>
      </c>
      <c r="P1855" s="103" t="s">
        <v>5032</v>
      </c>
      <c r="Q1855" s="103">
        <v>170</v>
      </c>
    </row>
    <row r="1856" spans="15:17" x14ac:dyDescent="0.25">
      <c r="O1856" s="103" t="s">
        <v>3134</v>
      </c>
      <c r="P1856" s="103" t="s">
        <v>5033</v>
      </c>
      <c r="Q1856" s="103">
        <v>150</v>
      </c>
    </row>
    <row r="1857" spans="15:17" x14ac:dyDescent="0.25">
      <c r="O1857" s="103" t="s">
        <v>3135</v>
      </c>
      <c r="P1857" s="103" t="s">
        <v>5034</v>
      </c>
      <c r="Q1857" s="103">
        <v>80</v>
      </c>
    </row>
    <row r="1858" spans="15:17" x14ac:dyDescent="0.25">
      <c r="O1858" s="103" t="s">
        <v>3242</v>
      </c>
      <c r="P1858" s="103" t="s">
        <v>5035</v>
      </c>
      <c r="Q1858" s="103">
        <v>150</v>
      </c>
    </row>
    <row r="1859" spans="15:17" x14ac:dyDescent="0.25">
      <c r="O1859" s="103" t="s">
        <v>3243</v>
      </c>
      <c r="P1859" s="103" t="s">
        <v>5036</v>
      </c>
      <c r="Q1859" s="103">
        <v>60</v>
      </c>
    </row>
    <row r="1860" spans="15:17" x14ac:dyDescent="0.25">
      <c r="O1860" s="103" t="s">
        <v>3244</v>
      </c>
      <c r="P1860" s="103" t="s">
        <v>5037</v>
      </c>
      <c r="Q1860" s="103">
        <v>90</v>
      </c>
    </row>
    <row r="1861" spans="15:17" x14ac:dyDescent="0.25">
      <c r="O1861" s="103" t="s">
        <v>3208</v>
      </c>
      <c r="P1861" s="103" t="s">
        <v>5038</v>
      </c>
      <c r="Q1861" s="103">
        <v>320</v>
      </c>
    </row>
    <row r="1862" spans="15:17" x14ac:dyDescent="0.25">
      <c r="O1862" s="103" t="s">
        <v>3220</v>
      </c>
      <c r="P1862" s="103" t="s">
        <v>5039</v>
      </c>
      <c r="Q1862" s="103">
        <v>90</v>
      </c>
    </row>
    <row r="1863" spans="15:17" x14ac:dyDescent="0.25">
      <c r="O1863" s="103" t="s">
        <v>3221</v>
      </c>
      <c r="P1863" s="103" t="s">
        <v>5040</v>
      </c>
      <c r="Q1863" s="103">
        <v>120</v>
      </c>
    </row>
    <row r="1864" spans="15:17" x14ac:dyDescent="0.25">
      <c r="O1864" s="103" t="s">
        <v>3222</v>
      </c>
      <c r="P1864" s="103" t="s">
        <v>5041</v>
      </c>
      <c r="Q1864" s="103">
        <v>90</v>
      </c>
    </row>
    <row r="1865" spans="15:17" x14ac:dyDescent="0.25">
      <c r="O1865" s="103" t="s">
        <v>3223</v>
      </c>
      <c r="P1865" s="103" t="s">
        <v>5042</v>
      </c>
      <c r="Q1865" s="103">
        <v>90</v>
      </c>
    </row>
    <row r="1866" spans="15:17" x14ac:dyDescent="0.25">
      <c r="O1866" s="103" t="s">
        <v>3163</v>
      </c>
      <c r="P1866" s="103" t="s">
        <v>5043</v>
      </c>
      <c r="Q1866" s="103">
        <v>60</v>
      </c>
    </row>
    <row r="1867" spans="15:17" x14ac:dyDescent="0.25">
      <c r="O1867" s="103" t="s">
        <v>3164</v>
      </c>
      <c r="P1867" s="103" t="s">
        <v>5044</v>
      </c>
      <c r="Q1867" s="103">
        <v>90</v>
      </c>
    </row>
    <row r="1868" spans="15:17" x14ac:dyDescent="0.25">
      <c r="O1868" s="103" t="s">
        <v>3165</v>
      </c>
      <c r="P1868" s="103" t="s">
        <v>5045</v>
      </c>
      <c r="Q1868" s="103">
        <v>100</v>
      </c>
    </row>
    <row r="1869" spans="15:17" x14ac:dyDescent="0.25">
      <c r="O1869" s="103" t="s">
        <v>3166</v>
      </c>
      <c r="P1869" s="103" t="s">
        <v>5046</v>
      </c>
      <c r="Q1869" s="103">
        <v>60</v>
      </c>
    </row>
    <row r="1870" spans="15:17" x14ac:dyDescent="0.25">
      <c r="O1870" s="103" t="s">
        <v>3167</v>
      </c>
      <c r="P1870" s="103" t="s">
        <v>5047</v>
      </c>
      <c r="Q1870" s="103">
        <v>30</v>
      </c>
    </row>
    <row r="1871" spans="15:17" x14ac:dyDescent="0.25">
      <c r="O1871" s="103" t="s">
        <v>3209</v>
      </c>
      <c r="P1871" s="103" t="s">
        <v>5048</v>
      </c>
      <c r="Q1871" s="103">
        <v>170</v>
      </c>
    </row>
    <row r="1872" spans="15:17" x14ac:dyDescent="0.25">
      <c r="O1872" s="103" t="s">
        <v>3171</v>
      </c>
      <c r="P1872" s="103" t="s">
        <v>5049</v>
      </c>
      <c r="Q1872" s="103">
        <v>60</v>
      </c>
    </row>
    <row r="1873" spans="15:17" x14ac:dyDescent="0.25">
      <c r="O1873" s="103" t="s">
        <v>3172</v>
      </c>
      <c r="P1873" s="103" t="s">
        <v>5050</v>
      </c>
      <c r="Q1873" s="103">
        <v>70</v>
      </c>
    </row>
    <row r="1874" spans="15:17" x14ac:dyDescent="0.25">
      <c r="O1874" s="103" t="s">
        <v>3173</v>
      </c>
      <c r="P1874" s="103" t="s">
        <v>5051</v>
      </c>
      <c r="Q1874" s="103">
        <v>80</v>
      </c>
    </row>
    <row r="1875" spans="15:17" x14ac:dyDescent="0.25">
      <c r="O1875" s="103" t="s">
        <v>3174</v>
      </c>
      <c r="P1875" s="103" t="s">
        <v>5052</v>
      </c>
      <c r="Q1875" s="103">
        <v>80</v>
      </c>
    </row>
    <row r="1876" spans="15:17" x14ac:dyDescent="0.25">
      <c r="O1876" s="103" t="s">
        <v>3175</v>
      </c>
      <c r="P1876" s="103" t="s">
        <v>5053</v>
      </c>
      <c r="Q1876" s="103">
        <v>80</v>
      </c>
    </row>
    <row r="1877" spans="15:17" x14ac:dyDescent="0.25">
      <c r="O1877" s="103" t="s">
        <v>3187</v>
      </c>
      <c r="P1877" s="103" t="s">
        <v>5054</v>
      </c>
      <c r="Q1877" s="103">
        <v>140</v>
      </c>
    </row>
    <row r="1878" spans="15:17" x14ac:dyDescent="0.25">
      <c r="O1878" s="103" t="s">
        <v>3188</v>
      </c>
      <c r="P1878" s="103" t="s">
        <v>5055</v>
      </c>
      <c r="Q1878" s="103">
        <v>130</v>
      </c>
    </row>
    <row r="1879" spans="15:17" x14ac:dyDescent="0.25">
      <c r="O1879" s="103" t="s">
        <v>3639</v>
      </c>
      <c r="P1879" s="103" t="s">
        <v>5056</v>
      </c>
      <c r="Q1879" s="103">
        <v>100</v>
      </c>
    </row>
    <row r="1880" spans="15:17" x14ac:dyDescent="0.25">
      <c r="O1880" s="103" t="s">
        <v>3640</v>
      </c>
      <c r="P1880" s="103" t="s">
        <v>5057</v>
      </c>
      <c r="Q1880" s="103">
        <v>100</v>
      </c>
    </row>
    <row r="1881" spans="15:17" x14ac:dyDescent="0.25">
      <c r="O1881" s="103" t="s">
        <v>3641</v>
      </c>
      <c r="P1881" s="103" t="s">
        <v>5058</v>
      </c>
      <c r="Q1881" s="103">
        <v>100</v>
      </c>
    </row>
    <row r="1882" spans="15:17" x14ac:dyDescent="0.25">
      <c r="O1882" s="103" t="s">
        <v>3620</v>
      </c>
      <c r="P1882" s="103" t="s">
        <v>5059</v>
      </c>
      <c r="Q1882" s="103">
        <v>120</v>
      </c>
    </row>
    <row r="1883" spans="15:17" x14ac:dyDescent="0.25">
      <c r="O1883" s="103" t="s">
        <v>3621</v>
      </c>
      <c r="P1883" s="103" t="s">
        <v>5060</v>
      </c>
      <c r="Q1883" s="103">
        <v>100</v>
      </c>
    </row>
    <row r="1884" spans="15:17" x14ac:dyDescent="0.25">
      <c r="O1884" s="103" t="s">
        <v>3622</v>
      </c>
      <c r="P1884" s="103" t="s">
        <v>5061</v>
      </c>
      <c r="Q1884" s="103">
        <v>100</v>
      </c>
    </row>
    <row r="1885" spans="15:17" x14ac:dyDescent="0.25">
      <c r="O1885" s="103" t="s">
        <v>3545</v>
      </c>
      <c r="P1885" s="103" t="s">
        <v>5062</v>
      </c>
      <c r="Q1885" s="103">
        <v>60</v>
      </c>
    </row>
    <row r="1886" spans="15:17" x14ac:dyDescent="0.25">
      <c r="O1886" s="103" t="s">
        <v>3546</v>
      </c>
      <c r="P1886" s="103" t="s">
        <v>5063</v>
      </c>
      <c r="Q1886" s="103">
        <v>130</v>
      </c>
    </row>
    <row r="1887" spans="15:17" x14ac:dyDescent="0.25">
      <c r="O1887" s="103" t="s">
        <v>3547</v>
      </c>
      <c r="P1887" s="103" t="s">
        <v>5064</v>
      </c>
      <c r="Q1887" s="103">
        <v>50</v>
      </c>
    </row>
    <row r="1888" spans="15:17" x14ac:dyDescent="0.25">
      <c r="O1888" s="103" t="s">
        <v>922</v>
      </c>
      <c r="P1888" s="103" t="s">
        <v>5065</v>
      </c>
      <c r="Q1888" s="103">
        <v>50</v>
      </c>
    </row>
    <row r="1889" spans="15:17" x14ac:dyDescent="0.25">
      <c r="O1889" s="103" t="s">
        <v>3556</v>
      </c>
      <c r="P1889" s="103" t="s">
        <v>5066</v>
      </c>
      <c r="Q1889" s="103">
        <v>70</v>
      </c>
    </row>
    <row r="1890" spans="15:17" x14ac:dyDescent="0.25">
      <c r="O1890" s="103" t="s">
        <v>3551</v>
      </c>
      <c r="P1890" s="103" t="s">
        <v>5067</v>
      </c>
      <c r="Q1890" s="103">
        <v>130</v>
      </c>
    </row>
    <row r="1891" spans="15:17" x14ac:dyDescent="0.25">
      <c r="O1891" s="103" t="s">
        <v>3552</v>
      </c>
      <c r="P1891" s="103" t="s">
        <v>5068</v>
      </c>
      <c r="Q1891" s="103">
        <v>50</v>
      </c>
    </row>
    <row r="1892" spans="15:17" x14ac:dyDescent="0.25">
      <c r="O1892" s="103" t="s">
        <v>331</v>
      </c>
      <c r="P1892" s="103" t="s">
        <v>5069</v>
      </c>
      <c r="Q1892" s="103">
        <v>100</v>
      </c>
    </row>
    <row r="1893" spans="15:17" x14ac:dyDescent="0.25">
      <c r="O1893" s="103" t="s">
        <v>332</v>
      </c>
      <c r="P1893" s="103" t="s">
        <v>5070</v>
      </c>
      <c r="Q1893" s="103">
        <v>150</v>
      </c>
    </row>
    <row r="1894" spans="15:17" x14ac:dyDescent="0.25">
      <c r="O1894" s="103" t="s">
        <v>333</v>
      </c>
      <c r="P1894" s="103" t="s">
        <v>5071</v>
      </c>
      <c r="Q1894" s="103">
        <v>100</v>
      </c>
    </row>
    <row r="1895" spans="15:17" x14ac:dyDescent="0.25">
      <c r="O1895" s="103" t="s">
        <v>334</v>
      </c>
      <c r="P1895" s="103" t="s">
        <v>5072</v>
      </c>
      <c r="Q1895" s="103">
        <v>90</v>
      </c>
    </row>
    <row r="1896" spans="15:17" x14ac:dyDescent="0.25">
      <c r="O1896" s="103" t="s">
        <v>482</v>
      </c>
      <c r="P1896" s="103" t="s">
        <v>5073</v>
      </c>
      <c r="Q1896" s="103">
        <v>90</v>
      </c>
    </row>
    <row r="1897" spans="15:17" x14ac:dyDescent="0.25">
      <c r="O1897" s="103" t="s">
        <v>483</v>
      </c>
      <c r="P1897" s="103" t="s">
        <v>5074</v>
      </c>
      <c r="Q1897" s="103">
        <v>110</v>
      </c>
    </row>
    <row r="1898" spans="15:17" x14ac:dyDescent="0.25">
      <c r="O1898" s="103" t="s">
        <v>484</v>
      </c>
      <c r="P1898" s="103" t="s">
        <v>5075</v>
      </c>
      <c r="Q1898" s="103">
        <v>90</v>
      </c>
    </row>
    <row r="1899" spans="15:17" x14ac:dyDescent="0.25">
      <c r="O1899" s="103" t="s">
        <v>485</v>
      </c>
      <c r="P1899" s="103" t="s">
        <v>5076</v>
      </c>
      <c r="Q1899" s="103">
        <v>90</v>
      </c>
    </row>
    <row r="1900" spans="15:17" x14ac:dyDescent="0.25">
      <c r="O1900" s="103" t="s">
        <v>426</v>
      </c>
      <c r="P1900" s="103" t="s">
        <v>5077</v>
      </c>
      <c r="Q1900" s="103">
        <v>110</v>
      </c>
    </row>
    <row r="1901" spans="15:17" x14ac:dyDescent="0.25">
      <c r="O1901" s="103" t="s">
        <v>427</v>
      </c>
      <c r="P1901" s="103" t="s">
        <v>5078</v>
      </c>
      <c r="Q1901" s="103">
        <v>100</v>
      </c>
    </row>
    <row r="1902" spans="15:17" x14ac:dyDescent="0.25">
      <c r="O1902" s="103" t="s">
        <v>428</v>
      </c>
      <c r="P1902" s="103" t="s">
        <v>5079</v>
      </c>
      <c r="Q1902" s="103">
        <v>110</v>
      </c>
    </row>
    <row r="1903" spans="15:17" x14ac:dyDescent="0.25">
      <c r="O1903" s="103" t="s">
        <v>518</v>
      </c>
      <c r="P1903" s="103" t="s">
        <v>5080</v>
      </c>
      <c r="Q1903" s="103">
        <v>80</v>
      </c>
    </row>
    <row r="1904" spans="15:17" x14ac:dyDescent="0.25">
      <c r="O1904" s="103" t="s">
        <v>519</v>
      </c>
      <c r="P1904" s="103" t="s">
        <v>5081</v>
      </c>
      <c r="Q1904" s="103">
        <v>100</v>
      </c>
    </row>
    <row r="1905" spans="15:17" x14ac:dyDescent="0.25">
      <c r="O1905" s="103" t="s">
        <v>520</v>
      </c>
      <c r="P1905" s="103" t="s">
        <v>5082</v>
      </c>
      <c r="Q1905" s="103">
        <v>80</v>
      </c>
    </row>
    <row r="1906" spans="15:17" x14ac:dyDescent="0.25">
      <c r="O1906" s="103" t="s">
        <v>338</v>
      </c>
      <c r="P1906" s="103" t="s">
        <v>5083</v>
      </c>
      <c r="Q1906" s="103">
        <v>110</v>
      </c>
    </row>
    <row r="1907" spans="15:17" x14ac:dyDescent="0.25">
      <c r="O1907" s="103" t="s">
        <v>339</v>
      </c>
      <c r="P1907" s="103" t="s">
        <v>5084</v>
      </c>
      <c r="Q1907" s="103">
        <v>180</v>
      </c>
    </row>
    <row r="1908" spans="15:17" x14ac:dyDescent="0.25">
      <c r="O1908" s="103" t="s">
        <v>340</v>
      </c>
      <c r="P1908" s="103" t="s">
        <v>5085</v>
      </c>
      <c r="Q1908" s="103">
        <v>190</v>
      </c>
    </row>
    <row r="1909" spans="15:17" x14ac:dyDescent="0.25">
      <c r="O1909" s="103" t="s">
        <v>341</v>
      </c>
      <c r="P1909" s="103" t="s">
        <v>5086</v>
      </c>
      <c r="Q1909" s="103">
        <v>80</v>
      </c>
    </row>
    <row r="1910" spans="15:17" x14ac:dyDescent="0.25">
      <c r="O1910" s="103" t="s">
        <v>476</v>
      </c>
      <c r="P1910" s="103" t="s">
        <v>5087</v>
      </c>
      <c r="Q1910" s="103">
        <v>100</v>
      </c>
    </row>
    <row r="1911" spans="15:17" x14ac:dyDescent="0.25">
      <c r="O1911" s="103" t="s">
        <v>477</v>
      </c>
      <c r="P1911" s="103" t="s">
        <v>5088</v>
      </c>
      <c r="Q1911" s="103">
        <v>160</v>
      </c>
    </row>
    <row r="1912" spans="15:17" x14ac:dyDescent="0.25">
      <c r="O1912" s="103" t="s">
        <v>478</v>
      </c>
      <c r="P1912" s="103" t="s">
        <v>5089</v>
      </c>
      <c r="Q1912" s="103">
        <v>180</v>
      </c>
    </row>
    <row r="1913" spans="15:17" x14ac:dyDescent="0.25">
      <c r="O1913" s="103" t="s">
        <v>432</v>
      </c>
      <c r="P1913" s="103" t="s">
        <v>5090</v>
      </c>
      <c r="Q1913" s="103">
        <v>140</v>
      </c>
    </row>
    <row r="1914" spans="15:17" x14ac:dyDescent="0.25">
      <c r="O1914" s="103" t="s">
        <v>433</v>
      </c>
      <c r="P1914" s="103" t="s">
        <v>5091</v>
      </c>
      <c r="Q1914" s="103">
        <v>130</v>
      </c>
    </row>
    <row r="1915" spans="15:17" x14ac:dyDescent="0.25">
      <c r="O1915" s="103" t="s">
        <v>434</v>
      </c>
      <c r="P1915" s="103" t="s">
        <v>5092</v>
      </c>
      <c r="Q1915" s="103">
        <v>140</v>
      </c>
    </row>
    <row r="1916" spans="15:17" x14ac:dyDescent="0.25">
      <c r="O1916" s="103" t="s">
        <v>547</v>
      </c>
      <c r="P1916" s="103" t="s">
        <v>5093</v>
      </c>
      <c r="Q1916" s="103">
        <v>90</v>
      </c>
    </row>
    <row r="1917" spans="15:17" x14ac:dyDescent="0.25">
      <c r="O1917" s="103" t="s">
        <v>548</v>
      </c>
      <c r="P1917" s="103" t="s">
        <v>5094</v>
      </c>
      <c r="Q1917" s="103">
        <v>140</v>
      </c>
    </row>
    <row r="1918" spans="15:17" x14ac:dyDescent="0.25">
      <c r="O1918" s="103" t="s">
        <v>549</v>
      </c>
      <c r="P1918" s="103" t="s">
        <v>5095</v>
      </c>
      <c r="Q1918" s="103">
        <v>90</v>
      </c>
    </row>
    <row r="1919" spans="15:17" x14ac:dyDescent="0.25">
      <c r="O1919" s="103" t="s">
        <v>413</v>
      </c>
      <c r="P1919" s="103" t="s">
        <v>5096</v>
      </c>
      <c r="Q1919" s="103">
        <v>250</v>
      </c>
    </row>
    <row r="1920" spans="15:17" x14ac:dyDescent="0.25">
      <c r="O1920" s="103" t="s">
        <v>414</v>
      </c>
      <c r="P1920" s="103" t="s">
        <v>5097</v>
      </c>
      <c r="Q1920" s="103">
        <v>160</v>
      </c>
    </row>
    <row r="1921" spans="15:17" x14ac:dyDescent="0.25">
      <c r="O1921" s="103" t="s">
        <v>415</v>
      </c>
      <c r="P1921" s="103" t="s">
        <v>5098</v>
      </c>
      <c r="Q1921" s="103">
        <v>140</v>
      </c>
    </row>
    <row r="1922" spans="15:17" x14ac:dyDescent="0.25">
      <c r="O1922" s="103" t="s">
        <v>500</v>
      </c>
      <c r="P1922" s="103" t="s">
        <v>5099</v>
      </c>
      <c r="Q1922" s="103">
        <v>110</v>
      </c>
    </row>
    <row r="1923" spans="15:17" x14ac:dyDescent="0.25">
      <c r="O1923" s="103" t="s">
        <v>501</v>
      </c>
      <c r="P1923" s="103" t="s">
        <v>5100</v>
      </c>
      <c r="Q1923" s="103">
        <v>110</v>
      </c>
    </row>
    <row r="1924" spans="15:17" x14ac:dyDescent="0.25">
      <c r="O1924" s="103" t="s">
        <v>502</v>
      </c>
      <c r="P1924" s="103" t="s">
        <v>5101</v>
      </c>
      <c r="Q1924" s="103">
        <v>110</v>
      </c>
    </row>
    <row r="1925" spans="15:17" x14ac:dyDescent="0.25">
      <c r="O1925" s="103" t="s">
        <v>503</v>
      </c>
      <c r="P1925" s="103" t="s">
        <v>5102</v>
      </c>
      <c r="Q1925" s="103">
        <v>120</v>
      </c>
    </row>
    <row r="1926" spans="15:17" x14ac:dyDescent="0.25">
      <c r="O1926" s="103" t="s">
        <v>3301</v>
      </c>
      <c r="P1926" s="103" t="s">
        <v>5103</v>
      </c>
      <c r="Q1926" s="103">
        <v>60</v>
      </c>
    </row>
    <row r="1927" spans="15:17" x14ac:dyDescent="0.25">
      <c r="O1927" s="103" t="s">
        <v>3302</v>
      </c>
      <c r="P1927" s="103" t="s">
        <v>5104</v>
      </c>
      <c r="Q1927" s="103">
        <v>90</v>
      </c>
    </row>
    <row r="1928" spans="15:17" x14ac:dyDescent="0.25">
      <c r="O1928" s="103" t="s">
        <v>3303</v>
      </c>
      <c r="P1928" s="103" t="s">
        <v>5105</v>
      </c>
      <c r="Q1928" s="103">
        <v>270</v>
      </c>
    </row>
    <row r="1929" spans="15:17" x14ac:dyDescent="0.25">
      <c r="O1929" s="103" t="s">
        <v>3304</v>
      </c>
      <c r="P1929" s="103" t="s">
        <v>5106</v>
      </c>
      <c r="Q1929" s="103">
        <v>150</v>
      </c>
    </row>
    <row r="1930" spans="15:17" x14ac:dyDescent="0.25">
      <c r="O1930" s="103" t="s">
        <v>3381</v>
      </c>
      <c r="P1930" s="103" t="s">
        <v>5107</v>
      </c>
      <c r="Q1930" s="103">
        <v>180</v>
      </c>
    </row>
    <row r="1931" spans="15:17" x14ac:dyDescent="0.25">
      <c r="O1931" s="103" t="s">
        <v>3382</v>
      </c>
      <c r="P1931" s="103" t="s">
        <v>5108</v>
      </c>
      <c r="Q1931" s="103">
        <v>90</v>
      </c>
    </row>
    <row r="1932" spans="15:17" x14ac:dyDescent="0.25">
      <c r="O1932" s="103" t="s">
        <v>3383</v>
      </c>
      <c r="P1932" s="103" t="s">
        <v>5109</v>
      </c>
      <c r="Q1932" s="103">
        <v>270</v>
      </c>
    </row>
    <row r="1933" spans="15:17" x14ac:dyDescent="0.25">
      <c r="O1933" s="103" t="s">
        <v>3384</v>
      </c>
      <c r="P1933" s="103" t="s">
        <v>5110</v>
      </c>
      <c r="Q1933" s="103">
        <v>150</v>
      </c>
    </row>
    <row r="1934" spans="15:17" x14ac:dyDescent="0.25">
      <c r="O1934" s="103" t="s">
        <v>3388</v>
      </c>
      <c r="P1934" s="103" t="s">
        <v>5111</v>
      </c>
      <c r="Q1934" s="103">
        <v>60</v>
      </c>
    </row>
    <row r="1935" spans="15:17" x14ac:dyDescent="0.25">
      <c r="O1935" s="103" t="s">
        <v>3389</v>
      </c>
      <c r="P1935" s="103" t="s">
        <v>5112</v>
      </c>
      <c r="Q1935" s="103">
        <v>60</v>
      </c>
    </row>
    <row r="1936" spans="15:17" x14ac:dyDescent="0.25">
      <c r="O1936" s="103" t="s">
        <v>3390</v>
      </c>
      <c r="P1936" s="103" t="s">
        <v>5113</v>
      </c>
      <c r="Q1936" s="103">
        <v>220</v>
      </c>
    </row>
    <row r="1937" spans="15:17" x14ac:dyDescent="0.25">
      <c r="O1937" s="103" t="s">
        <v>3391</v>
      </c>
      <c r="P1937" s="103" t="s">
        <v>5114</v>
      </c>
      <c r="Q1937" s="103">
        <v>270</v>
      </c>
    </row>
    <row r="1938" spans="15:17" x14ac:dyDescent="0.25">
      <c r="O1938" s="103" t="s">
        <v>3392</v>
      </c>
      <c r="P1938" s="103" t="s">
        <v>5115</v>
      </c>
      <c r="Q1938" s="103">
        <v>120</v>
      </c>
    </row>
    <row r="1939" spans="15:17" x14ac:dyDescent="0.25">
      <c r="O1939" s="103" t="s">
        <v>1310</v>
      </c>
      <c r="P1939" s="103" t="s">
        <v>5116</v>
      </c>
      <c r="Q1939" s="103">
        <v>170</v>
      </c>
    </row>
    <row r="1940" spans="15:17" x14ac:dyDescent="0.25">
      <c r="O1940" s="103" t="s">
        <v>1311</v>
      </c>
      <c r="P1940" s="103" t="s">
        <v>5117</v>
      </c>
      <c r="Q1940" s="103">
        <v>80</v>
      </c>
    </row>
    <row r="1941" spans="15:17" x14ac:dyDescent="0.25">
      <c r="O1941" s="103" t="s">
        <v>1312</v>
      </c>
      <c r="P1941" s="103" t="s">
        <v>5118</v>
      </c>
      <c r="Q1941" s="103">
        <v>80</v>
      </c>
    </row>
    <row r="1942" spans="15:17" x14ac:dyDescent="0.25">
      <c r="O1942" s="103" t="s">
        <v>1313</v>
      </c>
      <c r="P1942" s="103" t="s">
        <v>5119</v>
      </c>
      <c r="Q1942" s="103">
        <v>80</v>
      </c>
    </row>
    <row r="1943" spans="15:17" x14ac:dyDescent="0.25">
      <c r="O1943" s="103" t="s">
        <v>1314</v>
      </c>
      <c r="P1943" s="103" t="s">
        <v>5120</v>
      </c>
      <c r="Q1943" s="103">
        <v>50</v>
      </c>
    </row>
    <row r="1944" spans="15:17" x14ac:dyDescent="0.25">
      <c r="O1944" s="103" t="s">
        <v>1289</v>
      </c>
      <c r="P1944" s="103" t="s">
        <v>5121</v>
      </c>
      <c r="Q1944" s="103">
        <v>210</v>
      </c>
    </row>
    <row r="1945" spans="15:17" x14ac:dyDescent="0.25">
      <c r="O1945" s="103" t="s">
        <v>1290</v>
      </c>
      <c r="P1945" s="103" t="s">
        <v>5122</v>
      </c>
      <c r="Q1945" s="103">
        <v>150</v>
      </c>
    </row>
    <row r="1946" spans="15:17" x14ac:dyDescent="0.25">
      <c r="O1946" s="103" t="s">
        <v>1291</v>
      </c>
      <c r="P1946" s="103" t="s">
        <v>5123</v>
      </c>
      <c r="Q1946" s="103">
        <v>100</v>
      </c>
    </row>
    <row r="1947" spans="15:17" x14ac:dyDescent="0.25">
      <c r="O1947" s="103" t="s">
        <v>1292</v>
      </c>
      <c r="P1947" s="103" t="s">
        <v>5124</v>
      </c>
      <c r="Q1947" s="103">
        <v>90</v>
      </c>
    </row>
    <row r="1948" spans="15:17" x14ac:dyDescent="0.25">
      <c r="O1948" s="103" t="s">
        <v>1296</v>
      </c>
      <c r="P1948" s="103" t="s">
        <v>5125</v>
      </c>
      <c r="Q1948" s="103">
        <v>150</v>
      </c>
    </row>
    <row r="1949" spans="15:17" x14ac:dyDescent="0.25">
      <c r="O1949" s="103" t="s">
        <v>1297</v>
      </c>
      <c r="P1949" s="103" t="s">
        <v>5126</v>
      </c>
      <c r="Q1949" s="103">
        <v>180</v>
      </c>
    </row>
    <row r="1950" spans="15:17" x14ac:dyDescent="0.25">
      <c r="O1950" s="103" t="s">
        <v>1298</v>
      </c>
      <c r="P1950" s="103" t="s">
        <v>5127</v>
      </c>
      <c r="Q1950" s="103">
        <v>120</v>
      </c>
    </row>
    <row r="1951" spans="15:17" x14ac:dyDescent="0.25">
      <c r="O1951" s="103" t="s">
        <v>2875</v>
      </c>
      <c r="P1951" s="103" t="s">
        <v>5128</v>
      </c>
      <c r="Q1951" s="103">
        <v>90</v>
      </c>
    </row>
    <row r="1952" spans="15:17" x14ac:dyDescent="0.25">
      <c r="O1952" s="103" t="s">
        <v>2876</v>
      </c>
      <c r="P1952" s="103" t="s">
        <v>5129</v>
      </c>
      <c r="Q1952" s="103">
        <v>120</v>
      </c>
    </row>
    <row r="1953" spans="15:17" x14ac:dyDescent="0.25">
      <c r="O1953" s="103" t="s">
        <v>2877</v>
      </c>
      <c r="P1953" s="103" t="s">
        <v>5130</v>
      </c>
      <c r="Q1953" s="103">
        <v>90</v>
      </c>
    </row>
    <row r="1954" spans="15:17" x14ac:dyDescent="0.25">
      <c r="O1954" s="103" t="s">
        <v>2814</v>
      </c>
      <c r="P1954" s="103" t="s">
        <v>5131</v>
      </c>
      <c r="Q1954" s="103">
        <v>100</v>
      </c>
    </row>
    <row r="1955" spans="15:17" x14ac:dyDescent="0.25">
      <c r="O1955" s="103" t="s">
        <v>2815</v>
      </c>
      <c r="P1955" s="103" t="s">
        <v>5132</v>
      </c>
      <c r="Q1955" s="103">
        <v>160</v>
      </c>
    </row>
    <row r="1956" spans="15:17" x14ac:dyDescent="0.25">
      <c r="O1956" s="103" t="s">
        <v>2816</v>
      </c>
      <c r="P1956" s="103" t="s">
        <v>5133</v>
      </c>
      <c r="Q1956" s="103">
        <v>160</v>
      </c>
    </row>
    <row r="1957" spans="15:17" x14ac:dyDescent="0.25">
      <c r="O1957" s="103" t="s">
        <v>2817</v>
      </c>
      <c r="P1957" s="103" t="s">
        <v>5134</v>
      </c>
      <c r="Q1957" s="103">
        <v>90</v>
      </c>
    </row>
    <row r="1958" spans="15:17" x14ac:dyDescent="0.25">
      <c r="O1958" s="103" t="s">
        <v>2818</v>
      </c>
      <c r="P1958" s="103" t="s">
        <v>5135</v>
      </c>
      <c r="Q1958" s="103">
        <v>60</v>
      </c>
    </row>
    <row r="1959" spans="15:17" x14ac:dyDescent="0.25">
      <c r="O1959" s="103" t="s">
        <v>2928</v>
      </c>
      <c r="P1959" s="103" t="s">
        <v>5136</v>
      </c>
      <c r="Q1959" s="103">
        <v>90</v>
      </c>
    </row>
    <row r="1960" spans="15:17" x14ac:dyDescent="0.25">
      <c r="O1960" s="103" t="s">
        <v>2929</v>
      </c>
      <c r="P1960" s="103" t="s">
        <v>5137</v>
      </c>
      <c r="Q1960" s="103">
        <v>90</v>
      </c>
    </row>
    <row r="1961" spans="15:17" x14ac:dyDescent="0.25">
      <c r="O1961" s="103" t="s">
        <v>2930</v>
      </c>
      <c r="P1961" s="103" t="s">
        <v>5138</v>
      </c>
      <c r="Q1961" s="103">
        <v>70</v>
      </c>
    </row>
    <row r="1962" spans="15:17" x14ac:dyDescent="0.25">
      <c r="O1962" s="103" t="s">
        <v>2805</v>
      </c>
      <c r="P1962" s="103" t="s">
        <v>5139</v>
      </c>
      <c r="Q1962" s="103">
        <v>90</v>
      </c>
    </row>
    <row r="1963" spans="15:17" x14ac:dyDescent="0.25">
      <c r="O1963" s="103" t="s">
        <v>2806</v>
      </c>
      <c r="P1963" s="103" t="s">
        <v>5140</v>
      </c>
      <c r="Q1963" s="103">
        <v>120</v>
      </c>
    </row>
    <row r="1964" spans="15:17" x14ac:dyDescent="0.25">
      <c r="O1964" s="103" t="s">
        <v>2807</v>
      </c>
      <c r="P1964" s="103" t="s">
        <v>5141</v>
      </c>
      <c r="Q1964" s="103">
        <v>120</v>
      </c>
    </row>
    <row r="1965" spans="15:17" x14ac:dyDescent="0.25">
      <c r="O1965" s="103" t="s">
        <v>2808</v>
      </c>
      <c r="P1965" s="103" t="s">
        <v>5142</v>
      </c>
      <c r="Q1965" s="103">
        <v>150</v>
      </c>
    </row>
    <row r="1966" spans="15:17" x14ac:dyDescent="0.25">
      <c r="O1966" s="103" t="s">
        <v>2809</v>
      </c>
      <c r="P1966" s="103" t="s">
        <v>5143</v>
      </c>
      <c r="Q1966" s="103">
        <v>90</v>
      </c>
    </row>
    <row r="1967" spans="15:17" x14ac:dyDescent="0.25">
      <c r="O1967" s="103" t="s">
        <v>2810</v>
      </c>
      <c r="P1967" s="103" t="s">
        <v>5144</v>
      </c>
      <c r="Q1967" s="103">
        <v>60</v>
      </c>
    </row>
    <row r="1968" spans="15:17" x14ac:dyDescent="0.25">
      <c r="O1968" s="103" t="s">
        <v>2858</v>
      </c>
      <c r="P1968" s="103" t="s">
        <v>5145</v>
      </c>
      <c r="Q1968" s="103">
        <v>150</v>
      </c>
    </row>
    <row r="1969" spans="15:17" x14ac:dyDescent="0.25">
      <c r="O1969" s="103" t="s">
        <v>2859</v>
      </c>
      <c r="P1969" s="103" t="s">
        <v>5146</v>
      </c>
      <c r="Q1969" s="103">
        <v>90</v>
      </c>
    </row>
    <row r="1970" spans="15:17" x14ac:dyDescent="0.25">
      <c r="O1970" s="103" t="s">
        <v>1134</v>
      </c>
      <c r="P1970" s="103" t="s">
        <v>5147</v>
      </c>
      <c r="Q1970" s="103">
        <v>110</v>
      </c>
    </row>
    <row r="1971" spans="15:17" x14ac:dyDescent="0.25">
      <c r="O1971" s="103" t="s">
        <v>1135</v>
      </c>
      <c r="P1971" s="103" t="s">
        <v>5148</v>
      </c>
      <c r="Q1971" s="103">
        <v>110</v>
      </c>
    </row>
    <row r="1972" spans="15:17" x14ac:dyDescent="0.25">
      <c r="O1972" s="103" t="s">
        <v>1136</v>
      </c>
      <c r="P1972" s="103" t="s">
        <v>5149</v>
      </c>
      <c r="Q1972" s="103">
        <v>150</v>
      </c>
    </row>
    <row r="1973" spans="15:17" x14ac:dyDescent="0.25">
      <c r="O1973" s="103" t="s">
        <v>1175</v>
      </c>
      <c r="P1973" s="103" t="s">
        <v>5150</v>
      </c>
      <c r="Q1973" s="103">
        <v>120</v>
      </c>
    </row>
    <row r="1974" spans="15:17" x14ac:dyDescent="0.25">
      <c r="O1974" s="103" t="s">
        <v>1176</v>
      </c>
      <c r="P1974" s="103" t="s">
        <v>5151</v>
      </c>
      <c r="Q1974" s="103">
        <v>180</v>
      </c>
    </row>
    <row r="1975" spans="15:17" x14ac:dyDescent="0.25">
      <c r="O1975" s="103" t="s">
        <v>1177</v>
      </c>
      <c r="P1975" s="103" t="s">
        <v>5152</v>
      </c>
      <c r="Q1975" s="103">
        <v>120</v>
      </c>
    </row>
    <row r="1976" spans="15:17" x14ac:dyDescent="0.25">
      <c r="O1976" s="103" t="s">
        <v>1178</v>
      </c>
      <c r="P1976" s="103" t="s">
        <v>5153</v>
      </c>
      <c r="Q1976" s="103">
        <v>180</v>
      </c>
    </row>
    <row r="1977" spans="15:17" x14ac:dyDescent="0.25">
      <c r="O1977" s="103" t="s">
        <v>1199</v>
      </c>
      <c r="P1977" s="103" t="s">
        <v>5154</v>
      </c>
      <c r="Q1977" s="103">
        <v>200</v>
      </c>
    </row>
    <row r="1978" spans="15:17" x14ac:dyDescent="0.25">
      <c r="O1978" s="103" t="s">
        <v>1200</v>
      </c>
      <c r="P1978" s="103" t="s">
        <v>5155</v>
      </c>
      <c r="Q1978" s="103">
        <v>190</v>
      </c>
    </row>
    <row r="1979" spans="15:17" x14ac:dyDescent="0.25">
      <c r="O1979" s="103" t="s">
        <v>1089</v>
      </c>
      <c r="P1979" s="103" t="s">
        <v>5156</v>
      </c>
      <c r="Q1979" s="103">
        <v>190</v>
      </c>
    </row>
    <row r="1980" spans="15:17" x14ac:dyDescent="0.25">
      <c r="O1980" s="103" t="s">
        <v>1090</v>
      </c>
      <c r="P1980" s="103" t="s">
        <v>5157</v>
      </c>
      <c r="Q1980" s="103">
        <v>180</v>
      </c>
    </row>
    <row r="1981" spans="15:17" x14ac:dyDescent="0.25">
      <c r="O1981" s="103" t="s">
        <v>1091</v>
      </c>
      <c r="P1981" s="103" t="s">
        <v>5158</v>
      </c>
      <c r="Q1981" s="103">
        <v>180</v>
      </c>
    </row>
    <row r="1982" spans="15:17" x14ac:dyDescent="0.25">
      <c r="O1982" s="103" t="s">
        <v>1211</v>
      </c>
      <c r="P1982" s="103" t="s">
        <v>5159</v>
      </c>
      <c r="Q1982" s="103">
        <v>150</v>
      </c>
    </row>
    <row r="1983" spans="15:17" x14ac:dyDescent="0.25">
      <c r="O1983" s="103" t="s">
        <v>1212</v>
      </c>
      <c r="P1983" s="103" t="s">
        <v>5160</v>
      </c>
      <c r="Q1983" s="103">
        <v>180</v>
      </c>
    </row>
    <row r="1984" spans="15:17" x14ac:dyDescent="0.25">
      <c r="O1984" s="103" t="s">
        <v>1213</v>
      </c>
      <c r="P1984" s="103" t="s">
        <v>5161</v>
      </c>
      <c r="Q1984" s="103">
        <v>180</v>
      </c>
    </row>
    <row r="1985" spans="15:17" x14ac:dyDescent="0.25">
      <c r="O1985" s="103" t="s">
        <v>1214</v>
      </c>
      <c r="P1985" s="103" t="s">
        <v>5162</v>
      </c>
      <c r="Q1985" s="103">
        <v>180</v>
      </c>
    </row>
    <row r="1986" spans="15:17" x14ac:dyDescent="0.25">
      <c r="O1986" s="103" t="s">
        <v>1100</v>
      </c>
      <c r="P1986" s="103" t="s">
        <v>5163</v>
      </c>
      <c r="Q1986" s="103">
        <v>170</v>
      </c>
    </row>
    <row r="1987" spans="15:17" x14ac:dyDescent="0.25">
      <c r="O1987" s="103" t="s">
        <v>1101</v>
      </c>
      <c r="P1987" s="103" t="s">
        <v>5164</v>
      </c>
      <c r="Q1987" s="103">
        <v>210</v>
      </c>
    </row>
    <row r="1988" spans="15:17" x14ac:dyDescent="0.25">
      <c r="O1988" s="103" t="s">
        <v>1102</v>
      </c>
      <c r="P1988" s="103" t="s">
        <v>5165</v>
      </c>
      <c r="Q1988" s="103">
        <v>210</v>
      </c>
    </row>
    <row r="1989" spans="15:17" x14ac:dyDescent="0.25">
      <c r="O1989" s="103" t="s">
        <v>1204</v>
      </c>
      <c r="P1989" s="103" t="s">
        <v>5166</v>
      </c>
      <c r="Q1989" s="103">
        <v>150</v>
      </c>
    </row>
    <row r="1990" spans="15:17" x14ac:dyDescent="0.25">
      <c r="O1990" s="103" t="s">
        <v>1205</v>
      </c>
      <c r="P1990" s="103" t="s">
        <v>5167</v>
      </c>
      <c r="Q1990" s="103">
        <v>180</v>
      </c>
    </row>
    <row r="1991" spans="15:17" x14ac:dyDescent="0.25">
      <c r="O1991" s="103" t="s">
        <v>1206</v>
      </c>
      <c r="P1991" s="103" t="s">
        <v>5168</v>
      </c>
      <c r="Q1991" s="103">
        <v>120</v>
      </c>
    </row>
    <row r="1992" spans="15:17" x14ac:dyDescent="0.25">
      <c r="O1992" s="103" t="s">
        <v>1207</v>
      </c>
      <c r="P1992" s="103" t="s">
        <v>5169</v>
      </c>
      <c r="Q1992" s="103">
        <v>150</v>
      </c>
    </row>
    <row r="1993" spans="15:17" x14ac:dyDescent="0.25">
      <c r="O1993" s="103" t="s">
        <v>3189</v>
      </c>
      <c r="P1993" s="103" t="s">
        <v>5170</v>
      </c>
      <c r="Q1993" s="103">
        <v>150</v>
      </c>
    </row>
    <row r="1994" spans="15:17" x14ac:dyDescent="0.25">
      <c r="O1994" s="103" t="s">
        <v>3190</v>
      </c>
      <c r="P1994" s="103" t="s">
        <v>5171</v>
      </c>
      <c r="Q1994" s="103">
        <v>140</v>
      </c>
    </row>
    <row r="1995" spans="15:17" x14ac:dyDescent="0.25">
      <c r="O1995" s="103" t="s">
        <v>3191</v>
      </c>
      <c r="P1995" s="103" t="s">
        <v>5172</v>
      </c>
      <c r="Q1995" s="103">
        <v>130</v>
      </c>
    </row>
    <row r="1996" spans="15:17" x14ac:dyDescent="0.25">
      <c r="O1996" s="103" t="s">
        <v>405</v>
      </c>
      <c r="P1996" s="103" t="s">
        <v>5173</v>
      </c>
      <c r="Q1996" s="103">
        <v>90</v>
      </c>
    </row>
    <row r="1997" spans="15:17" x14ac:dyDescent="0.25">
      <c r="O1997" s="103" t="s">
        <v>2970</v>
      </c>
      <c r="P1997" s="103" t="s">
        <v>5174</v>
      </c>
      <c r="Q1997" s="103">
        <v>170</v>
      </c>
    </row>
    <row r="1998" spans="15:17" x14ac:dyDescent="0.25">
      <c r="O1998" s="103" t="s">
        <v>2971</v>
      </c>
      <c r="P1998" s="103" t="s">
        <v>5175</v>
      </c>
      <c r="Q1998" s="103">
        <v>40</v>
      </c>
    </row>
    <row r="1999" spans="15:17" x14ac:dyDescent="0.25">
      <c r="O1999" s="103" t="s">
        <v>2972</v>
      </c>
      <c r="P1999" s="103" t="s">
        <v>5176</v>
      </c>
      <c r="Q1999" s="103">
        <v>30</v>
      </c>
    </row>
    <row r="2000" spans="15:17" x14ac:dyDescent="0.25">
      <c r="O2000" s="103" t="s">
        <v>2973</v>
      </c>
      <c r="P2000" s="103" t="s">
        <v>5177</v>
      </c>
      <c r="Q2000" s="103">
        <v>30</v>
      </c>
    </row>
    <row r="2001" spans="15:17" x14ac:dyDescent="0.25">
      <c r="O2001" s="103" t="s">
        <v>2974</v>
      </c>
      <c r="P2001" s="103" t="s">
        <v>5178</v>
      </c>
      <c r="Q2001" s="103">
        <v>90</v>
      </c>
    </row>
    <row r="2002" spans="15:17" x14ac:dyDescent="0.25">
      <c r="O2002" s="103" t="s">
        <v>3103</v>
      </c>
      <c r="P2002" s="103" t="s">
        <v>5179</v>
      </c>
      <c r="Q2002" s="103">
        <v>30</v>
      </c>
    </row>
    <row r="2003" spans="15:17" x14ac:dyDescent="0.25">
      <c r="O2003" s="103" t="s">
        <v>3104</v>
      </c>
      <c r="P2003" s="103" t="s">
        <v>5180</v>
      </c>
      <c r="Q2003" s="103">
        <v>160</v>
      </c>
    </row>
    <row r="2004" spans="15:17" x14ac:dyDescent="0.25">
      <c r="O2004" s="103" t="s">
        <v>3105</v>
      </c>
      <c r="P2004" s="103" t="s">
        <v>5181</v>
      </c>
      <c r="Q2004" s="103">
        <v>60</v>
      </c>
    </row>
    <row r="2005" spans="15:17" x14ac:dyDescent="0.25">
      <c r="O2005" s="103" t="s">
        <v>3073</v>
      </c>
      <c r="P2005" s="103" t="s">
        <v>5182</v>
      </c>
      <c r="Q2005" s="103">
        <v>100</v>
      </c>
    </row>
    <row r="2006" spans="15:17" x14ac:dyDescent="0.25">
      <c r="O2006" s="103" t="s">
        <v>3074</v>
      </c>
      <c r="P2006" s="103" t="s">
        <v>5183</v>
      </c>
      <c r="Q2006" s="103">
        <v>60</v>
      </c>
    </row>
    <row r="2007" spans="15:17" x14ac:dyDescent="0.25">
      <c r="O2007" s="103" t="s">
        <v>3075</v>
      </c>
      <c r="P2007" s="103" t="s">
        <v>5184</v>
      </c>
      <c r="Q2007" s="103">
        <v>150</v>
      </c>
    </row>
    <row r="2008" spans="15:17" x14ac:dyDescent="0.25">
      <c r="O2008" s="103" t="s">
        <v>3076</v>
      </c>
      <c r="P2008" s="103" t="s">
        <v>5185</v>
      </c>
      <c r="Q2008" s="103">
        <v>180</v>
      </c>
    </row>
    <row r="2009" spans="15:17" x14ac:dyDescent="0.25">
      <c r="O2009" s="103" t="s">
        <v>3080</v>
      </c>
      <c r="P2009" s="103" t="s">
        <v>5186</v>
      </c>
      <c r="Q2009" s="103">
        <v>80</v>
      </c>
    </row>
    <row r="2010" spans="15:17" x14ac:dyDescent="0.25">
      <c r="O2010" s="103" t="s">
        <v>3081</v>
      </c>
      <c r="P2010" s="103" t="s">
        <v>5187</v>
      </c>
      <c r="Q2010" s="103">
        <v>130</v>
      </c>
    </row>
    <row r="2011" spans="15:17" x14ac:dyDescent="0.25">
      <c r="O2011" s="103" t="s">
        <v>3082</v>
      </c>
      <c r="P2011" s="103" t="s">
        <v>5188</v>
      </c>
      <c r="Q2011" s="103">
        <v>130</v>
      </c>
    </row>
    <row r="2012" spans="15:17" x14ac:dyDescent="0.25">
      <c r="O2012" s="103" t="s">
        <v>2769</v>
      </c>
      <c r="P2012" s="103" t="s">
        <v>5189</v>
      </c>
      <c r="Q2012" s="103">
        <v>100</v>
      </c>
    </row>
    <row r="2013" spans="15:17" x14ac:dyDescent="0.25">
      <c r="O2013" s="103" t="s">
        <v>2770</v>
      </c>
      <c r="P2013" s="103" t="s">
        <v>5190</v>
      </c>
      <c r="Q2013" s="103">
        <v>100</v>
      </c>
    </row>
    <row r="2014" spans="15:17" x14ac:dyDescent="0.25">
      <c r="O2014" s="103" t="s">
        <v>2771</v>
      </c>
      <c r="P2014" s="103" t="s">
        <v>5191</v>
      </c>
      <c r="Q2014" s="103">
        <v>90</v>
      </c>
    </row>
    <row r="2015" spans="15:17" x14ac:dyDescent="0.25">
      <c r="O2015" s="103" t="s">
        <v>258</v>
      </c>
      <c r="P2015" s="103" t="s">
        <v>5192</v>
      </c>
      <c r="Q2015" s="103">
        <v>60</v>
      </c>
    </row>
    <row r="2016" spans="15:17" x14ac:dyDescent="0.25">
      <c r="O2016" s="103" t="s">
        <v>259</v>
      </c>
      <c r="P2016" s="103" t="s">
        <v>5193</v>
      </c>
      <c r="Q2016" s="103">
        <v>60</v>
      </c>
    </row>
    <row r="2017" spans="15:17" x14ac:dyDescent="0.25">
      <c r="O2017" s="103" t="s">
        <v>260</v>
      </c>
      <c r="P2017" s="103" t="s">
        <v>5194</v>
      </c>
      <c r="Q2017" s="103">
        <v>60</v>
      </c>
    </row>
    <row r="2018" spans="15:17" x14ac:dyDescent="0.25">
      <c r="O2018" s="103" t="s">
        <v>274</v>
      </c>
      <c r="P2018" s="103" t="s">
        <v>5195</v>
      </c>
      <c r="Q2018" s="103">
        <v>120</v>
      </c>
    </row>
    <row r="2019" spans="15:17" x14ac:dyDescent="0.25">
      <c r="O2019" s="103" t="s">
        <v>275</v>
      </c>
      <c r="P2019" s="103" t="s">
        <v>5196</v>
      </c>
      <c r="Q2019" s="103">
        <v>90</v>
      </c>
    </row>
    <row r="2020" spans="15:17" x14ac:dyDescent="0.25">
      <c r="O2020" s="103" t="s">
        <v>276</v>
      </c>
      <c r="P2020" s="103" t="s">
        <v>5197</v>
      </c>
      <c r="Q2020" s="103">
        <v>120</v>
      </c>
    </row>
    <row r="2021" spans="15:17" x14ac:dyDescent="0.25">
      <c r="O2021" s="103" t="s">
        <v>231</v>
      </c>
      <c r="P2021" s="103" t="s">
        <v>5198</v>
      </c>
      <c r="Q2021" s="103">
        <v>150</v>
      </c>
    </row>
    <row r="2022" spans="15:17" x14ac:dyDescent="0.25">
      <c r="O2022" s="103" t="s">
        <v>232</v>
      </c>
      <c r="P2022" s="103" t="s">
        <v>5199</v>
      </c>
      <c r="Q2022" s="103">
        <v>90</v>
      </c>
    </row>
    <row r="2023" spans="15:17" x14ac:dyDescent="0.25">
      <c r="O2023" s="103" t="s">
        <v>233</v>
      </c>
      <c r="P2023" s="103" t="s">
        <v>5200</v>
      </c>
      <c r="Q2023" s="103">
        <v>220</v>
      </c>
    </row>
    <row r="2024" spans="15:17" x14ac:dyDescent="0.25">
      <c r="O2024" s="103" t="s">
        <v>234</v>
      </c>
      <c r="P2024" s="103" t="s">
        <v>5201</v>
      </c>
      <c r="Q2024" s="103">
        <v>240</v>
      </c>
    </row>
    <row r="2025" spans="15:17" x14ac:dyDescent="0.25">
      <c r="O2025" s="103" t="s">
        <v>226</v>
      </c>
      <c r="P2025" s="103" t="s">
        <v>5202</v>
      </c>
      <c r="Q2025" s="103">
        <v>90</v>
      </c>
    </row>
    <row r="2026" spans="15:17" x14ac:dyDescent="0.25">
      <c r="O2026" s="103" t="s">
        <v>227</v>
      </c>
      <c r="P2026" s="103" t="s">
        <v>5203</v>
      </c>
      <c r="Q2026" s="103">
        <v>150</v>
      </c>
    </row>
    <row r="2027" spans="15:17" x14ac:dyDescent="0.25">
      <c r="O2027" s="103" t="s">
        <v>252</v>
      </c>
      <c r="P2027" s="103" t="s">
        <v>5204</v>
      </c>
      <c r="Q2027" s="103">
        <v>150</v>
      </c>
    </row>
    <row r="2028" spans="15:17" x14ac:dyDescent="0.25">
      <c r="O2028" s="103" t="s">
        <v>253</v>
      </c>
      <c r="P2028" s="103" t="s">
        <v>5205</v>
      </c>
      <c r="Q2028" s="103">
        <v>170</v>
      </c>
    </row>
    <row r="2029" spans="15:17" x14ac:dyDescent="0.25">
      <c r="O2029" s="103" t="s">
        <v>254</v>
      </c>
      <c r="P2029" s="103" t="s">
        <v>5206</v>
      </c>
      <c r="Q2029" s="103">
        <v>170</v>
      </c>
    </row>
    <row r="2030" spans="15:17" x14ac:dyDescent="0.25">
      <c r="O2030" s="103" t="s">
        <v>194</v>
      </c>
      <c r="P2030" s="103" t="s">
        <v>5207</v>
      </c>
      <c r="Q2030" s="103">
        <v>120</v>
      </c>
    </row>
    <row r="2031" spans="15:17" x14ac:dyDescent="0.25">
      <c r="O2031" s="103" t="s">
        <v>195</v>
      </c>
      <c r="P2031" s="103" t="s">
        <v>5208</v>
      </c>
      <c r="Q2031" s="103">
        <v>190</v>
      </c>
    </row>
    <row r="2032" spans="15:17" x14ac:dyDescent="0.25">
      <c r="O2032" s="103" t="s">
        <v>196</v>
      </c>
      <c r="P2032" s="103" t="s">
        <v>5209</v>
      </c>
      <c r="Q2032" s="103">
        <v>150</v>
      </c>
    </row>
    <row r="2033" spans="15:17" x14ac:dyDescent="0.25">
      <c r="O2033" s="103" t="s">
        <v>751</v>
      </c>
      <c r="P2033" s="103" t="s">
        <v>5210</v>
      </c>
      <c r="Q2033" s="103">
        <v>90</v>
      </c>
    </row>
    <row r="2034" spans="15:17" x14ac:dyDescent="0.25">
      <c r="O2034" s="103" t="s">
        <v>752</v>
      </c>
      <c r="P2034" s="103" t="s">
        <v>5211</v>
      </c>
      <c r="Q2034" s="103">
        <v>50</v>
      </c>
    </row>
    <row r="2035" spans="15:17" x14ac:dyDescent="0.25">
      <c r="O2035" s="103" t="s">
        <v>738</v>
      </c>
      <c r="P2035" s="103" t="s">
        <v>5212</v>
      </c>
      <c r="Q2035" s="103">
        <v>50</v>
      </c>
    </row>
    <row r="2036" spans="15:17" x14ac:dyDescent="0.25">
      <c r="O2036" s="103" t="s">
        <v>620</v>
      </c>
      <c r="P2036" s="103" t="s">
        <v>5213</v>
      </c>
      <c r="Q2036" s="103">
        <v>120</v>
      </c>
    </row>
    <row r="2037" spans="15:17" x14ac:dyDescent="0.25">
      <c r="O2037" s="103" t="s">
        <v>621</v>
      </c>
      <c r="P2037" s="103" t="s">
        <v>5214</v>
      </c>
      <c r="Q2037" s="103">
        <v>110</v>
      </c>
    </row>
    <row r="2038" spans="15:17" x14ac:dyDescent="0.25">
      <c r="O2038" s="103" t="s">
        <v>622</v>
      </c>
      <c r="P2038" s="103" t="s">
        <v>5215</v>
      </c>
      <c r="Q2038" s="103">
        <v>160</v>
      </c>
    </row>
    <row r="2039" spans="15:17" x14ac:dyDescent="0.25">
      <c r="O2039" s="103" t="s">
        <v>623</v>
      </c>
      <c r="P2039" s="103" t="s">
        <v>5216</v>
      </c>
      <c r="Q2039" s="103">
        <v>110</v>
      </c>
    </row>
    <row r="2040" spans="15:17" x14ac:dyDescent="0.25">
      <c r="O2040" s="103" t="s">
        <v>624</v>
      </c>
      <c r="P2040" s="103" t="s">
        <v>5217</v>
      </c>
      <c r="Q2040" s="103">
        <v>80</v>
      </c>
    </row>
    <row r="2041" spans="15:17" x14ac:dyDescent="0.25">
      <c r="O2041" s="103" t="s">
        <v>666</v>
      </c>
      <c r="P2041" s="103" t="s">
        <v>5218</v>
      </c>
      <c r="Q2041" s="103">
        <v>180</v>
      </c>
    </row>
    <row r="2042" spans="15:17" x14ac:dyDescent="0.25">
      <c r="O2042" s="103" t="s">
        <v>667</v>
      </c>
      <c r="P2042" s="103" t="s">
        <v>5219</v>
      </c>
      <c r="Q2042" s="103">
        <v>130</v>
      </c>
    </row>
    <row r="2043" spans="15:17" x14ac:dyDescent="0.25">
      <c r="O2043" s="103" t="s">
        <v>668</v>
      </c>
      <c r="P2043" s="103" t="s">
        <v>5220</v>
      </c>
      <c r="Q2043" s="103">
        <v>110</v>
      </c>
    </row>
    <row r="2044" spans="15:17" x14ac:dyDescent="0.25">
      <c r="O2044" s="103" t="s">
        <v>669</v>
      </c>
      <c r="P2044" s="103" t="s">
        <v>5221</v>
      </c>
      <c r="Q2044" s="103">
        <v>80</v>
      </c>
    </row>
    <row r="2045" spans="15:17" x14ac:dyDescent="0.25">
      <c r="O2045" s="103" t="s">
        <v>720</v>
      </c>
      <c r="P2045" s="103" t="s">
        <v>5222</v>
      </c>
      <c r="Q2045" s="103">
        <v>130</v>
      </c>
    </row>
    <row r="2046" spans="15:17" x14ac:dyDescent="0.25">
      <c r="O2046" s="103" t="s">
        <v>721</v>
      </c>
      <c r="P2046" s="103" t="s">
        <v>5223</v>
      </c>
      <c r="Q2046" s="103">
        <v>50</v>
      </c>
    </row>
    <row r="2047" spans="15:17" x14ac:dyDescent="0.25">
      <c r="O2047" s="103" t="s">
        <v>722</v>
      </c>
      <c r="P2047" s="103" t="s">
        <v>5224</v>
      </c>
      <c r="Q2047" s="103">
        <v>80</v>
      </c>
    </row>
    <row r="2048" spans="15:17" x14ac:dyDescent="0.25">
      <c r="O2048" s="103" t="s">
        <v>744</v>
      </c>
      <c r="P2048" s="103" t="s">
        <v>5225</v>
      </c>
      <c r="Q2048" s="103">
        <v>130</v>
      </c>
    </row>
    <row r="2049" spans="15:17" x14ac:dyDescent="0.25">
      <c r="O2049" s="103" t="s">
        <v>745</v>
      </c>
      <c r="P2049" s="103" t="s">
        <v>5226</v>
      </c>
      <c r="Q2049" s="103">
        <v>110</v>
      </c>
    </row>
    <row r="2050" spans="15:17" x14ac:dyDescent="0.25">
      <c r="O2050" s="103" t="s">
        <v>746</v>
      </c>
      <c r="P2050" s="103" t="s">
        <v>5227</v>
      </c>
      <c r="Q2050" s="103">
        <v>80</v>
      </c>
    </row>
    <row r="2051" spans="15:17" x14ac:dyDescent="0.25">
      <c r="O2051" s="103" t="s">
        <v>846</v>
      </c>
      <c r="P2051" s="103" t="s">
        <v>5228</v>
      </c>
      <c r="Q2051" s="103">
        <v>140</v>
      </c>
    </row>
    <row r="2052" spans="15:17" x14ac:dyDescent="0.25">
      <c r="O2052" s="103" t="s">
        <v>847</v>
      </c>
      <c r="P2052" s="103" t="s">
        <v>5229</v>
      </c>
      <c r="Q2052" s="103">
        <v>120</v>
      </c>
    </row>
    <row r="2053" spans="15:17" x14ac:dyDescent="0.25">
      <c r="O2053" s="103" t="s">
        <v>858</v>
      </c>
      <c r="P2053" s="103" t="s">
        <v>5230</v>
      </c>
      <c r="Q2053" s="103">
        <v>130</v>
      </c>
    </row>
    <row r="2054" spans="15:17" x14ac:dyDescent="0.25">
      <c r="O2054" s="103" t="s">
        <v>859</v>
      </c>
      <c r="P2054" s="103" t="s">
        <v>5231</v>
      </c>
      <c r="Q2054" s="103">
        <v>190</v>
      </c>
    </row>
    <row r="2055" spans="15:17" x14ac:dyDescent="0.25">
      <c r="O2055" s="103" t="s">
        <v>860</v>
      </c>
      <c r="P2055" s="103" t="s">
        <v>5232</v>
      </c>
      <c r="Q2055" s="103">
        <v>100</v>
      </c>
    </row>
    <row r="2056" spans="15:17" x14ac:dyDescent="0.25">
      <c r="O2056" s="103" t="s">
        <v>861</v>
      </c>
      <c r="P2056" s="103" t="s">
        <v>5233</v>
      </c>
      <c r="Q2056" s="103">
        <v>50</v>
      </c>
    </row>
    <row r="2057" spans="15:17" x14ac:dyDescent="0.25">
      <c r="O2057" s="103" t="s">
        <v>771</v>
      </c>
      <c r="P2057" s="103" t="s">
        <v>5234</v>
      </c>
      <c r="Q2057" s="103">
        <v>50</v>
      </c>
    </row>
    <row r="2058" spans="15:17" x14ac:dyDescent="0.25">
      <c r="O2058" s="103" t="s">
        <v>865</v>
      </c>
      <c r="P2058" s="103" t="s">
        <v>5235</v>
      </c>
      <c r="Q2058" s="103">
        <v>120</v>
      </c>
    </row>
    <row r="2059" spans="15:17" x14ac:dyDescent="0.25">
      <c r="O2059" s="103" t="s">
        <v>866</v>
      </c>
      <c r="P2059" s="103" t="s">
        <v>5236</v>
      </c>
      <c r="Q2059" s="103">
        <v>190</v>
      </c>
    </row>
    <row r="2060" spans="15:17" x14ac:dyDescent="0.25">
      <c r="O2060" s="103" t="s">
        <v>867</v>
      </c>
      <c r="P2060" s="103" t="s">
        <v>5237</v>
      </c>
      <c r="Q2060" s="103">
        <v>100</v>
      </c>
    </row>
    <row r="2061" spans="15:17" x14ac:dyDescent="0.25">
      <c r="O2061" s="103" t="s">
        <v>839</v>
      </c>
      <c r="P2061" s="103" t="s">
        <v>5238</v>
      </c>
      <c r="Q2061" s="103">
        <v>140</v>
      </c>
    </row>
    <row r="2062" spans="15:17" x14ac:dyDescent="0.25">
      <c r="O2062" s="103" t="s">
        <v>840</v>
      </c>
      <c r="P2062" s="103" t="s">
        <v>5239</v>
      </c>
      <c r="Q2062" s="103">
        <v>110</v>
      </c>
    </row>
    <row r="2063" spans="15:17" x14ac:dyDescent="0.25">
      <c r="O2063" s="103" t="s">
        <v>841</v>
      </c>
      <c r="P2063" s="103" t="s">
        <v>5240</v>
      </c>
      <c r="Q2063" s="103">
        <v>180</v>
      </c>
    </row>
    <row r="2064" spans="15:17" x14ac:dyDescent="0.25">
      <c r="O2064" s="103" t="s">
        <v>842</v>
      </c>
      <c r="P2064" s="103" t="s">
        <v>5241</v>
      </c>
      <c r="Q2064" s="103">
        <v>100</v>
      </c>
    </row>
    <row r="2065" spans="15:17" x14ac:dyDescent="0.25">
      <c r="O2065" s="103" t="s">
        <v>772</v>
      </c>
      <c r="P2065" s="103" t="s">
        <v>5242</v>
      </c>
      <c r="Q2065" s="103">
        <v>60</v>
      </c>
    </row>
    <row r="2066" spans="15:17" x14ac:dyDescent="0.25">
      <c r="O2066" s="103" t="s">
        <v>773</v>
      </c>
      <c r="P2066" s="103" t="s">
        <v>5243</v>
      </c>
      <c r="Q2066" s="103">
        <v>90</v>
      </c>
    </row>
    <row r="2067" spans="15:17" x14ac:dyDescent="0.25">
      <c r="O2067" s="103" t="s">
        <v>774</v>
      </c>
      <c r="P2067" s="103" t="s">
        <v>5244</v>
      </c>
      <c r="Q2067" s="103">
        <v>180</v>
      </c>
    </row>
    <row r="2068" spans="15:17" x14ac:dyDescent="0.25">
      <c r="O2068" s="103" t="s">
        <v>996</v>
      </c>
      <c r="P2068" s="103" t="s">
        <v>5245</v>
      </c>
      <c r="Q2068" s="103">
        <v>120</v>
      </c>
    </row>
    <row r="2069" spans="15:17" x14ac:dyDescent="0.25">
      <c r="O2069" s="103" t="s">
        <v>871</v>
      </c>
      <c r="P2069" s="103" t="s">
        <v>5246</v>
      </c>
      <c r="Q2069" s="103">
        <v>130</v>
      </c>
    </row>
    <row r="2070" spans="15:17" x14ac:dyDescent="0.25">
      <c r="O2070" s="103" t="s">
        <v>872</v>
      </c>
      <c r="P2070" s="103" t="s">
        <v>5247</v>
      </c>
      <c r="Q2070" s="103">
        <v>110</v>
      </c>
    </row>
    <row r="2071" spans="15:17" x14ac:dyDescent="0.25">
      <c r="O2071" s="103" t="s">
        <v>873</v>
      </c>
      <c r="P2071" s="103" t="s">
        <v>5248</v>
      </c>
      <c r="Q2071" s="103">
        <v>80</v>
      </c>
    </row>
    <row r="2072" spans="15:17" x14ac:dyDescent="0.25">
      <c r="O2072" s="103" t="s">
        <v>874</v>
      </c>
      <c r="P2072" s="103" t="s">
        <v>5249</v>
      </c>
      <c r="Q2072" s="103">
        <v>80</v>
      </c>
    </row>
    <row r="2073" spans="15:17" x14ac:dyDescent="0.25">
      <c r="O2073" s="103" t="s">
        <v>896</v>
      </c>
      <c r="P2073" s="103" t="s">
        <v>5250</v>
      </c>
      <c r="Q2073" s="103">
        <v>110</v>
      </c>
    </row>
    <row r="2074" spans="15:17" x14ac:dyDescent="0.25">
      <c r="O2074" s="103" t="s">
        <v>897</v>
      </c>
      <c r="P2074" s="103" t="s">
        <v>5251</v>
      </c>
      <c r="Q2074" s="103">
        <v>150</v>
      </c>
    </row>
    <row r="2075" spans="15:17" x14ac:dyDescent="0.25">
      <c r="O2075" s="103" t="s">
        <v>898</v>
      </c>
      <c r="P2075" s="103" t="s">
        <v>5252</v>
      </c>
      <c r="Q2075" s="103">
        <v>70</v>
      </c>
    </row>
    <row r="2076" spans="15:17" x14ac:dyDescent="0.25">
      <c r="O2076" s="103" t="s">
        <v>899</v>
      </c>
      <c r="P2076" s="103" t="s">
        <v>5253</v>
      </c>
      <c r="Q2076" s="103">
        <v>230</v>
      </c>
    </row>
    <row r="2077" spans="15:17" x14ac:dyDescent="0.25">
      <c r="O2077" s="103" t="s">
        <v>900</v>
      </c>
      <c r="P2077" s="103" t="s">
        <v>5254</v>
      </c>
      <c r="Q2077" s="103">
        <v>160</v>
      </c>
    </row>
    <row r="2078" spans="15:17" x14ac:dyDescent="0.25">
      <c r="O2078" s="103" t="s">
        <v>883</v>
      </c>
      <c r="P2078" s="103" t="s">
        <v>5255</v>
      </c>
      <c r="Q2078" s="103">
        <v>130</v>
      </c>
    </row>
    <row r="2079" spans="15:17" x14ac:dyDescent="0.25">
      <c r="O2079" s="103" t="s">
        <v>884</v>
      </c>
      <c r="P2079" s="103" t="s">
        <v>5256</v>
      </c>
      <c r="Q2079" s="103">
        <v>110</v>
      </c>
    </row>
    <row r="2080" spans="15:17" x14ac:dyDescent="0.25">
      <c r="O2080" s="103" t="s">
        <v>885</v>
      </c>
      <c r="P2080" s="103" t="s">
        <v>5257</v>
      </c>
      <c r="Q2080" s="103">
        <v>250</v>
      </c>
    </row>
    <row r="2081" spans="15:17" x14ac:dyDescent="0.25">
      <c r="O2081" s="103" t="s">
        <v>886</v>
      </c>
      <c r="P2081" s="103" t="s">
        <v>5258</v>
      </c>
      <c r="Q2081" s="103">
        <v>220</v>
      </c>
    </row>
    <row r="2082" spans="15:17" x14ac:dyDescent="0.25">
      <c r="O2082" s="103" t="s">
        <v>851</v>
      </c>
      <c r="P2082" s="103" t="s">
        <v>5259</v>
      </c>
      <c r="Q2082" s="103">
        <v>170</v>
      </c>
    </row>
    <row r="2083" spans="15:17" x14ac:dyDescent="0.25">
      <c r="O2083" s="103" t="s">
        <v>852</v>
      </c>
      <c r="P2083" s="103" t="s">
        <v>5260</v>
      </c>
      <c r="Q2083" s="103">
        <v>140</v>
      </c>
    </row>
    <row r="2084" spans="15:17" x14ac:dyDescent="0.25">
      <c r="O2084" s="103" t="s">
        <v>853</v>
      </c>
      <c r="P2084" s="103" t="s">
        <v>5261</v>
      </c>
      <c r="Q2084" s="103">
        <v>110</v>
      </c>
    </row>
    <row r="2085" spans="15:17" x14ac:dyDescent="0.25">
      <c r="O2085" s="103" t="s">
        <v>854</v>
      </c>
      <c r="P2085" s="103" t="s">
        <v>5262</v>
      </c>
      <c r="Q2085" s="103">
        <v>80</v>
      </c>
    </row>
    <row r="2086" spans="15:17" x14ac:dyDescent="0.25">
      <c r="O2086" s="103" t="s">
        <v>890</v>
      </c>
      <c r="P2086" s="103" t="s">
        <v>5263</v>
      </c>
      <c r="Q2086" s="103">
        <v>110</v>
      </c>
    </row>
    <row r="2087" spans="15:17" x14ac:dyDescent="0.25">
      <c r="O2087" s="103" t="s">
        <v>891</v>
      </c>
      <c r="P2087" s="103" t="s">
        <v>5264</v>
      </c>
      <c r="Q2087" s="103">
        <v>250</v>
      </c>
    </row>
    <row r="2088" spans="15:17" x14ac:dyDescent="0.25">
      <c r="O2088" s="103" t="s">
        <v>892</v>
      </c>
      <c r="P2088" s="103" t="s">
        <v>5265</v>
      </c>
      <c r="Q2088" s="103">
        <v>220</v>
      </c>
    </row>
    <row r="2089" spans="15:17" x14ac:dyDescent="0.25">
      <c r="O2089" s="103" t="s">
        <v>369</v>
      </c>
      <c r="P2089" s="103" t="s">
        <v>5266</v>
      </c>
      <c r="Q2089" s="103">
        <v>180</v>
      </c>
    </row>
    <row r="2090" spans="15:17" x14ac:dyDescent="0.25">
      <c r="O2090" s="103" t="s">
        <v>370</v>
      </c>
      <c r="P2090" s="103" t="s">
        <v>5267</v>
      </c>
      <c r="Q2090" s="103">
        <v>70</v>
      </c>
    </row>
    <row r="2091" spans="15:17" x14ac:dyDescent="0.25">
      <c r="O2091" s="103" t="s">
        <v>371</v>
      </c>
      <c r="P2091" s="103" t="s">
        <v>5268</v>
      </c>
      <c r="Q2091" s="103">
        <v>40</v>
      </c>
    </row>
    <row r="2092" spans="15:17" x14ac:dyDescent="0.25">
      <c r="O2092" s="103" t="s">
        <v>372</v>
      </c>
      <c r="P2092" s="103" t="s">
        <v>5269</v>
      </c>
      <c r="Q2092" s="103">
        <v>40</v>
      </c>
    </row>
    <row r="2093" spans="15:17" x14ac:dyDescent="0.25">
      <c r="O2093" s="103" t="s">
        <v>406</v>
      </c>
      <c r="P2093" s="103" t="s">
        <v>5270</v>
      </c>
      <c r="Q2093" s="103">
        <v>140</v>
      </c>
    </row>
    <row r="2094" spans="15:17" x14ac:dyDescent="0.25">
      <c r="O2094" s="103" t="s">
        <v>407</v>
      </c>
      <c r="P2094" s="103" t="s">
        <v>5271</v>
      </c>
      <c r="Q2094" s="103">
        <v>110</v>
      </c>
    </row>
    <row r="2095" spans="15:17" x14ac:dyDescent="0.25">
      <c r="O2095" s="103" t="s">
        <v>408</v>
      </c>
      <c r="P2095" s="103" t="s">
        <v>5272</v>
      </c>
      <c r="Q2095" s="103">
        <v>90</v>
      </c>
    </row>
    <row r="2096" spans="15:17" x14ac:dyDescent="0.25">
      <c r="O2096" s="103" t="s">
        <v>409</v>
      </c>
      <c r="P2096" s="103" t="s">
        <v>5273</v>
      </c>
      <c r="Q2096" s="103">
        <v>120</v>
      </c>
    </row>
    <row r="2097" spans="15:17" x14ac:dyDescent="0.25">
      <c r="O2097" s="103" t="s">
        <v>3035</v>
      </c>
      <c r="P2097" s="103" t="s">
        <v>5274</v>
      </c>
      <c r="Q2097" s="103">
        <v>150</v>
      </c>
    </row>
    <row r="2098" spans="15:17" x14ac:dyDescent="0.25">
      <c r="O2098" s="103" t="s">
        <v>3036</v>
      </c>
      <c r="P2098" s="103" t="s">
        <v>5275</v>
      </c>
      <c r="Q2098" s="103">
        <v>90</v>
      </c>
    </row>
    <row r="2099" spans="15:17" x14ac:dyDescent="0.25">
      <c r="O2099" s="103" t="s">
        <v>3037</v>
      </c>
      <c r="P2099" s="103" t="s">
        <v>5276</v>
      </c>
      <c r="Q2099" s="103">
        <v>40</v>
      </c>
    </row>
    <row r="2100" spans="15:17" x14ac:dyDescent="0.25">
      <c r="O2100" s="103" t="s">
        <v>3038</v>
      </c>
      <c r="P2100" s="103" t="s">
        <v>5277</v>
      </c>
      <c r="Q2100" s="103">
        <v>60</v>
      </c>
    </row>
    <row r="2101" spans="15:17" x14ac:dyDescent="0.25">
      <c r="O2101" s="103" t="s">
        <v>3003</v>
      </c>
      <c r="P2101" s="103" t="s">
        <v>5278</v>
      </c>
      <c r="Q2101" s="103">
        <v>90</v>
      </c>
    </row>
    <row r="2102" spans="15:17" x14ac:dyDescent="0.25">
      <c r="O2102" s="103" t="s">
        <v>3004</v>
      </c>
      <c r="P2102" s="103" t="s">
        <v>5279</v>
      </c>
      <c r="Q2102" s="103">
        <v>150</v>
      </c>
    </row>
    <row r="2103" spans="15:17" x14ac:dyDescent="0.25">
      <c r="O2103" s="103" t="s">
        <v>3005</v>
      </c>
      <c r="P2103" s="103" t="s">
        <v>5280</v>
      </c>
      <c r="Q2103" s="103">
        <v>60</v>
      </c>
    </row>
    <row r="2104" spans="15:17" x14ac:dyDescent="0.25">
      <c r="O2104" s="103" t="s">
        <v>3013</v>
      </c>
      <c r="P2104" s="103" t="s">
        <v>5281</v>
      </c>
      <c r="Q2104" s="103">
        <v>90</v>
      </c>
    </row>
    <row r="2105" spans="15:17" x14ac:dyDescent="0.25">
      <c r="O2105" s="103" t="s">
        <v>3014</v>
      </c>
      <c r="P2105" s="103" t="s">
        <v>5282</v>
      </c>
      <c r="Q2105" s="103">
        <v>170</v>
      </c>
    </row>
    <row r="2106" spans="15:17" x14ac:dyDescent="0.25">
      <c r="O2106" s="103" t="s">
        <v>3015</v>
      </c>
      <c r="P2106" s="103" t="s">
        <v>5283</v>
      </c>
      <c r="Q2106" s="103">
        <v>100</v>
      </c>
    </row>
    <row r="2107" spans="15:17" x14ac:dyDescent="0.25">
      <c r="O2107" s="103" t="s">
        <v>3016</v>
      </c>
      <c r="P2107" s="103" t="s">
        <v>5284</v>
      </c>
      <c r="Q2107" s="103">
        <v>140</v>
      </c>
    </row>
    <row r="2108" spans="15:17" x14ac:dyDescent="0.25">
      <c r="O2108" s="103" t="s">
        <v>3017</v>
      </c>
      <c r="P2108" s="103" t="s">
        <v>5285</v>
      </c>
      <c r="Q2108" s="103">
        <v>80</v>
      </c>
    </row>
    <row r="2109" spans="15:17" x14ac:dyDescent="0.25">
      <c r="O2109" s="103" t="s">
        <v>3049</v>
      </c>
      <c r="P2109" s="103" t="s">
        <v>5286</v>
      </c>
      <c r="Q2109" s="103">
        <v>180</v>
      </c>
    </row>
    <row r="2110" spans="15:17" x14ac:dyDescent="0.25">
      <c r="O2110" s="103" t="s">
        <v>3050</v>
      </c>
      <c r="P2110" s="103" t="s">
        <v>5287</v>
      </c>
      <c r="Q2110" s="103">
        <v>200</v>
      </c>
    </row>
    <row r="2111" spans="15:17" x14ac:dyDescent="0.25">
      <c r="O2111" s="103" t="s">
        <v>3051</v>
      </c>
      <c r="P2111" s="103" t="s">
        <v>5288</v>
      </c>
      <c r="Q2111" s="103">
        <v>120</v>
      </c>
    </row>
    <row r="2112" spans="15:17" x14ac:dyDescent="0.25">
      <c r="O2112" s="103" t="s">
        <v>285</v>
      </c>
      <c r="P2112" s="103" t="s">
        <v>5289</v>
      </c>
      <c r="Q2112" s="103">
        <v>140</v>
      </c>
    </row>
    <row r="2113" spans="15:17" x14ac:dyDescent="0.25">
      <c r="O2113" s="103" t="s">
        <v>286</v>
      </c>
      <c r="P2113" s="103" t="s">
        <v>5290</v>
      </c>
      <c r="Q2113" s="103">
        <v>120</v>
      </c>
    </row>
    <row r="2114" spans="15:17" x14ac:dyDescent="0.25">
      <c r="O2114" s="103" t="s">
        <v>287</v>
      </c>
      <c r="P2114" s="103" t="s">
        <v>5291</v>
      </c>
      <c r="Q2114" s="103">
        <v>120</v>
      </c>
    </row>
    <row r="2115" spans="15:17" x14ac:dyDescent="0.25">
      <c r="O2115" s="103" t="s">
        <v>1711</v>
      </c>
      <c r="P2115" s="103" t="s">
        <v>5292</v>
      </c>
      <c r="Q2115" s="103">
        <v>40</v>
      </c>
    </row>
    <row r="2116" spans="15:17" x14ac:dyDescent="0.25">
      <c r="O2116" s="103" t="s">
        <v>1712</v>
      </c>
      <c r="P2116" s="103" t="s">
        <v>5293</v>
      </c>
      <c r="Q2116" s="103">
        <v>60</v>
      </c>
    </row>
    <row r="2117" spans="15:17" x14ac:dyDescent="0.25">
      <c r="O2117" s="103" t="s">
        <v>1713</v>
      </c>
      <c r="P2117" s="103" t="s">
        <v>5294</v>
      </c>
      <c r="Q2117" s="103">
        <v>50</v>
      </c>
    </row>
    <row r="2118" spans="15:17" x14ac:dyDescent="0.25">
      <c r="O2118" s="103" t="s">
        <v>1701</v>
      </c>
      <c r="P2118" s="103" t="s">
        <v>5295</v>
      </c>
      <c r="Q2118" s="103">
        <v>60</v>
      </c>
    </row>
    <row r="2119" spans="15:17" x14ac:dyDescent="0.25">
      <c r="O2119" s="103" t="s">
        <v>1702</v>
      </c>
      <c r="P2119" s="103" t="s">
        <v>5296</v>
      </c>
      <c r="Q2119" s="103">
        <v>120</v>
      </c>
    </row>
    <row r="2120" spans="15:17" x14ac:dyDescent="0.25">
      <c r="O2120" s="103" t="s">
        <v>1703</v>
      </c>
      <c r="P2120" s="103" t="s">
        <v>5297</v>
      </c>
      <c r="Q2120" s="103">
        <v>80</v>
      </c>
    </row>
    <row r="2121" spans="15:17" x14ac:dyDescent="0.25">
      <c r="O2121" s="103" t="s">
        <v>1704</v>
      </c>
      <c r="P2121" s="103" t="s">
        <v>5298</v>
      </c>
      <c r="Q2121" s="103">
        <v>60</v>
      </c>
    </row>
    <row r="2122" spans="15:17" x14ac:dyDescent="0.25">
      <c r="O2122" s="103" t="s">
        <v>1705</v>
      </c>
      <c r="P2122" s="103" t="s">
        <v>5299</v>
      </c>
      <c r="Q2122" s="103">
        <v>80</v>
      </c>
    </row>
    <row r="2123" spans="15:17" x14ac:dyDescent="0.25">
      <c r="O2123" s="103" t="s">
        <v>1706</v>
      </c>
      <c r="P2123" s="103" t="s">
        <v>5300</v>
      </c>
      <c r="Q2123" s="103">
        <v>200</v>
      </c>
    </row>
    <row r="2124" spans="15:17" x14ac:dyDescent="0.25">
      <c r="O2124" s="103" t="s">
        <v>1707</v>
      </c>
      <c r="P2124" s="103" t="s">
        <v>5301</v>
      </c>
      <c r="Q2124" s="103">
        <v>60</v>
      </c>
    </row>
    <row r="2125" spans="15:17" x14ac:dyDescent="0.25">
      <c r="O2125" s="103" t="s">
        <v>1754</v>
      </c>
      <c r="P2125" s="103" t="s">
        <v>5302</v>
      </c>
      <c r="Q2125" s="103">
        <v>160</v>
      </c>
    </row>
    <row r="2126" spans="15:17" x14ac:dyDescent="0.25">
      <c r="O2126" s="103" t="s">
        <v>1755</v>
      </c>
      <c r="P2126" s="103" t="s">
        <v>5303</v>
      </c>
      <c r="Q2126" s="103">
        <v>80</v>
      </c>
    </row>
    <row r="2127" spans="15:17" x14ac:dyDescent="0.25">
      <c r="O2127" s="103" t="s">
        <v>1756</v>
      </c>
      <c r="P2127" s="103" t="s">
        <v>5304</v>
      </c>
      <c r="Q2127" s="103">
        <v>100</v>
      </c>
    </row>
    <row r="2128" spans="15:17" x14ac:dyDescent="0.25">
      <c r="O2128" s="103" t="s">
        <v>1757</v>
      </c>
      <c r="P2128" s="103" t="s">
        <v>5305</v>
      </c>
      <c r="Q2128" s="103">
        <v>50</v>
      </c>
    </row>
    <row r="2129" spans="15:17" x14ac:dyDescent="0.25">
      <c r="O2129" s="103" t="s">
        <v>1758</v>
      </c>
      <c r="P2129" s="103" t="s">
        <v>5306</v>
      </c>
      <c r="Q2129" s="103">
        <v>60</v>
      </c>
    </row>
    <row r="2130" spans="15:17" x14ac:dyDescent="0.25">
      <c r="O2130" s="103" t="s">
        <v>1759</v>
      </c>
      <c r="P2130" s="103" t="s">
        <v>5307</v>
      </c>
      <c r="Q2130" s="103">
        <v>120</v>
      </c>
    </row>
    <row r="2131" spans="15:17" x14ac:dyDescent="0.25">
      <c r="O2131" s="103" t="s">
        <v>1760</v>
      </c>
      <c r="P2131" s="103" t="s">
        <v>5308</v>
      </c>
      <c r="Q2131" s="103">
        <v>80</v>
      </c>
    </row>
    <row r="2132" spans="15:17" x14ac:dyDescent="0.25">
      <c r="O2132" s="103" t="s">
        <v>1761</v>
      </c>
      <c r="P2132" s="103" t="s">
        <v>5309</v>
      </c>
      <c r="Q2132" s="103">
        <v>80</v>
      </c>
    </row>
    <row r="2133" spans="15:17" x14ac:dyDescent="0.25">
      <c r="O2133" s="103" t="s">
        <v>92</v>
      </c>
      <c r="P2133" s="103" t="s">
        <v>5310</v>
      </c>
      <c r="Q2133" s="103">
        <v>90</v>
      </c>
    </row>
    <row r="2134" spans="15:17" x14ac:dyDescent="0.25">
      <c r="O2134" s="103" t="s">
        <v>93</v>
      </c>
      <c r="P2134" s="103" t="s">
        <v>5311</v>
      </c>
      <c r="Q2134" s="103">
        <v>120</v>
      </c>
    </row>
    <row r="2135" spans="15:17" x14ac:dyDescent="0.25">
      <c r="O2135" s="103" t="s">
        <v>94</v>
      </c>
      <c r="P2135" s="103" t="s">
        <v>5312</v>
      </c>
      <c r="Q2135" s="103">
        <v>60</v>
      </c>
    </row>
    <row r="2136" spans="15:17" x14ac:dyDescent="0.25">
      <c r="O2136" s="103" t="s">
        <v>95</v>
      </c>
      <c r="P2136" s="103" t="s">
        <v>5313</v>
      </c>
      <c r="Q2136" s="103">
        <v>180</v>
      </c>
    </row>
    <row r="2137" spans="15:17" x14ac:dyDescent="0.25">
      <c r="O2137" s="103" t="s">
        <v>96</v>
      </c>
      <c r="P2137" s="103" t="s">
        <v>5314</v>
      </c>
      <c r="Q2137" s="103">
        <v>60</v>
      </c>
    </row>
    <row r="2138" spans="15:17" x14ac:dyDescent="0.25">
      <c r="O2138" s="103" t="s">
        <v>106</v>
      </c>
      <c r="P2138" s="103" t="s">
        <v>5315</v>
      </c>
      <c r="Q2138" s="103">
        <v>120</v>
      </c>
    </row>
    <row r="2139" spans="15:17" x14ac:dyDescent="0.25">
      <c r="O2139" s="103" t="s">
        <v>107</v>
      </c>
      <c r="P2139" s="103" t="s">
        <v>5316</v>
      </c>
      <c r="Q2139" s="103">
        <v>90</v>
      </c>
    </row>
    <row r="2140" spans="15:17" x14ac:dyDescent="0.25">
      <c r="O2140" s="103" t="s">
        <v>108</v>
      </c>
      <c r="P2140" s="103" t="s">
        <v>5317</v>
      </c>
      <c r="Q2140" s="103">
        <v>90</v>
      </c>
    </row>
    <row r="2141" spans="15:17" x14ac:dyDescent="0.25">
      <c r="O2141" s="103" t="s">
        <v>109</v>
      </c>
      <c r="P2141" s="103" t="s">
        <v>5318</v>
      </c>
      <c r="Q2141" s="103">
        <v>120</v>
      </c>
    </row>
    <row r="2142" spans="15:17" x14ac:dyDescent="0.25">
      <c r="O2142" s="103" t="s">
        <v>110</v>
      </c>
      <c r="P2142" s="103" t="s">
        <v>5319</v>
      </c>
      <c r="Q2142" s="103">
        <v>60</v>
      </c>
    </row>
    <row r="2143" spans="15:17" x14ac:dyDescent="0.25">
      <c r="O2143" s="103" t="s">
        <v>172</v>
      </c>
      <c r="P2143" s="103" t="s">
        <v>5320</v>
      </c>
      <c r="Q2143" s="103">
        <v>90</v>
      </c>
    </row>
    <row r="2144" spans="15:17" x14ac:dyDescent="0.25">
      <c r="O2144" s="103" t="s">
        <v>173</v>
      </c>
      <c r="P2144" s="103" t="s">
        <v>5321</v>
      </c>
      <c r="Q2144" s="103">
        <v>50</v>
      </c>
    </row>
    <row r="2145" spans="15:17" x14ac:dyDescent="0.25">
      <c r="O2145" s="103" t="s">
        <v>174</v>
      </c>
      <c r="P2145" s="103" t="s">
        <v>5322</v>
      </c>
      <c r="Q2145" s="103">
        <v>30</v>
      </c>
    </row>
    <row r="2146" spans="15:17" x14ac:dyDescent="0.25">
      <c r="O2146" s="103" t="s">
        <v>158</v>
      </c>
      <c r="P2146" s="103" t="s">
        <v>5323</v>
      </c>
      <c r="Q2146" s="103">
        <v>90</v>
      </c>
    </row>
    <row r="2147" spans="15:17" x14ac:dyDescent="0.25">
      <c r="O2147" s="103" t="s">
        <v>175</v>
      </c>
      <c r="P2147" s="103" t="s">
        <v>5324</v>
      </c>
      <c r="Q2147" s="103">
        <v>40</v>
      </c>
    </row>
    <row r="2148" spans="15:17" x14ac:dyDescent="0.25">
      <c r="O2148" s="103" t="s">
        <v>176</v>
      </c>
      <c r="P2148" s="103" t="s">
        <v>5325</v>
      </c>
      <c r="Q2148" s="103">
        <v>50</v>
      </c>
    </row>
    <row r="2149" spans="15:17" x14ac:dyDescent="0.25">
      <c r="O2149" s="103" t="s">
        <v>177</v>
      </c>
      <c r="P2149" s="103" t="s">
        <v>5326</v>
      </c>
      <c r="Q2149" s="103">
        <v>30</v>
      </c>
    </row>
    <row r="2150" spans="15:17" x14ac:dyDescent="0.25">
      <c r="O2150" s="103" t="s">
        <v>398</v>
      </c>
      <c r="P2150" s="103" t="s">
        <v>5327</v>
      </c>
      <c r="Q2150" s="103">
        <v>80</v>
      </c>
    </row>
    <row r="2151" spans="15:17" x14ac:dyDescent="0.25">
      <c r="O2151" s="103" t="s">
        <v>399</v>
      </c>
      <c r="P2151" s="103" t="s">
        <v>5328</v>
      </c>
      <c r="Q2151" s="103">
        <v>130</v>
      </c>
    </row>
    <row r="2152" spans="15:17" x14ac:dyDescent="0.25">
      <c r="O2152" s="103" t="s">
        <v>400</v>
      </c>
      <c r="P2152" s="103" t="s">
        <v>5329</v>
      </c>
      <c r="Q2152" s="103">
        <v>110</v>
      </c>
    </row>
    <row r="2153" spans="15:17" x14ac:dyDescent="0.25">
      <c r="O2153" s="103" t="s">
        <v>401</v>
      </c>
      <c r="P2153" s="103" t="s">
        <v>5330</v>
      </c>
      <c r="Q2153" s="103">
        <v>50</v>
      </c>
    </row>
    <row r="2154" spans="15:17" x14ac:dyDescent="0.25">
      <c r="O2154" s="103" t="s">
        <v>524</v>
      </c>
      <c r="P2154" s="103" t="s">
        <v>5331</v>
      </c>
      <c r="Q2154" s="103">
        <v>120</v>
      </c>
    </row>
    <row r="2155" spans="15:17" x14ac:dyDescent="0.25">
      <c r="O2155" s="103" t="s">
        <v>525</v>
      </c>
      <c r="P2155" s="103" t="s">
        <v>5332</v>
      </c>
      <c r="Q2155" s="103">
        <v>80</v>
      </c>
    </row>
    <row r="2156" spans="15:17" x14ac:dyDescent="0.25">
      <c r="O2156" s="103" t="s">
        <v>526</v>
      </c>
      <c r="P2156" s="103" t="s">
        <v>5333</v>
      </c>
      <c r="Q2156" s="103">
        <v>80</v>
      </c>
    </row>
    <row r="2157" spans="15:17" x14ac:dyDescent="0.25">
      <c r="O2157" s="103" t="s">
        <v>527</v>
      </c>
      <c r="P2157" s="103" t="s">
        <v>5334</v>
      </c>
      <c r="Q2157" s="103">
        <v>70</v>
      </c>
    </row>
    <row r="2158" spans="15:17" x14ac:dyDescent="0.25">
      <c r="O2158" s="103" t="s">
        <v>528</v>
      </c>
      <c r="P2158" s="103" t="s">
        <v>5335</v>
      </c>
      <c r="Q2158" s="103">
        <v>120</v>
      </c>
    </row>
    <row r="2159" spans="15:17" x14ac:dyDescent="0.25">
      <c r="O2159" s="103" t="s">
        <v>529</v>
      </c>
      <c r="P2159" s="103" t="s">
        <v>5336</v>
      </c>
      <c r="Q2159" s="103">
        <v>120</v>
      </c>
    </row>
    <row r="2160" spans="15:17" x14ac:dyDescent="0.25">
      <c r="O2160" s="103" t="s">
        <v>533</v>
      </c>
      <c r="P2160" s="103" t="s">
        <v>5337</v>
      </c>
      <c r="Q2160" s="103">
        <v>120</v>
      </c>
    </row>
    <row r="2161" spans="15:17" x14ac:dyDescent="0.25">
      <c r="O2161" s="103" t="s">
        <v>534</v>
      </c>
      <c r="P2161" s="103" t="s">
        <v>5338</v>
      </c>
      <c r="Q2161" s="103">
        <v>120</v>
      </c>
    </row>
    <row r="2162" spans="15:17" x14ac:dyDescent="0.25">
      <c r="O2162" s="103" t="s">
        <v>535</v>
      </c>
      <c r="P2162" s="103" t="s">
        <v>5339</v>
      </c>
      <c r="Q2162" s="103">
        <v>90</v>
      </c>
    </row>
    <row r="2163" spans="15:17" x14ac:dyDescent="0.25">
      <c r="O2163" s="103" t="s">
        <v>536</v>
      </c>
      <c r="P2163" s="103" t="s">
        <v>5340</v>
      </c>
      <c r="Q2163" s="103">
        <v>150</v>
      </c>
    </row>
    <row r="2164" spans="15:17" x14ac:dyDescent="0.25">
      <c r="O2164" s="103" t="s">
        <v>553</v>
      </c>
      <c r="P2164" s="103" t="s">
        <v>5341</v>
      </c>
      <c r="Q2164" s="103">
        <v>130</v>
      </c>
    </row>
    <row r="2165" spans="15:17" x14ac:dyDescent="0.25">
      <c r="O2165" s="103" t="s">
        <v>554</v>
      </c>
      <c r="P2165" s="103" t="s">
        <v>5342</v>
      </c>
      <c r="Q2165" s="103">
        <v>160</v>
      </c>
    </row>
    <row r="2166" spans="15:17" x14ac:dyDescent="0.25">
      <c r="O2166" s="103" t="s">
        <v>555</v>
      </c>
      <c r="P2166" s="103" t="s">
        <v>5343</v>
      </c>
      <c r="Q2166" s="103">
        <v>120</v>
      </c>
    </row>
    <row r="2167" spans="15:17" x14ac:dyDescent="0.25">
      <c r="O2167" s="103" t="s">
        <v>556</v>
      </c>
      <c r="P2167" s="103" t="s">
        <v>5344</v>
      </c>
      <c r="Q2167" s="103">
        <v>200</v>
      </c>
    </row>
    <row r="2168" spans="15:17" x14ac:dyDescent="0.25">
      <c r="O2168" s="103" t="s">
        <v>1095</v>
      </c>
      <c r="P2168" s="103" t="s">
        <v>5345</v>
      </c>
      <c r="Q2168" s="103">
        <v>210</v>
      </c>
    </row>
    <row r="2169" spans="15:17" x14ac:dyDescent="0.25">
      <c r="O2169" s="103" t="s">
        <v>1096</v>
      </c>
      <c r="P2169" s="103" t="s">
        <v>5346</v>
      </c>
      <c r="Q2169" s="103">
        <v>180</v>
      </c>
    </row>
    <row r="2170" spans="15:17" x14ac:dyDescent="0.25">
      <c r="O2170" s="103" t="s">
        <v>1106</v>
      </c>
      <c r="P2170" s="103" t="s">
        <v>5347</v>
      </c>
      <c r="Q2170" s="103">
        <v>160</v>
      </c>
    </row>
    <row r="2171" spans="15:17" x14ac:dyDescent="0.25">
      <c r="O2171" s="103" t="s">
        <v>1107</v>
      </c>
      <c r="P2171" s="103" t="s">
        <v>5348</v>
      </c>
      <c r="Q2171" s="103">
        <v>190</v>
      </c>
    </row>
    <row r="2172" spans="15:17" x14ac:dyDescent="0.25">
      <c r="O2172" s="103" t="s">
        <v>1108</v>
      </c>
      <c r="P2172" s="103" t="s">
        <v>5349</v>
      </c>
      <c r="Q2172" s="103">
        <v>140</v>
      </c>
    </row>
    <row r="2173" spans="15:17" x14ac:dyDescent="0.25">
      <c r="O2173" s="103" t="s">
        <v>1152</v>
      </c>
      <c r="P2173" s="103" t="s">
        <v>5350</v>
      </c>
      <c r="Q2173" s="103">
        <v>150</v>
      </c>
    </row>
    <row r="2174" spans="15:17" x14ac:dyDescent="0.25">
      <c r="O2174" s="103" t="s">
        <v>1153</v>
      </c>
      <c r="P2174" s="103" t="s">
        <v>5351</v>
      </c>
      <c r="Q2174" s="103">
        <v>150</v>
      </c>
    </row>
    <row r="2175" spans="15:17" x14ac:dyDescent="0.25">
      <c r="O2175" s="103" t="s">
        <v>1154</v>
      </c>
      <c r="P2175" s="103" t="s">
        <v>5352</v>
      </c>
      <c r="Q2175" s="103">
        <v>150</v>
      </c>
    </row>
    <row r="2176" spans="15:17" x14ac:dyDescent="0.25">
      <c r="O2176" s="103" t="s">
        <v>1155</v>
      </c>
      <c r="P2176" s="103" t="s">
        <v>5353</v>
      </c>
      <c r="Q2176" s="103">
        <v>150</v>
      </c>
    </row>
    <row r="2177" spans="15:17" x14ac:dyDescent="0.25">
      <c r="O2177" s="103" t="s">
        <v>3658</v>
      </c>
      <c r="P2177" s="103" t="s">
        <v>5354</v>
      </c>
      <c r="Q2177" s="103">
        <v>160</v>
      </c>
    </row>
    <row r="2178" spans="15:17" x14ac:dyDescent="0.25">
      <c r="O2178" s="103" t="s">
        <v>3659</v>
      </c>
      <c r="P2178" s="103" t="s">
        <v>5355</v>
      </c>
      <c r="Q2178" s="103">
        <v>160</v>
      </c>
    </row>
    <row r="2179" spans="15:17" x14ac:dyDescent="0.25">
      <c r="O2179" s="103" t="s">
        <v>3660</v>
      </c>
      <c r="P2179" s="103" t="s">
        <v>5356</v>
      </c>
      <c r="Q2179" s="103">
        <v>130</v>
      </c>
    </row>
    <row r="2180" spans="15:17" x14ac:dyDescent="0.25">
      <c r="O2180" s="103" t="s">
        <v>3661</v>
      </c>
      <c r="P2180" s="103" t="s">
        <v>5357</v>
      </c>
      <c r="Q2180" s="103">
        <v>160</v>
      </c>
    </row>
    <row r="2181" spans="15:17" x14ac:dyDescent="0.25">
      <c r="O2181" s="103" t="s">
        <v>3651</v>
      </c>
      <c r="P2181" s="103" t="s">
        <v>5358</v>
      </c>
      <c r="Q2181" s="103">
        <v>160</v>
      </c>
    </row>
    <row r="2182" spans="15:17" x14ac:dyDescent="0.25">
      <c r="O2182" s="103" t="s">
        <v>3652</v>
      </c>
      <c r="P2182" s="103" t="s">
        <v>5359</v>
      </c>
      <c r="Q2182" s="103">
        <v>160</v>
      </c>
    </row>
    <row r="2183" spans="15:17" x14ac:dyDescent="0.25">
      <c r="O2183" s="103" t="s">
        <v>3653</v>
      </c>
      <c r="P2183" s="103" t="s">
        <v>5360</v>
      </c>
      <c r="Q2183" s="103">
        <v>220</v>
      </c>
    </row>
    <row r="2184" spans="15:17" x14ac:dyDescent="0.25">
      <c r="O2184" s="103" t="s">
        <v>3654</v>
      </c>
      <c r="P2184" s="103" t="s">
        <v>5361</v>
      </c>
      <c r="Q2184" s="103">
        <v>190</v>
      </c>
    </row>
    <row r="2185" spans="15:17" x14ac:dyDescent="0.25">
      <c r="O2185" s="103" t="s">
        <v>3633</v>
      </c>
      <c r="P2185" s="103" t="s">
        <v>5362</v>
      </c>
      <c r="Q2185" s="103">
        <v>180</v>
      </c>
    </row>
    <row r="2186" spans="15:17" x14ac:dyDescent="0.25">
      <c r="O2186" s="103" t="s">
        <v>3634</v>
      </c>
      <c r="P2186" s="103" t="s">
        <v>5363</v>
      </c>
      <c r="Q2186" s="103">
        <v>100</v>
      </c>
    </row>
    <row r="2187" spans="15:17" x14ac:dyDescent="0.25">
      <c r="O2187" s="103" t="s">
        <v>3635</v>
      </c>
      <c r="P2187" s="103" t="s">
        <v>5364</v>
      </c>
      <c r="Q2187" s="103">
        <v>120</v>
      </c>
    </row>
    <row r="2188" spans="15:17" x14ac:dyDescent="0.25">
      <c r="O2188" s="103" t="s">
        <v>3646</v>
      </c>
      <c r="P2188" s="103" t="s">
        <v>5365</v>
      </c>
      <c r="Q2188" s="103">
        <v>160</v>
      </c>
    </row>
    <row r="2189" spans="15:17" x14ac:dyDescent="0.25">
      <c r="O2189" s="103" t="s">
        <v>3647</v>
      </c>
      <c r="P2189" s="103" t="s">
        <v>5366</v>
      </c>
      <c r="Q2189" s="103">
        <v>130</v>
      </c>
    </row>
    <row r="2190" spans="15:17" x14ac:dyDescent="0.25">
      <c r="O2190" s="103" t="s">
        <v>3645</v>
      </c>
      <c r="P2190" s="103" t="s">
        <v>5367</v>
      </c>
      <c r="Q2190" s="103">
        <v>160</v>
      </c>
    </row>
    <row r="2191" spans="15:17" x14ac:dyDescent="0.25">
      <c r="O2191" s="103" t="s">
        <v>3626</v>
      </c>
      <c r="P2191" s="103" t="s">
        <v>5368</v>
      </c>
      <c r="Q2191" s="103">
        <v>100</v>
      </c>
    </row>
    <row r="2192" spans="15:17" x14ac:dyDescent="0.25">
      <c r="O2192" s="103" t="s">
        <v>3627</v>
      </c>
      <c r="P2192" s="103" t="s">
        <v>5369</v>
      </c>
      <c r="Q2192" s="103">
        <v>160</v>
      </c>
    </row>
    <row r="2193" spans="15:17" x14ac:dyDescent="0.25">
      <c r="O2193" s="103" t="s">
        <v>3628</v>
      </c>
      <c r="P2193" s="103" t="s">
        <v>5370</v>
      </c>
      <c r="Q2193" s="103">
        <v>130</v>
      </c>
    </row>
    <row r="2194" spans="15:17" x14ac:dyDescent="0.25">
      <c r="O2194" s="103" t="s">
        <v>3629</v>
      </c>
      <c r="P2194" s="103" t="s">
        <v>5371</v>
      </c>
      <c r="Q2194" s="103">
        <v>130</v>
      </c>
    </row>
    <row r="2195" spans="15:17" x14ac:dyDescent="0.25">
      <c r="O2195" s="103" t="s">
        <v>1490</v>
      </c>
      <c r="P2195" s="103" t="s">
        <v>5372</v>
      </c>
      <c r="Q2195" s="103">
        <v>180</v>
      </c>
    </row>
    <row r="2196" spans="15:17" x14ac:dyDescent="0.25">
      <c r="O2196" s="103" t="s">
        <v>1491</v>
      </c>
      <c r="P2196" s="103" t="s">
        <v>5373</v>
      </c>
      <c r="Q2196" s="103">
        <v>210</v>
      </c>
    </row>
    <row r="2197" spans="15:17" x14ac:dyDescent="0.25">
      <c r="O2197" s="103" t="s">
        <v>1492</v>
      </c>
      <c r="P2197" s="103" t="s">
        <v>5374</v>
      </c>
      <c r="Q2197" s="103">
        <v>140</v>
      </c>
    </row>
    <row r="2198" spans="15:17" x14ac:dyDescent="0.25">
      <c r="O2198" s="103" t="s">
        <v>1493</v>
      </c>
      <c r="P2198" s="103" t="s">
        <v>5375</v>
      </c>
      <c r="Q2198" s="103">
        <v>140</v>
      </c>
    </row>
    <row r="2199" spans="15:17" x14ac:dyDescent="0.25">
      <c r="O2199" s="103" t="s">
        <v>1494</v>
      </c>
      <c r="P2199" s="103" t="s">
        <v>5376</v>
      </c>
      <c r="Q2199" s="103">
        <v>90</v>
      </c>
    </row>
    <row r="2200" spans="15:17" x14ac:dyDescent="0.25">
      <c r="O2200" s="103" t="s">
        <v>1484</v>
      </c>
      <c r="P2200" s="103" t="s">
        <v>5377</v>
      </c>
      <c r="Q2200" s="103">
        <v>210</v>
      </c>
    </row>
    <row r="2201" spans="15:17" x14ac:dyDescent="0.25">
      <c r="O2201" s="103" t="s">
        <v>1485</v>
      </c>
      <c r="P2201" s="103" t="s">
        <v>5378</v>
      </c>
      <c r="Q2201" s="103">
        <v>50</v>
      </c>
    </row>
    <row r="2202" spans="15:17" x14ac:dyDescent="0.25">
      <c r="O2202" s="103" t="s">
        <v>1486</v>
      </c>
      <c r="P2202" s="103" t="s">
        <v>5379</v>
      </c>
      <c r="Q2202" s="103">
        <v>330</v>
      </c>
    </row>
    <row r="2203" spans="15:17" x14ac:dyDescent="0.25">
      <c r="O2203" s="103" t="s">
        <v>3146</v>
      </c>
      <c r="P2203" s="103" t="s">
        <v>5380</v>
      </c>
      <c r="Q2203" s="103">
        <v>60</v>
      </c>
    </row>
    <row r="2204" spans="15:17" x14ac:dyDescent="0.25">
      <c r="O2204" s="103" t="s">
        <v>3147</v>
      </c>
      <c r="P2204" s="103" t="s">
        <v>5381</v>
      </c>
      <c r="Q2204" s="103">
        <v>30</v>
      </c>
    </row>
    <row r="2205" spans="15:17" x14ac:dyDescent="0.25">
      <c r="O2205" s="103" t="s">
        <v>3148</v>
      </c>
      <c r="P2205" s="103" t="s">
        <v>5382</v>
      </c>
      <c r="Q2205" s="103">
        <v>60</v>
      </c>
    </row>
    <row r="2206" spans="15:17" x14ac:dyDescent="0.25">
      <c r="O2206" s="103" t="s">
        <v>3152</v>
      </c>
      <c r="P2206" s="103" t="s">
        <v>5383</v>
      </c>
      <c r="Q2206" s="103">
        <v>120</v>
      </c>
    </row>
    <row r="2207" spans="15:17" x14ac:dyDescent="0.25">
      <c r="O2207" s="103" t="s">
        <v>3153</v>
      </c>
      <c r="P2207" s="103" t="s">
        <v>5384</v>
      </c>
      <c r="Q2207" s="103">
        <v>80</v>
      </c>
    </row>
    <row r="2208" spans="15:17" x14ac:dyDescent="0.25">
      <c r="O2208" s="103" t="s">
        <v>3157</v>
      </c>
      <c r="P2208" s="103" t="s">
        <v>5385</v>
      </c>
      <c r="Q2208" s="103">
        <v>140</v>
      </c>
    </row>
    <row r="2209" spans="15:17" x14ac:dyDescent="0.25">
      <c r="O2209" s="103" t="s">
        <v>3158</v>
      </c>
      <c r="P2209" s="103" t="s">
        <v>5386</v>
      </c>
      <c r="Q2209" s="103">
        <v>90</v>
      </c>
    </row>
    <row r="2210" spans="15:17" x14ac:dyDescent="0.25">
      <c r="O2210" s="103" t="s">
        <v>3159</v>
      </c>
      <c r="P2210" s="103" t="s">
        <v>5387</v>
      </c>
      <c r="Q2210" s="103">
        <v>80</v>
      </c>
    </row>
    <row r="2211" spans="15:17" x14ac:dyDescent="0.25">
      <c r="O2211" s="103" t="s">
        <v>2107</v>
      </c>
      <c r="P2211" s="103" t="s">
        <v>5388</v>
      </c>
      <c r="Q2211" s="103">
        <v>270</v>
      </c>
    </row>
    <row r="2212" spans="15:17" x14ac:dyDescent="0.25">
      <c r="O2212" s="103" t="s">
        <v>2108</v>
      </c>
      <c r="P2212" s="103" t="s">
        <v>5389</v>
      </c>
      <c r="Q2212" s="103">
        <v>240</v>
      </c>
    </row>
    <row r="2213" spans="15:17" x14ac:dyDescent="0.25">
      <c r="O2213" s="103" t="s">
        <v>2085</v>
      </c>
      <c r="P2213" s="103" t="s">
        <v>5390</v>
      </c>
      <c r="Q2213" s="103">
        <v>120</v>
      </c>
    </row>
    <row r="2214" spans="15:17" x14ac:dyDescent="0.25">
      <c r="O2214" s="103" t="s">
        <v>2086</v>
      </c>
      <c r="P2214" s="103" t="s">
        <v>5391</v>
      </c>
      <c r="Q2214" s="103">
        <v>300</v>
      </c>
    </row>
    <row r="2215" spans="15:17" x14ac:dyDescent="0.25">
      <c r="O2215" s="103" t="s">
        <v>2087</v>
      </c>
      <c r="P2215" s="103" t="s">
        <v>5392</v>
      </c>
      <c r="Q2215" s="103">
        <v>180</v>
      </c>
    </row>
    <row r="2216" spans="15:17" x14ac:dyDescent="0.25">
      <c r="O2216" s="103" t="s">
        <v>2119</v>
      </c>
      <c r="P2216" s="103" t="s">
        <v>5393</v>
      </c>
      <c r="Q2216" s="103">
        <v>150</v>
      </c>
    </row>
    <row r="2217" spans="15:17" x14ac:dyDescent="0.25">
      <c r="O2217" s="103" t="s">
        <v>2120</v>
      </c>
      <c r="P2217" s="103" t="s">
        <v>5394</v>
      </c>
      <c r="Q2217" s="103">
        <v>150</v>
      </c>
    </row>
    <row r="2218" spans="15:17" x14ac:dyDescent="0.25">
      <c r="O2218" s="103" t="s">
        <v>2121</v>
      </c>
      <c r="P2218" s="103" t="s">
        <v>5395</v>
      </c>
      <c r="Q2218" s="103">
        <v>120</v>
      </c>
    </row>
    <row r="2219" spans="15:17" x14ac:dyDescent="0.25">
      <c r="O2219" s="103" t="s">
        <v>2122</v>
      </c>
      <c r="P2219" s="103" t="s">
        <v>5396</v>
      </c>
      <c r="Q2219" s="103">
        <v>90</v>
      </c>
    </row>
    <row r="2220" spans="15:17" x14ac:dyDescent="0.25">
      <c r="O2220" s="103" t="s">
        <v>2123</v>
      </c>
      <c r="P2220" s="103" t="s">
        <v>5397</v>
      </c>
      <c r="Q2220" s="103">
        <v>120</v>
      </c>
    </row>
    <row r="2221" spans="15:17" x14ac:dyDescent="0.25">
      <c r="O2221" s="103" t="s">
        <v>2098</v>
      </c>
      <c r="P2221" s="103" t="s">
        <v>5398</v>
      </c>
      <c r="Q2221" s="103">
        <v>300</v>
      </c>
    </row>
    <row r="2222" spans="15:17" x14ac:dyDescent="0.25">
      <c r="O2222" s="103" t="s">
        <v>2099</v>
      </c>
      <c r="P2222" s="103" t="s">
        <v>5399</v>
      </c>
      <c r="Q2222" s="103">
        <v>270</v>
      </c>
    </row>
    <row r="2223" spans="15:17" x14ac:dyDescent="0.25">
      <c r="O2223" s="103" t="s">
        <v>2666</v>
      </c>
      <c r="P2223" s="103" t="s">
        <v>5400</v>
      </c>
      <c r="Q2223" s="103">
        <v>60</v>
      </c>
    </row>
    <row r="2224" spans="15:17" x14ac:dyDescent="0.25">
      <c r="O2224" s="103" t="s">
        <v>2728</v>
      </c>
      <c r="P2224" s="103" t="s">
        <v>5401</v>
      </c>
      <c r="Q2224" s="103">
        <v>100</v>
      </c>
    </row>
    <row r="2225" spans="15:17" x14ac:dyDescent="0.25">
      <c r="O2225" s="103" t="s">
        <v>2729</v>
      </c>
      <c r="P2225" s="103" t="s">
        <v>5402</v>
      </c>
      <c r="Q2225" s="103">
        <v>100</v>
      </c>
    </row>
    <row r="2226" spans="15:17" x14ac:dyDescent="0.25">
      <c r="O2226" s="103" t="s">
        <v>2730</v>
      </c>
      <c r="P2226" s="103" t="s">
        <v>5403</v>
      </c>
      <c r="Q2226" s="103">
        <v>100</v>
      </c>
    </row>
    <row r="2227" spans="15:17" x14ac:dyDescent="0.25">
      <c r="O2227" s="103" t="s">
        <v>2710</v>
      </c>
      <c r="P2227" s="103" t="s">
        <v>5404</v>
      </c>
      <c r="Q2227" s="103">
        <v>70</v>
      </c>
    </row>
    <row r="2228" spans="15:17" x14ac:dyDescent="0.25">
      <c r="O2228" s="103" t="s">
        <v>2680</v>
      </c>
      <c r="P2228" s="103" t="s">
        <v>5405</v>
      </c>
      <c r="Q2228" s="103">
        <v>110</v>
      </c>
    </row>
    <row r="2229" spans="15:17" x14ac:dyDescent="0.25">
      <c r="O2229" s="103" t="s">
        <v>2681</v>
      </c>
      <c r="P2229" s="103" t="s">
        <v>5406</v>
      </c>
      <c r="Q2229" s="103">
        <v>70</v>
      </c>
    </row>
    <row r="2230" spans="15:17" x14ac:dyDescent="0.25">
      <c r="O2230" s="103" t="s">
        <v>2722</v>
      </c>
      <c r="P2230" s="103" t="s">
        <v>5407</v>
      </c>
      <c r="Q2230" s="103">
        <v>90</v>
      </c>
    </row>
    <row r="2231" spans="15:17" x14ac:dyDescent="0.25">
      <c r="O2231" s="103" t="s">
        <v>2723</v>
      </c>
      <c r="P2231" s="103" t="s">
        <v>5408</v>
      </c>
      <c r="Q2231" s="103">
        <v>120</v>
      </c>
    </row>
    <row r="2232" spans="15:17" x14ac:dyDescent="0.25">
      <c r="O2232" s="103" t="s">
        <v>2724</v>
      </c>
      <c r="P2232" s="103" t="s">
        <v>5409</v>
      </c>
      <c r="Q2232" s="103">
        <v>100</v>
      </c>
    </row>
    <row r="2233" spans="15:17" x14ac:dyDescent="0.25">
      <c r="O2233" s="103" t="s">
        <v>2734</v>
      </c>
      <c r="P2233" s="103" t="s">
        <v>5410</v>
      </c>
      <c r="Q2233" s="103">
        <v>80</v>
      </c>
    </row>
    <row r="2234" spans="15:17" x14ac:dyDescent="0.25">
      <c r="O2234" s="103" t="s">
        <v>2735</v>
      </c>
      <c r="P2234" s="103" t="s">
        <v>5411</v>
      </c>
      <c r="Q2234" s="103">
        <v>100</v>
      </c>
    </row>
    <row r="2235" spans="15:17" x14ac:dyDescent="0.25">
      <c r="O2235" s="103" t="s">
        <v>2736</v>
      </c>
      <c r="P2235" s="103" t="s">
        <v>5412</v>
      </c>
      <c r="Q2235" s="103">
        <v>100</v>
      </c>
    </row>
    <row r="2236" spans="15:17" x14ac:dyDescent="0.25">
      <c r="O2236" s="103" t="s">
        <v>1441</v>
      </c>
      <c r="P2236" s="103" t="s">
        <v>5413</v>
      </c>
      <c r="Q2236" s="103">
        <v>40</v>
      </c>
    </row>
    <row r="2237" spans="15:17" x14ac:dyDescent="0.25">
      <c r="O2237" s="103" t="s">
        <v>1427</v>
      </c>
      <c r="P2237" s="103" t="s">
        <v>5414</v>
      </c>
      <c r="Q2237" s="103">
        <v>80</v>
      </c>
    </row>
    <row r="2238" spans="15:17" x14ac:dyDescent="0.25">
      <c r="O2238" s="103" t="s">
        <v>1401</v>
      </c>
      <c r="P2238" s="103" t="s">
        <v>5415</v>
      </c>
      <c r="Q2238" s="103">
        <v>100</v>
      </c>
    </row>
    <row r="2239" spans="15:17" x14ac:dyDescent="0.25">
      <c r="O2239" s="103" t="s">
        <v>1402</v>
      </c>
      <c r="P2239" s="103" t="s">
        <v>5416</v>
      </c>
      <c r="Q2239" s="103">
        <v>220</v>
      </c>
    </row>
    <row r="2240" spans="15:17" x14ac:dyDescent="0.25">
      <c r="O2240" s="103" t="s">
        <v>1403</v>
      </c>
      <c r="P2240" s="103" t="s">
        <v>5417</v>
      </c>
      <c r="Q2240" s="103">
        <v>60</v>
      </c>
    </row>
    <row r="2241" spans="15:17" x14ac:dyDescent="0.25">
      <c r="O2241" s="103" t="s">
        <v>1404</v>
      </c>
      <c r="P2241" s="103" t="s">
        <v>5418</v>
      </c>
      <c r="Q2241" s="103">
        <v>60</v>
      </c>
    </row>
    <row r="2242" spans="15:17" x14ac:dyDescent="0.25">
      <c r="O2242" s="103" t="s">
        <v>1355</v>
      </c>
      <c r="P2242" s="103" t="s">
        <v>5419</v>
      </c>
      <c r="Q2242" s="103">
        <v>60</v>
      </c>
    </row>
    <row r="2243" spans="15:17" x14ac:dyDescent="0.25">
      <c r="O2243" s="103" t="s">
        <v>1356</v>
      </c>
      <c r="P2243" s="103" t="s">
        <v>5420</v>
      </c>
      <c r="Q2243" s="103">
        <v>80</v>
      </c>
    </row>
    <row r="2244" spans="15:17" x14ac:dyDescent="0.25">
      <c r="O2244" s="103" t="s">
        <v>1357</v>
      </c>
      <c r="P2244" s="103" t="s">
        <v>5421</v>
      </c>
      <c r="Q2244" s="103">
        <v>160</v>
      </c>
    </row>
    <row r="2245" spans="15:17" x14ac:dyDescent="0.25">
      <c r="O2245" s="103" t="s">
        <v>1358</v>
      </c>
      <c r="P2245" s="103" t="s">
        <v>5422</v>
      </c>
      <c r="Q2245" s="103">
        <v>60</v>
      </c>
    </row>
    <row r="2246" spans="15:17" x14ac:dyDescent="0.25">
      <c r="O2246" s="103" t="s">
        <v>1409</v>
      </c>
      <c r="P2246" s="103" t="s">
        <v>5423</v>
      </c>
      <c r="Q2246" s="103">
        <v>90</v>
      </c>
    </row>
    <row r="2247" spans="15:17" x14ac:dyDescent="0.25">
      <c r="O2247" s="103" t="s">
        <v>1410</v>
      </c>
      <c r="P2247" s="103" t="s">
        <v>5424</v>
      </c>
      <c r="Q2247" s="103">
        <v>90</v>
      </c>
    </row>
    <row r="2248" spans="15:17" x14ac:dyDescent="0.25">
      <c r="O2248" s="103" t="s">
        <v>1411</v>
      </c>
      <c r="P2248" s="103" t="s">
        <v>5425</v>
      </c>
      <c r="Q2248" s="103">
        <v>80</v>
      </c>
    </row>
    <row r="2249" spans="15:17" x14ac:dyDescent="0.25">
      <c r="O2249" s="103" t="s">
        <v>1412</v>
      </c>
      <c r="P2249" s="103" t="s">
        <v>5426</v>
      </c>
      <c r="Q2249" s="103">
        <v>40</v>
      </c>
    </row>
    <row r="2250" spans="15:17" x14ac:dyDescent="0.25">
      <c r="O2250" s="103" t="s">
        <v>1413</v>
      </c>
      <c r="P2250" s="103" t="s">
        <v>5427</v>
      </c>
      <c r="Q2250" s="103">
        <v>60</v>
      </c>
    </row>
    <row r="2251" spans="15:17" x14ac:dyDescent="0.25">
      <c r="O2251" s="103" t="s">
        <v>1435</v>
      </c>
      <c r="P2251" s="103" t="s">
        <v>5428</v>
      </c>
      <c r="Q2251" s="103">
        <v>160</v>
      </c>
    </row>
    <row r="2252" spans="15:17" x14ac:dyDescent="0.25">
      <c r="O2252" s="103" t="s">
        <v>1436</v>
      </c>
      <c r="P2252" s="103" t="s">
        <v>5429</v>
      </c>
      <c r="Q2252" s="103">
        <v>130</v>
      </c>
    </row>
    <row r="2253" spans="15:17" x14ac:dyDescent="0.25">
      <c r="O2253" s="103" t="s">
        <v>1437</v>
      </c>
      <c r="P2253" s="103" t="s">
        <v>5430</v>
      </c>
      <c r="Q2253" s="103">
        <v>130</v>
      </c>
    </row>
    <row r="2254" spans="15:17" x14ac:dyDescent="0.25">
      <c r="O2254" s="103" t="s">
        <v>1428</v>
      </c>
      <c r="P2254" s="103" t="s">
        <v>5431</v>
      </c>
      <c r="Q2254" s="103">
        <v>120</v>
      </c>
    </row>
    <row r="2255" spans="15:17" x14ac:dyDescent="0.25">
      <c r="O2255" s="103" t="s">
        <v>1429</v>
      </c>
      <c r="P2255" s="103" t="s">
        <v>5432</v>
      </c>
      <c r="Q2255" s="103">
        <v>120</v>
      </c>
    </row>
    <row r="2256" spans="15:17" x14ac:dyDescent="0.25">
      <c r="O2256" s="103" t="s">
        <v>1430</v>
      </c>
      <c r="P2256" s="103" t="s">
        <v>5433</v>
      </c>
      <c r="Q2256" s="103">
        <v>30</v>
      </c>
    </row>
    <row r="2257" spans="15:17" x14ac:dyDescent="0.25">
      <c r="O2257" s="103" t="s">
        <v>1431</v>
      </c>
      <c r="P2257" s="103" t="s">
        <v>5434</v>
      </c>
      <c r="Q2257" s="103">
        <v>60</v>
      </c>
    </row>
    <row r="2258" spans="15:17" x14ac:dyDescent="0.25">
      <c r="O2258" s="103" t="s">
        <v>1442</v>
      </c>
      <c r="P2258" s="103" t="s">
        <v>5435</v>
      </c>
      <c r="Q2258" s="103">
        <v>30</v>
      </c>
    </row>
    <row r="2259" spans="15:17" x14ac:dyDescent="0.25">
      <c r="O2259" s="103" t="s">
        <v>1443</v>
      </c>
      <c r="P2259" s="103" t="s">
        <v>5436</v>
      </c>
      <c r="Q2259" s="103">
        <v>80</v>
      </c>
    </row>
    <row r="2260" spans="15:17" x14ac:dyDescent="0.25">
      <c r="O2260" s="103" t="s">
        <v>1421</v>
      </c>
      <c r="P2260" s="103" t="s">
        <v>5437</v>
      </c>
      <c r="Q2260" s="103">
        <v>60</v>
      </c>
    </row>
    <row r="2261" spans="15:17" x14ac:dyDescent="0.25">
      <c r="O2261" s="103" t="s">
        <v>1422</v>
      </c>
      <c r="P2261" s="103" t="s">
        <v>1425</v>
      </c>
      <c r="Q2261" s="103">
        <v>80</v>
      </c>
    </row>
    <row r="2262" spans="15:17" x14ac:dyDescent="0.25">
      <c r="O2262" s="103" t="s">
        <v>1423</v>
      </c>
      <c r="P2262" s="103" t="s">
        <v>5438</v>
      </c>
      <c r="Q2262" s="103">
        <v>80</v>
      </c>
    </row>
    <row r="2263" spans="15:17" x14ac:dyDescent="0.25">
      <c r="O2263" s="103" t="s">
        <v>1377</v>
      </c>
      <c r="P2263" s="103" t="s">
        <v>5439</v>
      </c>
      <c r="Q2263" s="103">
        <v>50</v>
      </c>
    </row>
    <row r="2264" spans="15:17" x14ac:dyDescent="0.25">
      <c r="O2264" s="103" t="s">
        <v>1378</v>
      </c>
      <c r="P2264" s="103" t="s">
        <v>5440</v>
      </c>
      <c r="Q2264" s="103">
        <v>40</v>
      </c>
    </row>
    <row r="2265" spans="15:17" x14ac:dyDescent="0.25">
      <c r="O2265" s="103" t="s">
        <v>1379</v>
      </c>
      <c r="P2265" s="103" t="s">
        <v>5441</v>
      </c>
      <c r="Q2265" s="103">
        <v>50</v>
      </c>
    </row>
    <row r="2266" spans="15:17" x14ac:dyDescent="0.25">
      <c r="O2266" s="103" t="s">
        <v>1380</v>
      </c>
      <c r="P2266" s="103" t="s">
        <v>5442</v>
      </c>
      <c r="Q2266" s="103">
        <v>60</v>
      </c>
    </row>
    <row r="2267" spans="15:17" x14ac:dyDescent="0.25">
      <c r="O2267" s="103" t="s">
        <v>1348</v>
      </c>
      <c r="P2267" s="103" t="s">
        <v>5443</v>
      </c>
      <c r="Q2267" s="103">
        <v>40</v>
      </c>
    </row>
    <row r="2268" spans="15:17" x14ac:dyDescent="0.25">
      <c r="O2268" s="103" t="s">
        <v>1349</v>
      </c>
      <c r="P2268" s="103" t="s">
        <v>1352</v>
      </c>
      <c r="Q2268" s="103">
        <v>180</v>
      </c>
    </row>
    <row r="2269" spans="15:17" x14ac:dyDescent="0.25">
      <c r="O2269" s="103" t="s">
        <v>1350</v>
      </c>
      <c r="P2269" s="103" t="s">
        <v>5444</v>
      </c>
      <c r="Q2269" s="103">
        <v>60</v>
      </c>
    </row>
    <row r="2270" spans="15:17" x14ac:dyDescent="0.25">
      <c r="O2270" s="103" t="s">
        <v>1389</v>
      </c>
      <c r="P2270" s="103" t="s">
        <v>1392</v>
      </c>
      <c r="Q2270" s="103">
        <v>130</v>
      </c>
    </row>
    <row r="2271" spans="15:17" x14ac:dyDescent="0.25">
      <c r="O2271" s="103" t="s">
        <v>1390</v>
      </c>
      <c r="P2271" s="103" t="s">
        <v>5445</v>
      </c>
      <c r="Q2271" s="103">
        <v>50</v>
      </c>
    </row>
    <row r="2272" spans="15:17" x14ac:dyDescent="0.25">
      <c r="O2272" s="103" t="s">
        <v>1370</v>
      </c>
      <c r="P2272" s="103" t="s">
        <v>5446</v>
      </c>
      <c r="Q2272" s="103">
        <v>100</v>
      </c>
    </row>
    <row r="2273" spans="15:17" x14ac:dyDescent="0.25">
      <c r="O2273" s="103" t="s">
        <v>1371</v>
      </c>
      <c r="P2273" s="103" t="s">
        <v>5447</v>
      </c>
      <c r="Q2273" s="103">
        <v>120</v>
      </c>
    </row>
    <row r="2274" spans="15:17" x14ac:dyDescent="0.25">
      <c r="O2274" s="103" t="s">
        <v>1372</v>
      </c>
      <c r="P2274" s="103" t="s">
        <v>5448</v>
      </c>
      <c r="Q2274" s="103">
        <v>60</v>
      </c>
    </row>
    <row r="2275" spans="15:17" x14ac:dyDescent="0.25">
      <c r="O2275" s="103" t="s">
        <v>1373</v>
      </c>
      <c r="P2275" s="103" t="s">
        <v>5449</v>
      </c>
      <c r="Q2275" s="103">
        <v>60</v>
      </c>
    </row>
    <row r="2276" spans="15:17" x14ac:dyDescent="0.25">
      <c r="O2276" s="103" t="s">
        <v>1384</v>
      </c>
      <c r="P2276" s="103" t="s">
        <v>5450</v>
      </c>
      <c r="Q2276" s="103">
        <v>170</v>
      </c>
    </row>
    <row r="2277" spans="15:17" x14ac:dyDescent="0.25">
      <c r="O2277" s="103" t="s">
        <v>1385</v>
      </c>
      <c r="P2277" s="103" t="s">
        <v>5451</v>
      </c>
      <c r="Q2277" s="103">
        <v>110</v>
      </c>
    </row>
    <row r="2278" spans="15:17" x14ac:dyDescent="0.25">
      <c r="O2278" s="103" t="s">
        <v>2741</v>
      </c>
      <c r="P2278" s="103" t="s">
        <v>5452</v>
      </c>
      <c r="Q2278" s="103">
        <v>240</v>
      </c>
    </row>
    <row r="2279" spans="15:17" x14ac:dyDescent="0.25">
      <c r="O2279" s="103" t="s">
        <v>2742</v>
      </c>
      <c r="P2279" s="103" t="s">
        <v>5453</v>
      </c>
      <c r="Q2279" s="103">
        <v>100</v>
      </c>
    </row>
    <row r="2280" spans="15:17" x14ac:dyDescent="0.25">
      <c r="O2280" s="103" t="s">
        <v>2743</v>
      </c>
      <c r="P2280" s="103" t="s">
        <v>5454</v>
      </c>
      <c r="Q2280" s="103">
        <v>30</v>
      </c>
    </row>
    <row r="2281" spans="15:17" x14ac:dyDescent="0.25">
      <c r="O2281" s="103" t="s">
        <v>3029</v>
      </c>
      <c r="P2281" s="103" t="s">
        <v>5455</v>
      </c>
      <c r="Q2281" s="103">
        <v>110</v>
      </c>
    </row>
    <row r="2282" spans="15:17" x14ac:dyDescent="0.25">
      <c r="O2282" s="103" t="s">
        <v>3030</v>
      </c>
      <c r="P2282" s="103" t="s">
        <v>5456</v>
      </c>
      <c r="Q2282" s="103">
        <v>150</v>
      </c>
    </row>
    <row r="2283" spans="15:17" x14ac:dyDescent="0.25">
      <c r="O2283" s="103" t="s">
        <v>3031</v>
      </c>
      <c r="P2283" s="103" t="s">
        <v>5457</v>
      </c>
      <c r="Q2283" s="103">
        <v>100</v>
      </c>
    </row>
    <row r="2284" spans="15:17" x14ac:dyDescent="0.25">
      <c r="O2284" s="103" t="s">
        <v>3042</v>
      </c>
      <c r="P2284" s="103" t="s">
        <v>5458</v>
      </c>
      <c r="Q2284" s="103">
        <v>100</v>
      </c>
    </row>
    <row r="2285" spans="15:17" x14ac:dyDescent="0.25">
      <c r="O2285" s="103" t="s">
        <v>3043</v>
      </c>
      <c r="P2285" s="103" t="s">
        <v>5459</v>
      </c>
      <c r="Q2285" s="103">
        <v>220</v>
      </c>
    </row>
    <row r="2286" spans="15:17" x14ac:dyDescent="0.25">
      <c r="O2286" s="103" t="s">
        <v>3044</v>
      </c>
      <c r="P2286" s="103" t="s">
        <v>5460</v>
      </c>
      <c r="Q2286" s="103">
        <v>130</v>
      </c>
    </row>
    <row r="2287" spans="15:17" x14ac:dyDescent="0.25">
      <c r="O2287" s="103" t="s">
        <v>3045</v>
      </c>
      <c r="P2287" s="103" t="s">
        <v>5461</v>
      </c>
      <c r="Q2287" s="103">
        <v>60</v>
      </c>
    </row>
    <row r="2288" spans="15:17" x14ac:dyDescent="0.25">
      <c r="O2288" s="103" t="s">
        <v>3096</v>
      </c>
      <c r="P2288" s="103" t="s">
        <v>5462</v>
      </c>
      <c r="Q2288" s="103">
        <v>50</v>
      </c>
    </row>
    <row r="2289" spans="15:17" x14ac:dyDescent="0.25">
      <c r="O2289" s="103" t="s">
        <v>3097</v>
      </c>
      <c r="P2289" s="103" t="s">
        <v>5463</v>
      </c>
      <c r="Q2289" s="103">
        <v>180</v>
      </c>
    </row>
    <row r="2290" spans="15:17" x14ac:dyDescent="0.25">
      <c r="O2290" s="103" t="s">
        <v>3098</v>
      </c>
      <c r="P2290" s="103" t="s">
        <v>5464</v>
      </c>
      <c r="Q2290" s="103">
        <v>150</v>
      </c>
    </row>
    <row r="2291" spans="15:17" x14ac:dyDescent="0.25">
      <c r="O2291" s="103" t="s">
        <v>3099</v>
      </c>
      <c r="P2291" s="103" t="s">
        <v>5465</v>
      </c>
      <c r="Q2291" s="103">
        <v>40</v>
      </c>
    </row>
    <row r="2292" spans="15:17" x14ac:dyDescent="0.25">
      <c r="O2292" s="103" t="s">
        <v>1117</v>
      </c>
      <c r="P2292" s="103" t="s">
        <v>5466</v>
      </c>
      <c r="Q2292" s="103">
        <v>190</v>
      </c>
    </row>
    <row r="2293" spans="15:17" x14ac:dyDescent="0.25">
      <c r="O2293" s="103" t="s">
        <v>1118</v>
      </c>
      <c r="P2293" s="103" t="s">
        <v>5467</v>
      </c>
      <c r="Q2293" s="103">
        <v>210</v>
      </c>
    </row>
    <row r="2294" spans="15:17" x14ac:dyDescent="0.25">
      <c r="O2294" s="103" t="s">
        <v>1119</v>
      </c>
      <c r="P2294" s="103" t="s">
        <v>5468</v>
      </c>
      <c r="Q2294" s="103">
        <v>100</v>
      </c>
    </row>
    <row r="2295" spans="15:17" x14ac:dyDescent="0.25">
      <c r="O2295" s="103" t="s">
        <v>1112</v>
      </c>
      <c r="P2295" s="103" t="s">
        <v>5469</v>
      </c>
      <c r="Q2295" s="103">
        <v>210</v>
      </c>
    </row>
    <row r="2296" spans="15:17" x14ac:dyDescent="0.25">
      <c r="O2296" s="103" t="s">
        <v>1113</v>
      </c>
      <c r="P2296" s="103" t="s">
        <v>5470</v>
      </c>
      <c r="Q2296" s="103">
        <v>210</v>
      </c>
    </row>
    <row r="2297" spans="15:17" x14ac:dyDescent="0.25">
      <c r="O2297" s="103" t="s">
        <v>1123</v>
      </c>
      <c r="P2297" s="103" t="s">
        <v>5471</v>
      </c>
      <c r="Q2297" s="103">
        <v>150</v>
      </c>
    </row>
    <row r="2298" spans="15:17" x14ac:dyDescent="0.25">
      <c r="O2298" s="103" t="s">
        <v>1124</v>
      </c>
      <c r="P2298" s="103" t="s">
        <v>5472</v>
      </c>
      <c r="Q2298" s="103">
        <v>180</v>
      </c>
    </row>
    <row r="2299" spans="15:17" x14ac:dyDescent="0.25">
      <c r="O2299" s="103" t="s">
        <v>1125</v>
      </c>
      <c r="P2299" s="103" t="s">
        <v>5473</v>
      </c>
      <c r="Q2299" s="103">
        <v>100</v>
      </c>
    </row>
    <row r="2300" spans="15:17" x14ac:dyDescent="0.25">
      <c r="O2300" s="103" t="s">
        <v>3678</v>
      </c>
      <c r="P2300" s="103" t="s">
        <v>5474</v>
      </c>
      <c r="Q2300" s="103">
        <v>140</v>
      </c>
    </row>
    <row r="2301" spans="15:17" x14ac:dyDescent="0.25">
      <c r="O2301" s="103" t="s">
        <v>3679</v>
      </c>
      <c r="P2301" s="103" t="s">
        <v>5475</v>
      </c>
      <c r="Q2301" s="103">
        <v>150</v>
      </c>
    </row>
    <row r="2302" spans="15:17" x14ac:dyDescent="0.25">
      <c r="O2302" s="103" t="s">
        <v>3680</v>
      </c>
      <c r="P2302" s="103" t="s">
        <v>5476</v>
      </c>
      <c r="Q2302" s="103">
        <v>150</v>
      </c>
    </row>
    <row r="2303" spans="15:17" x14ac:dyDescent="0.25">
      <c r="O2303" s="103" t="s">
        <v>3665</v>
      </c>
      <c r="P2303" s="103" t="s">
        <v>5477</v>
      </c>
      <c r="Q2303" s="103">
        <v>100</v>
      </c>
    </row>
    <row r="2304" spans="15:17" x14ac:dyDescent="0.25">
      <c r="O2304" s="103" t="s">
        <v>3673</v>
      </c>
      <c r="P2304" s="103" t="s">
        <v>5478</v>
      </c>
      <c r="Q2304" s="103">
        <v>160</v>
      </c>
    </row>
    <row r="2305" spans="15:17" x14ac:dyDescent="0.25">
      <c r="O2305" s="103" t="s">
        <v>3674</v>
      </c>
      <c r="P2305" s="103" t="s">
        <v>5479</v>
      </c>
      <c r="Q2305" s="103">
        <v>170</v>
      </c>
    </row>
    <row r="2306" spans="15:17" x14ac:dyDescent="0.25">
      <c r="O2306" s="103" t="s">
        <v>3666</v>
      </c>
      <c r="P2306" s="103" t="s">
        <v>5480</v>
      </c>
      <c r="Q2306" s="103">
        <v>150</v>
      </c>
    </row>
    <row r="2307" spans="15:17" x14ac:dyDescent="0.25">
      <c r="O2307" s="103" t="s">
        <v>3667</v>
      </c>
      <c r="P2307" s="103" t="s">
        <v>5481</v>
      </c>
      <c r="Q2307" s="103">
        <v>150</v>
      </c>
    </row>
    <row r="2308" spans="15:17" x14ac:dyDescent="0.25">
      <c r="O2308" s="103" t="s">
        <v>3668</v>
      </c>
      <c r="P2308" s="103" t="s">
        <v>5482</v>
      </c>
      <c r="Q2308" s="103">
        <v>150</v>
      </c>
    </row>
    <row r="2309" spans="15:17" x14ac:dyDescent="0.25">
      <c r="O2309" s="103" t="s">
        <v>3669</v>
      </c>
      <c r="P2309" s="103" t="s">
        <v>5483</v>
      </c>
      <c r="Q2309" s="103">
        <v>150</v>
      </c>
    </row>
    <row r="2310" spans="15:17" x14ac:dyDescent="0.25">
      <c r="O2310" s="103" t="s">
        <v>3598</v>
      </c>
      <c r="P2310" s="103" t="s">
        <v>5484</v>
      </c>
      <c r="Q2310" s="103">
        <v>120</v>
      </c>
    </row>
    <row r="2311" spans="15:17" x14ac:dyDescent="0.25">
      <c r="O2311" s="103" t="s">
        <v>3599</v>
      </c>
      <c r="P2311" s="103" t="s">
        <v>5485</v>
      </c>
      <c r="Q2311" s="103">
        <v>60</v>
      </c>
    </row>
    <row r="2312" spans="15:17" x14ac:dyDescent="0.25">
      <c r="O2312" s="103" t="s">
        <v>3600</v>
      </c>
      <c r="P2312" s="103" t="s">
        <v>5486</v>
      </c>
      <c r="Q2312" s="103">
        <v>60</v>
      </c>
    </row>
    <row r="2313" spans="15:17" x14ac:dyDescent="0.25">
      <c r="O2313" s="103" t="s">
        <v>1814</v>
      </c>
      <c r="P2313" s="103" t="s">
        <v>5487</v>
      </c>
      <c r="Q2313" s="103">
        <v>60</v>
      </c>
    </row>
    <row r="2314" spans="15:17" x14ac:dyDescent="0.25">
      <c r="O2314" s="103" t="s">
        <v>3601</v>
      </c>
      <c r="P2314" s="103" t="s">
        <v>5488</v>
      </c>
      <c r="Q2314" s="103">
        <v>60</v>
      </c>
    </row>
    <row r="2315" spans="15:17" x14ac:dyDescent="0.25">
      <c r="O2315" s="103" t="s">
        <v>1815</v>
      </c>
      <c r="P2315" s="103" t="s">
        <v>5489</v>
      </c>
      <c r="Q2315" s="103">
        <v>60</v>
      </c>
    </row>
    <row r="2316" spans="15:17" x14ac:dyDescent="0.25">
      <c r="O2316" s="103" t="s">
        <v>3248</v>
      </c>
      <c r="P2316" s="103" t="s">
        <v>5490</v>
      </c>
      <c r="Q2316" s="103">
        <v>50</v>
      </c>
    </row>
    <row r="2317" spans="15:17" x14ac:dyDescent="0.25">
      <c r="O2317" s="103" t="s">
        <v>3249</v>
      </c>
      <c r="P2317" s="103" t="s">
        <v>5491</v>
      </c>
      <c r="Q2317" s="103">
        <v>50</v>
      </c>
    </row>
    <row r="2318" spans="15:17" x14ac:dyDescent="0.25">
      <c r="O2318" s="103" t="s">
        <v>3253</v>
      </c>
      <c r="P2318" s="103" t="s">
        <v>5492</v>
      </c>
      <c r="Q2318" s="103">
        <v>80</v>
      </c>
    </row>
    <row r="2319" spans="15:17" x14ac:dyDescent="0.25">
      <c r="O2319" s="103" t="s">
        <v>3254</v>
      </c>
      <c r="P2319" s="103" t="s">
        <v>5493</v>
      </c>
      <c r="Q2319" s="103">
        <v>80</v>
      </c>
    </row>
    <row r="2320" spans="15:17" x14ac:dyDescent="0.25">
      <c r="O2320" s="103" t="s">
        <v>3255</v>
      </c>
      <c r="P2320" s="103" t="s">
        <v>5494</v>
      </c>
      <c r="Q2320" s="103">
        <v>80</v>
      </c>
    </row>
    <row r="2321" spans="15:17" x14ac:dyDescent="0.25">
      <c r="O2321" s="103" t="s">
        <v>3259</v>
      </c>
      <c r="P2321" s="103" t="s">
        <v>5495</v>
      </c>
      <c r="Q2321" s="103">
        <v>90</v>
      </c>
    </row>
    <row r="2322" spans="15:17" x14ac:dyDescent="0.25">
      <c r="O2322" s="103" t="s">
        <v>3260</v>
      </c>
      <c r="P2322" s="103" t="s">
        <v>5496</v>
      </c>
      <c r="Q2322" s="103">
        <v>60</v>
      </c>
    </row>
    <row r="2323" spans="15:17" x14ac:dyDescent="0.25">
      <c r="O2323" s="103" t="s">
        <v>3261</v>
      </c>
      <c r="P2323" s="103" t="s">
        <v>5497</v>
      </c>
      <c r="Q2323" s="103">
        <v>80</v>
      </c>
    </row>
    <row r="2324" spans="15:17" x14ac:dyDescent="0.25">
      <c r="O2324" s="103" t="s">
        <v>3262</v>
      </c>
      <c r="P2324" s="103" t="s">
        <v>5498</v>
      </c>
      <c r="Q2324" s="103">
        <v>80</v>
      </c>
    </row>
    <row r="2325" spans="15:17" x14ac:dyDescent="0.25">
      <c r="O2325" s="103" t="s">
        <v>3263</v>
      </c>
      <c r="P2325" s="103" t="s">
        <v>5499</v>
      </c>
      <c r="Q2325" s="103">
        <v>30</v>
      </c>
    </row>
    <row r="2326" spans="15:17" x14ac:dyDescent="0.25">
      <c r="O2326" s="103" t="s">
        <v>3233</v>
      </c>
      <c r="P2326" s="103" t="s">
        <v>5500</v>
      </c>
      <c r="Q2326" s="103">
        <v>60</v>
      </c>
    </row>
    <row r="2327" spans="15:17" x14ac:dyDescent="0.25">
      <c r="O2327" s="103" t="s">
        <v>3234</v>
      </c>
      <c r="P2327" s="103" t="s">
        <v>5501</v>
      </c>
      <c r="Q2327" s="103">
        <v>110</v>
      </c>
    </row>
    <row r="2328" spans="15:17" x14ac:dyDescent="0.25">
      <c r="O2328" s="103" t="s">
        <v>3235</v>
      </c>
      <c r="P2328" s="103" t="s">
        <v>5502</v>
      </c>
      <c r="Q2328" s="103">
        <v>110</v>
      </c>
    </row>
    <row r="2329" spans="15:17" x14ac:dyDescent="0.25">
      <c r="O2329" s="103" t="s">
        <v>3236</v>
      </c>
      <c r="P2329" s="103" t="s">
        <v>5503</v>
      </c>
      <c r="Q2329" s="103">
        <v>110</v>
      </c>
    </row>
    <row r="2330" spans="15:17" x14ac:dyDescent="0.25">
      <c r="O2330" s="103" t="s">
        <v>3237</v>
      </c>
      <c r="P2330" s="103" t="s">
        <v>5504</v>
      </c>
      <c r="Q2330" s="103">
        <v>110</v>
      </c>
    </row>
    <row r="2331" spans="15:17" x14ac:dyDescent="0.25">
      <c r="O2331" s="103" t="s">
        <v>3238</v>
      </c>
      <c r="P2331" s="103" t="s">
        <v>5505</v>
      </c>
      <c r="Q2331" s="103">
        <v>110</v>
      </c>
    </row>
    <row r="2332" spans="15:17" x14ac:dyDescent="0.25">
      <c r="O2332" s="103" t="s">
        <v>3139</v>
      </c>
      <c r="P2332" s="103" t="s">
        <v>5506</v>
      </c>
      <c r="Q2332" s="103">
        <v>120</v>
      </c>
    </row>
    <row r="2333" spans="15:17" x14ac:dyDescent="0.25">
      <c r="O2333" s="103" t="s">
        <v>3140</v>
      </c>
      <c r="P2333" s="103" t="s">
        <v>5507</v>
      </c>
      <c r="Q2333" s="103">
        <v>140</v>
      </c>
    </row>
    <row r="2334" spans="15:17" x14ac:dyDescent="0.25">
      <c r="O2334" s="103" t="s">
        <v>3141</v>
      </c>
      <c r="P2334" s="103" t="s">
        <v>5508</v>
      </c>
      <c r="Q2334" s="103">
        <v>80</v>
      </c>
    </row>
    <row r="2335" spans="15:17" x14ac:dyDescent="0.25">
      <c r="O2335" s="103" t="s">
        <v>3142</v>
      </c>
      <c r="P2335" s="103" t="s">
        <v>5509</v>
      </c>
      <c r="Q2335" s="103">
        <v>80</v>
      </c>
    </row>
    <row r="2336" spans="15:17" x14ac:dyDescent="0.25">
      <c r="O2336" s="103" t="s">
        <v>246</v>
      </c>
      <c r="P2336" s="103" t="s">
        <v>5510</v>
      </c>
      <c r="Q2336" s="103">
        <v>180</v>
      </c>
    </row>
    <row r="2337" spans="15:17" x14ac:dyDescent="0.25">
      <c r="O2337" s="103" t="s">
        <v>247</v>
      </c>
      <c r="P2337" s="103" t="s">
        <v>5511</v>
      </c>
      <c r="Q2337" s="103">
        <v>120</v>
      </c>
    </row>
    <row r="2338" spans="15:17" x14ac:dyDescent="0.25">
      <c r="O2338" s="103" t="s">
        <v>248</v>
      </c>
      <c r="P2338" s="103" t="s">
        <v>5512</v>
      </c>
      <c r="Q2338" s="103">
        <v>150</v>
      </c>
    </row>
    <row r="2339" spans="15:17" x14ac:dyDescent="0.25">
      <c r="O2339" s="103" t="s">
        <v>785</v>
      </c>
      <c r="P2339" s="103" t="s">
        <v>5513</v>
      </c>
      <c r="Q2339" s="103">
        <v>180</v>
      </c>
    </row>
    <row r="2340" spans="15:17" x14ac:dyDescent="0.25">
      <c r="O2340" s="103" t="s">
        <v>786</v>
      </c>
      <c r="P2340" s="103" t="s">
        <v>5514</v>
      </c>
      <c r="Q2340" s="103">
        <v>180</v>
      </c>
    </row>
    <row r="2341" spans="15:17" x14ac:dyDescent="0.25">
      <c r="O2341" s="103" t="s">
        <v>787</v>
      </c>
      <c r="P2341" s="103" t="s">
        <v>5515</v>
      </c>
      <c r="Q2341" s="103">
        <v>170</v>
      </c>
    </row>
    <row r="2342" spans="15:17" x14ac:dyDescent="0.25">
      <c r="O2342" s="103" t="s">
        <v>788</v>
      </c>
      <c r="P2342" s="103" t="s">
        <v>5516</v>
      </c>
      <c r="Q2342" s="103">
        <v>110</v>
      </c>
    </row>
    <row r="2343" spans="15:17" x14ac:dyDescent="0.25">
      <c r="O2343" s="103" t="s">
        <v>797</v>
      </c>
      <c r="P2343" s="103" t="s">
        <v>5517</v>
      </c>
      <c r="Q2343" s="103">
        <v>130</v>
      </c>
    </row>
    <row r="2344" spans="15:17" x14ac:dyDescent="0.25">
      <c r="O2344" s="103" t="s">
        <v>798</v>
      </c>
      <c r="P2344" s="103" t="s">
        <v>5518</v>
      </c>
      <c r="Q2344" s="103">
        <v>200</v>
      </c>
    </row>
    <row r="2345" spans="15:17" x14ac:dyDescent="0.25">
      <c r="O2345" s="103" t="s">
        <v>799</v>
      </c>
      <c r="P2345" s="103" t="s">
        <v>5519</v>
      </c>
      <c r="Q2345" s="103">
        <v>220</v>
      </c>
    </row>
    <row r="2346" spans="15:17" x14ac:dyDescent="0.25">
      <c r="O2346" s="103" t="s">
        <v>2685</v>
      </c>
      <c r="P2346" s="103" t="s">
        <v>5520</v>
      </c>
      <c r="Q2346" s="103">
        <v>50</v>
      </c>
    </row>
    <row r="2347" spans="15:17" x14ac:dyDescent="0.25">
      <c r="O2347" s="103" t="s">
        <v>2686</v>
      </c>
      <c r="P2347" s="103" t="s">
        <v>5521</v>
      </c>
      <c r="Q2347" s="103">
        <v>100</v>
      </c>
    </row>
    <row r="2348" spans="15:17" x14ac:dyDescent="0.25">
      <c r="O2348" s="103" t="s">
        <v>1248</v>
      </c>
      <c r="P2348" s="103" t="s">
        <v>5522</v>
      </c>
      <c r="Q2348" s="103">
        <v>150</v>
      </c>
    </row>
    <row r="2349" spans="15:17" x14ac:dyDescent="0.25">
      <c r="O2349" s="103" t="s">
        <v>1249</v>
      </c>
      <c r="P2349" s="103" t="s">
        <v>5523</v>
      </c>
      <c r="Q2349" s="103">
        <v>90</v>
      </c>
    </row>
    <row r="2350" spans="15:17" x14ac:dyDescent="0.25">
      <c r="O2350" s="103" t="s">
        <v>1250</v>
      </c>
      <c r="P2350" s="103" t="s">
        <v>5524</v>
      </c>
      <c r="Q2350" s="103">
        <v>90</v>
      </c>
    </row>
    <row r="2351" spans="15:17" x14ac:dyDescent="0.25">
      <c r="O2351" s="103" t="s">
        <v>3749</v>
      </c>
      <c r="P2351" s="103" t="s">
        <v>5525</v>
      </c>
      <c r="Q2351" s="103">
        <v>140</v>
      </c>
    </row>
    <row r="2352" spans="15:17" x14ac:dyDescent="0.25">
      <c r="O2352" s="103" t="s">
        <v>3750</v>
      </c>
      <c r="P2352" s="103" t="s">
        <v>5526</v>
      </c>
      <c r="Q2352" s="103">
        <v>150</v>
      </c>
    </row>
    <row r="2353" spans="15:17" x14ac:dyDescent="0.25">
      <c r="O2353" s="103" t="s">
        <v>3751</v>
      </c>
      <c r="P2353" s="103" t="s">
        <v>5527</v>
      </c>
      <c r="Q2353" s="103">
        <v>70</v>
      </c>
    </row>
    <row r="2354" spans="15:17" x14ac:dyDescent="0.25">
      <c r="O2354" s="103" t="s">
        <v>3351</v>
      </c>
      <c r="P2354" s="103" t="s">
        <v>5528</v>
      </c>
      <c r="Q2354" s="103">
        <v>180</v>
      </c>
    </row>
    <row r="2355" spans="15:17" x14ac:dyDescent="0.25">
      <c r="O2355" s="103" t="s">
        <v>3352</v>
      </c>
      <c r="P2355" s="103" t="s">
        <v>5529</v>
      </c>
      <c r="Q2355" s="103">
        <v>180</v>
      </c>
    </row>
    <row r="2356" spans="15:17" x14ac:dyDescent="0.25">
      <c r="O2356" s="103" t="s">
        <v>3353</v>
      </c>
      <c r="P2356" s="103" t="s">
        <v>5530</v>
      </c>
      <c r="Q2356" s="103">
        <v>180</v>
      </c>
    </row>
    <row r="2357" spans="15:17" x14ac:dyDescent="0.25">
      <c r="O2357" s="103" t="s">
        <v>923</v>
      </c>
      <c r="P2357" s="103" t="s">
        <v>5531</v>
      </c>
      <c r="Q2357" s="103">
        <v>120</v>
      </c>
    </row>
    <row r="2358" spans="15:17" x14ac:dyDescent="0.25">
      <c r="O2358" s="103" t="s">
        <v>924</v>
      </c>
      <c r="P2358" s="103" t="s">
        <v>5532</v>
      </c>
      <c r="Q2358" s="103">
        <v>110</v>
      </c>
    </row>
    <row r="2359" spans="15:17" x14ac:dyDescent="0.25">
      <c r="O2359" s="103" t="s">
        <v>925</v>
      </c>
      <c r="P2359" s="103" t="s">
        <v>5533</v>
      </c>
      <c r="Q2359" s="103">
        <v>90</v>
      </c>
    </row>
    <row r="2360" spans="15:17" x14ac:dyDescent="0.25">
      <c r="O2360" s="103" t="s">
        <v>419</v>
      </c>
      <c r="P2360" s="103" t="s">
        <v>5534</v>
      </c>
      <c r="Q2360" s="103">
        <v>90</v>
      </c>
    </row>
    <row r="2361" spans="15:17" x14ac:dyDescent="0.25">
      <c r="O2361" s="103" t="s">
        <v>420</v>
      </c>
      <c r="P2361" s="103" t="s">
        <v>5535</v>
      </c>
      <c r="Q2361" s="103">
        <v>100</v>
      </c>
    </row>
    <row r="2362" spans="15:17" x14ac:dyDescent="0.25">
      <c r="O2362" s="103" t="s">
        <v>421</v>
      </c>
      <c r="P2362" s="103" t="s">
        <v>5536</v>
      </c>
      <c r="Q2362" s="103">
        <v>100</v>
      </c>
    </row>
    <row r="2363" spans="15:17" x14ac:dyDescent="0.25">
      <c r="O2363" s="103" t="s">
        <v>422</v>
      </c>
      <c r="P2363" s="103" t="s">
        <v>5537</v>
      </c>
      <c r="Q2363" s="103">
        <v>90</v>
      </c>
    </row>
    <row r="2364" spans="15:17" x14ac:dyDescent="0.25">
      <c r="O2364" s="103" t="s">
        <v>2687</v>
      </c>
      <c r="P2364" s="103" t="s">
        <v>4015</v>
      </c>
      <c r="Q2364" s="103">
        <v>120</v>
      </c>
    </row>
    <row r="2365" spans="15:17" x14ac:dyDescent="0.25">
      <c r="O2365" s="103" t="s">
        <v>602</v>
      </c>
      <c r="P2365" s="103" t="s">
        <v>5538</v>
      </c>
      <c r="Q2365" s="103">
        <v>130</v>
      </c>
    </row>
    <row r="2366" spans="15:17" x14ac:dyDescent="0.25">
      <c r="O2366" s="103" t="s">
        <v>603</v>
      </c>
      <c r="P2366" s="103" t="s">
        <v>5539</v>
      </c>
      <c r="Q2366" s="103">
        <v>140</v>
      </c>
    </row>
    <row r="2367" spans="15:17" x14ac:dyDescent="0.25">
      <c r="O2367" s="103" t="s">
        <v>604</v>
      </c>
      <c r="P2367" s="103" t="s">
        <v>5540</v>
      </c>
      <c r="Q2367" s="103">
        <v>130</v>
      </c>
    </row>
    <row r="2368" spans="15:17" x14ac:dyDescent="0.25">
      <c r="O2368" s="103" t="s">
        <v>1001</v>
      </c>
      <c r="P2368" s="103" t="s">
        <v>5541</v>
      </c>
      <c r="Q2368" s="103">
        <v>100</v>
      </c>
    </row>
    <row r="2369" spans="15:17" x14ac:dyDescent="0.25">
      <c r="O2369" s="103" t="s">
        <v>1002</v>
      </c>
      <c r="P2369" s="103" t="s">
        <v>5542</v>
      </c>
      <c r="Q2369" s="103">
        <v>100</v>
      </c>
    </row>
    <row r="2370" spans="15:17" x14ac:dyDescent="0.25">
      <c r="O2370" s="103" t="s">
        <v>1003</v>
      </c>
      <c r="P2370" s="103" t="s">
        <v>5543</v>
      </c>
      <c r="Q2370" s="103">
        <v>60</v>
      </c>
    </row>
    <row r="2371" spans="15:17" x14ac:dyDescent="0.25">
      <c r="O2371" s="103" t="s">
        <v>803</v>
      </c>
      <c r="P2371" s="103" t="s">
        <v>5544</v>
      </c>
      <c r="Q2371" s="103">
        <v>90</v>
      </c>
    </row>
    <row r="2372" spans="15:17" x14ac:dyDescent="0.25">
      <c r="O2372" s="103" t="s">
        <v>804</v>
      </c>
      <c r="P2372" s="103" t="s">
        <v>5545</v>
      </c>
      <c r="Q2372" s="103">
        <v>90</v>
      </c>
    </row>
    <row r="2373" spans="15:17" x14ac:dyDescent="0.25">
      <c r="O2373" s="103" t="s">
        <v>811</v>
      </c>
      <c r="P2373" s="103" t="s">
        <v>5546</v>
      </c>
      <c r="Q2373" s="103">
        <v>30</v>
      </c>
    </row>
    <row r="2374" spans="15:17" x14ac:dyDescent="0.25">
      <c r="O2374" s="103" t="s">
        <v>812</v>
      </c>
      <c r="P2374" s="103" t="s">
        <v>5547</v>
      </c>
      <c r="Q2374" s="103">
        <v>60</v>
      </c>
    </row>
    <row r="2375" spans="15:17" x14ac:dyDescent="0.25">
      <c r="O2375" s="103" t="s">
        <v>813</v>
      </c>
      <c r="P2375" s="103" t="s">
        <v>5548</v>
      </c>
      <c r="Q2375" s="103">
        <v>290</v>
      </c>
    </row>
    <row r="2376" spans="15:17" x14ac:dyDescent="0.25">
      <c r="O2376" s="103" t="s">
        <v>805</v>
      </c>
      <c r="P2376" s="103" t="s">
        <v>5549</v>
      </c>
      <c r="Q2376" s="103">
        <v>50</v>
      </c>
    </row>
    <row r="2377" spans="15:17" x14ac:dyDescent="0.25">
      <c r="O2377" s="103" t="s">
        <v>806</v>
      </c>
      <c r="P2377" s="103" t="s">
        <v>5550</v>
      </c>
      <c r="Q2377" s="103">
        <v>190</v>
      </c>
    </row>
    <row r="2378" spans="15:17" x14ac:dyDescent="0.25">
      <c r="O2378" s="103" t="s">
        <v>807</v>
      </c>
      <c r="P2378" s="103" t="s">
        <v>5551</v>
      </c>
      <c r="Q2378" s="103">
        <v>140</v>
      </c>
    </row>
    <row r="2379" spans="15:17" x14ac:dyDescent="0.25">
      <c r="O2379" s="103" t="s">
        <v>792</v>
      </c>
      <c r="P2379" s="103" t="s">
        <v>5552</v>
      </c>
      <c r="Q2379" s="103">
        <v>120</v>
      </c>
    </row>
    <row r="2380" spans="15:17" x14ac:dyDescent="0.25">
      <c r="O2380" s="103" t="s">
        <v>793</v>
      </c>
      <c r="P2380" s="103" t="s">
        <v>5553</v>
      </c>
      <c r="Q2380" s="103">
        <v>260</v>
      </c>
    </row>
    <row r="2381" spans="15:17" x14ac:dyDescent="0.25">
      <c r="O2381" s="103" t="s">
        <v>825</v>
      </c>
      <c r="P2381" s="103" t="s">
        <v>5554</v>
      </c>
      <c r="Q2381" s="103">
        <v>220</v>
      </c>
    </row>
    <row r="2382" spans="15:17" x14ac:dyDescent="0.25">
      <c r="O2382" s="103" t="s">
        <v>826</v>
      </c>
      <c r="P2382" s="103" t="s">
        <v>5555</v>
      </c>
      <c r="Q2382" s="103">
        <v>90</v>
      </c>
    </row>
    <row r="2383" spans="15:17" x14ac:dyDescent="0.25">
      <c r="O2383" s="103" t="s">
        <v>827</v>
      </c>
      <c r="P2383" s="103" t="s">
        <v>5556</v>
      </c>
      <c r="Q2383" s="103">
        <v>190</v>
      </c>
    </row>
    <row r="2384" spans="15:17" x14ac:dyDescent="0.25">
      <c r="O2384" s="103" t="s">
        <v>828</v>
      </c>
      <c r="P2384" s="103" t="s">
        <v>5557</v>
      </c>
      <c r="Q2384" s="103">
        <v>100</v>
      </c>
    </row>
    <row r="2385" spans="15:17" x14ac:dyDescent="0.25">
      <c r="O2385" s="103" t="s">
        <v>829</v>
      </c>
      <c r="P2385" s="103" t="s">
        <v>5558</v>
      </c>
      <c r="Q2385" s="103">
        <v>80</v>
      </c>
    </row>
    <row r="2386" spans="15:17" x14ac:dyDescent="0.25">
      <c r="O2386" s="103" t="s">
        <v>817</v>
      </c>
      <c r="P2386" s="103" t="s">
        <v>5559</v>
      </c>
      <c r="Q2386" s="103">
        <v>80</v>
      </c>
    </row>
    <row r="2387" spans="15:17" x14ac:dyDescent="0.25">
      <c r="O2387" s="103" t="s">
        <v>818</v>
      </c>
      <c r="P2387" s="103" t="s">
        <v>5560</v>
      </c>
      <c r="Q2387" s="103">
        <v>80</v>
      </c>
    </row>
    <row r="2388" spans="15:17" x14ac:dyDescent="0.25">
      <c r="O2388" s="103" t="s">
        <v>819</v>
      </c>
      <c r="P2388" s="103" t="s">
        <v>5561</v>
      </c>
      <c r="Q2388" s="103">
        <v>200</v>
      </c>
    </row>
    <row r="2389" spans="15:17" x14ac:dyDescent="0.25">
      <c r="O2389" s="103" t="s">
        <v>820</v>
      </c>
      <c r="P2389" s="103" t="s">
        <v>5562</v>
      </c>
      <c r="Q2389" s="103">
        <v>100</v>
      </c>
    </row>
    <row r="2390" spans="15:17" x14ac:dyDescent="0.25">
      <c r="O2390" s="103" t="s">
        <v>821</v>
      </c>
      <c r="P2390" s="103" t="s">
        <v>5563</v>
      </c>
      <c r="Q2390" s="103">
        <v>220</v>
      </c>
    </row>
    <row r="2391" spans="15:17" x14ac:dyDescent="0.25">
      <c r="O2391" s="103" t="s">
        <v>833</v>
      </c>
      <c r="P2391" s="103" t="s">
        <v>5564</v>
      </c>
      <c r="Q2391" s="103">
        <v>110</v>
      </c>
    </row>
    <row r="2392" spans="15:17" x14ac:dyDescent="0.25">
      <c r="O2392" s="103" t="s">
        <v>834</v>
      </c>
      <c r="P2392" s="103" t="s">
        <v>5565</v>
      </c>
      <c r="Q2392" s="103">
        <v>80</v>
      </c>
    </row>
    <row r="2393" spans="15:17" x14ac:dyDescent="0.25">
      <c r="O2393" s="103" t="s">
        <v>835</v>
      </c>
      <c r="P2393" s="103" t="s">
        <v>5566</v>
      </c>
      <c r="Q2393" s="103">
        <v>170</v>
      </c>
    </row>
    <row r="2394" spans="15:17" x14ac:dyDescent="0.25">
      <c r="O2394" s="103" t="s">
        <v>878</v>
      </c>
      <c r="P2394" s="103" t="s">
        <v>5567</v>
      </c>
      <c r="Q2394" s="103">
        <v>360</v>
      </c>
    </row>
    <row r="2395" spans="15:17" x14ac:dyDescent="0.25">
      <c r="O2395" s="103" t="s">
        <v>879</v>
      </c>
      <c r="P2395" s="103" t="s">
        <v>5568</v>
      </c>
      <c r="Q2395" s="103">
        <v>360</v>
      </c>
    </row>
    <row r="2396" spans="15:17" x14ac:dyDescent="0.25">
      <c r="O2396" s="103" t="s">
        <v>376</v>
      </c>
      <c r="P2396" s="103" t="s">
        <v>5569</v>
      </c>
      <c r="Q2396" s="103">
        <v>140</v>
      </c>
    </row>
    <row r="2397" spans="15:17" x14ac:dyDescent="0.25">
      <c r="O2397" s="103" t="s">
        <v>377</v>
      </c>
      <c r="P2397" s="103" t="s">
        <v>5570</v>
      </c>
      <c r="Q2397" s="103">
        <v>210</v>
      </c>
    </row>
    <row r="2398" spans="15:17" x14ac:dyDescent="0.25">
      <c r="O2398" s="103" t="s">
        <v>378</v>
      </c>
      <c r="P2398" s="103" t="s">
        <v>5571</v>
      </c>
      <c r="Q2398" s="103">
        <v>30</v>
      </c>
    </row>
    <row r="2399" spans="15:17" x14ac:dyDescent="0.25">
      <c r="O2399" s="103" t="s">
        <v>379</v>
      </c>
      <c r="P2399" s="103" t="s">
        <v>5572</v>
      </c>
      <c r="Q2399" s="103">
        <v>110</v>
      </c>
    </row>
    <row r="2400" spans="15:17" x14ac:dyDescent="0.25">
      <c r="O2400" s="103" t="s">
        <v>380</v>
      </c>
      <c r="P2400" s="103" t="s">
        <v>5573</v>
      </c>
      <c r="Q2400" s="103">
        <v>60</v>
      </c>
    </row>
    <row r="2401" spans="15:17" x14ac:dyDescent="0.25">
      <c r="O2401" s="103" t="s">
        <v>381</v>
      </c>
      <c r="P2401" s="103" t="s">
        <v>5574</v>
      </c>
      <c r="Q2401" s="103">
        <v>200</v>
      </c>
    </row>
    <row r="2402" spans="15:17" x14ac:dyDescent="0.25">
      <c r="O2402" s="103" t="s">
        <v>739</v>
      </c>
      <c r="P2402" s="103" t="s">
        <v>5575</v>
      </c>
      <c r="Q2402" s="103">
        <v>80</v>
      </c>
    </row>
    <row r="2403" spans="15:17" x14ac:dyDescent="0.25">
      <c r="O2403" s="103" t="s">
        <v>740</v>
      </c>
      <c r="P2403" s="103" t="s">
        <v>5576</v>
      </c>
      <c r="Q2403" s="103">
        <v>90</v>
      </c>
    </row>
    <row r="2404" spans="15:17" x14ac:dyDescent="0.25">
      <c r="O2404" s="103" t="s">
        <v>1462</v>
      </c>
      <c r="P2404" s="103" t="s">
        <v>5577</v>
      </c>
      <c r="Q2404" s="103">
        <v>100</v>
      </c>
    </row>
    <row r="2405" spans="15:17" x14ac:dyDescent="0.25">
      <c r="O2405" s="103" t="s">
        <v>1463</v>
      </c>
      <c r="P2405" s="103" t="s">
        <v>5578</v>
      </c>
      <c r="Q2405" s="103">
        <v>70</v>
      </c>
    </row>
    <row r="2406" spans="15:17" x14ac:dyDescent="0.25">
      <c r="O2406" s="103" t="s">
        <v>1477</v>
      </c>
      <c r="P2406" s="103" t="s">
        <v>5579</v>
      </c>
      <c r="Q2406" s="103">
        <v>70</v>
      </c>
    </row>
    <row r="2407" spans="15:17" x14ac:dyDescent="0.25">
      <c r="O2407" s="103" t="s">
        <v>1478</v>
      </c>
      <c r="P2407" s="103" t="s">
        <v>5580</v>
      </c>
      <c r="Q2407" s="103">
        <v>60</v>
      </c>
    </row>
    <row r="2408" spans="15:17" x14ac:dyDescent="0.25">
      <c r="O2408" s="103" t="s">
        <v>1479</v>
      </c>
      <c r="P2408" s="103" t="s">
        <v>5581</v>
      </c>
      <c r="Q2408" s="103">
        <v>30</v>
      </c>
    </row>
    <row r="2409" spans="15:17" x14ac:dyDescent="0.25">
      <c r="O2409" s="103" t="s">
        <v>1480</v>
      </c>
      <c r="P2409" s="103" t="s">
        <v>5582</v>
      </c>
      <c r="Q2409" s="103">
        <v>70</v>
      </c>
    </row>
    <row r="2410" spans="15:17" x14ac:dyDescent="0.25">
      <c r="O2410" s="103" t="s">
        <v>1464</v>
      </c>
      <c r="P2410" s="103" t="s">
        <v>5583</v>
      </c>
      <c r="Q2410" s="103">
        <v>70</v>
      </c>
    </row>
    <row r="2411" spans="15:17" x14ac:dyDescent="0.25">
      <c r="O2411" s="103" t="s">
        <v>1465</v>
      </c>
      <c r="P2411" s="103" t="s">
        <v>5584</v>
      </c>
      <c r="Q2411" s="103">
        <v>80</v>
      </c>
    </row>
    <row r="2412" spans="15:17" x14ac:dyDescent="0.25">
      <c r="O2412" s="103" t="s">
        <v>1466</v>
      </c>
      <c r="P2412" s="103" t="s">
        <v>5585</v>
      </c>
      <c r="Q2412" s="103">
        <v>90</v>
      </c>
    </row>
    <row r="2413" spans="15:17" x14ac:dyDescent="0.25">
      <c r="O2413" s="103" t="s">
        <v>1467</v>
      </c>
      <c r="P2413" s="103" t="s">
        <v>5586</v>
      </c>
      <c r="Q2413" s="103">
        <v>90</v>
      </c>
    </row>
    <row r="2414" spans="15:17" x14ac:dyDescent="0.25">
      <c r="O2414" s="103" t="s">
        <v>1468</v>
      </c>
      <c r="P2414" s="103" t="s">
        <v>5587</v>
      </c>
      <c r="Q2414" s="103">
        <v>70</v>
      </c>
    </row>
    <row r="2415" spans="15:17" x14ac:dyDescent="0.25">
      <c r="O2415" s="103" t="s">
        <v>1660</v>
      </c>
      <c r="P2415" s="103" t="s">
        <v>5588</v>
      </c>
      <c r="Q2415" s="103">
        <v>180</v>
      </c>
    </row>
    <row r="2416" spans="15:17" x14ac:dyDescent="0.25">
      <c r="O2416" s="103" t="s">
        <v>1661</v>
      </c>
      <c r="P2416" s="103" t="s">
        <v>5589</v>
      </c>
      <c r="Q2416" s="103">
        <v>140</v>
      </c>
    </row>
    <row r="2417" spans="15:17" x14ac:dyDescent="0.25">
      <c r="O2417" s="103" t="s">
        <v>1662</v>
      </c>
      <c r="P2417" s="103" t="s">
        <v>5590</v>
      </c>
      <c r="Q2417" s="103">
        <v>150</v>
      </c>
    </row>
    <row r="2418" spans="15:17" x14ac:dyDescent="0.25">
      <c r="O2418" s="103" t="s">
        <v>1663</v>
      </c>
      <c r="P2418" s="103" t="s">
        <v>5591</v>
      </c>
      <c r="Q2418" s="103">
        <v>120</v>
      </c>
    </row>
    <row r="2419" spans="15:17" x14ac:dyDescent="0.25">
      <c r="O2419" s="103" t="s">
        <v>1647</v>
      </c>
      <c r="P2419" s="103" t="s">
        <v>5592</v>
      </c>
      <c r="Q2419" s="103">
        <v>180</v>
      </c>
    </row>
    <row r="2420" spans="15:17" x14ac:dyDescent="0.25">
      <c r="O2420" s="103" t="s">
        <v>1648</v>
      </c>
      <c r="P2420" s="103" t="s">
        <v>5593</v>
      </c>
      <c r="Q2420" s="103">
        <v>140</v>
      </c>
    </row>
    <row r="2421" spans="15:17" x14ac:dyDescent="0.25">
      <c r="O2421" s="103" t="s">
        <v>1649</v>
      </c>
      <c r="P2421" s="103" t="s">
        <v>5594</v>
      </c>
      <c r="Q2421" s="103">
        <v>150</v>
      </c>
    </row>
    <row r="2422" spans="15:17" x14ac:dyDescent="0.25">
      <c r="O2422" s="103" t="s">
        <v>1650</v>
      </c>
      <c r="P2422" s="103" t="s">
        <v>5595</v>
      </c>
      <c r="Q2422" s="103">
        <v>120</v>
      </c>
    </row>
    <row r="2423" spans="15:17" x14ac:dyDescent="0.25">
      <c r="O2423" s="103" t="s">
        <v>1619</v>
      </c>
      <c r="P2423" s="103" t="s">
        <v>5596</v>
      </c>
      <c r="Q2423" s="103">
        <v>90</v>
      </c>
    </row>
    <row r="2424" spans="15:17" x14ac:dyDescent="0.25">
      <c r="O2424" s="103" t="s">
        <v>1620</v>
      </c>
      <c r="P2424" s="103" t="s">
        <v>5597</v>
      </c>
      <c r="Q2424" s="103">
        <v>170</v>
      </c>
    </row>
    <row r="2425" spans="15:17" x14ac:dyDescent="0.25">
      <c r="O2425" s="103" t="s">
        <v>1621</v>
      </c>
      <c r="P2425" s="103" t="s">
        <v>5598</v>
      </c>
      <c r="Q2425" s="103">
        <v>150</v>
      </c>
    </row>
    <row r="2426" spans="15:17" x14ac:dyDescent="0.25">
      <c r="O2426" s="103" t="s">
        <v>1622</v>
      </c>
      <c r="P2426" s="103" t="s">
        <v>5599</v>
      </c>
      <c r="Q2426" s="103">
        <v>90</v>
      </c>
    </row>
    <row r="2427" spans="15:17" x14ac:dyDescent="0.25">
      <c r="O2427" s="103" t="s">
        <v>1623</v>
      </c>
      <c r="P2427" s="103" t="s">
        <v>5600</v>
      </c>
      <c r="Q2427" s="103">
        <v>90</v>
      </c>
    </row>
    <row r="2428" spans="15:17" x14ac:dyDescent="0.25">
      <c r="O2428" s="103" t="s">
        <v>1634</v>
      </c>
      <c r="P2428" s="103" t="s">
        <v>5601</v>
      </c>
      <c r="Q2428" s="103">
        <v>90</v>
      </c>
    </row>
    <row r="2429" spans="15:17" x14ac:dyDescent="0.25">
      <c r="O2429" s="103" t="s">
        <v>1635</v>
      </c>
      <c r="P2429" s="103" t="s">
        <v>5602</v>
      </c>
      <c r="Q2429" s="103">
        <v>170</v>
      </c>
    </row>
    <row r="2430" spans="15:17" x14ac:dyDescent="0.25">
      <c r="O2430" s="103" t="s">
        <v>1636</v>
      </c>
      <c r="P2430" s="103" t="s">
        <v>5603</v>
      </c>
      <c r="Q2430" s="103">
        <v>210</v>
      </c>
    </row>
    <row r="2431" spans="15:17" x14ac:dyDescent="0.25">
      <c r="O2431" s="103" t="s">
        <v>1637</v>
      </c>
      <c r="P2431" s="103" t="s">
        <v>5604</v>
      </c>
      <c r="Q2431" s="103">
        <v>120</v>
      </c>
    </row>
    <row r="2432" spans="15:17" x14ac:dyDescent="0.25">
      <c r="O2432" s="103" t="s">
        <v>3021</v>
      </c>
      <c r="P2432" s="103" t="s">
        <v>5605</v>
      </c>
      <c r="Q2432" s="103">
        <v>110</v>
      </c>
    </row>
    <row r="2433" spans="15:17" x14ac:dyDescent="0.25">
      <c r="O2433" s="103" t="s">
        <v>3022</v>
      </c>
      <c r="P2433" s="103" t="s">
        <v>5606</v>
      </c>
      <c r="Q2433" s="103">
        <v>110</v>
      </c>
    </row>
    <row r="2434" spans="15:17" x14ac:dyDescent="0.25">
      <c r="O2434" s="103" t="s">
        <v>3023</v>
      </c>
      <c r="P2434" s="103" t="s">
        <v>5607</v>
      </c>
      <c r="Q2434" s="103">
        <v>170</v>
      </c>
    </row>
    <row r="2435" spans="15:17" x14ac:dyDescent="0.25">
      <c r="O2435" s="103" t="s">
        <v>3024</v>
      </c>
      <c r="P2435" s="103" t="s">
        <v>5608</v>
      </c>
      <c r="Q2435" s="103">
        <v>100</v>
      </c>
    </row>
    <row r="2436" spans="15:17" x14ac:dyDescent="0.25">
      <c r="O2436" s="103" t="s">
        <v>3025</v>
      </c>
      <c r="P2436" s="103" t="s">
        <v>5609</v>
      </c>
      <c r="Q2436" s="103">
        <v>120</v>
      </c>
    </row>
    <row r="2437" spans="15:17" x14ac:dyDescent="0.25">
      <c r="O2437" s="103" t="s">
        <v>3357</v>
      </c>
      <c r="P2437" s="103" t="s">
        <v>5610</v>
      </c>
      <c r="Q2437" s="103">
        <v>150</v>
      </c>
    </row>
    <row r="2438" spans="15:17" x14ac:dyDescent="0.25">
      <c r="O2438" s="103" t="s">
        <v>3358</v>
      </c>
      <c r="P2438" s="103" t="s">
        <v>5611</v>
      </c>
      <c r="Q2438" s="103">
        <v>90</v>
      </c>
    </row>
    <row r="2439" spans="15:17" x14ac:dyDescent="0.25">
      <c r="O2439" s="103" t="s">
        <v>3359</v>
      </c>
      <c r="P2439" s="103" t="s">
        <v>5612</v>
      </c>
      <c r="Q2439" s="103">
        <v>90</v>
      </c>
    </row>
    <row r="2440" spans="15:17" x14ac:dyDescent="0.25">
      <c r="O2440" s="103" t="s">
        <v>3360</v>
      </c>
      <c r="P2440" s="103" t="s">
        <v>5613</v>
      </c>
      <c r="Q2440" s="103">
        <v>90</v>
      </c>
    </row>
    <row r="2441" spans="15:17" x14ac:dyDescent="0.25">
      <c r="O2441" s="103" t="s">
        <v>159</v>
      </c>
      <c r="P2441" s="103" t="s">
        <v>5614</v>
      </c>
      <c r="Q2441" s="103">
        <v>40</v>
      </c>
    </row>
    <row r="2442" spans="15:17" x14ac:dyDescent="0.25">
      <c r="O2442" s="103" t="s">
        <v>160</v>
      </c>
      <c r="P2442" s="103" t="s">
        <v>5615</v>
      </c>
      <c r="Q2442" s="103">
        <v>40</v>
      </c>
    </row>
    <row r="2443" spans="15:17" x14ac:dyDescent="0.25">
      <c r="O2443" s="103" t="s">
        <v>161</v>
      </c>
      <c r="P2443" s="103" t="s">
        <v>5616</v>
      </c>
      <c r="Q2443" s="103">
        <v>30</v>
      </c>
    </row>
    <row r="2444" spans="15:17" x14ac:dyDescent="0.25">
      <c r="O2444" s="103" t="s">
        <v>162</v>
      </c>
      <c r="P2444" s="103" t="s">
        <v>5617</v>
      </c>
      <c r="Q2444" s="103">
        <v>40</v>
      </c>
    </row>
    <row r="2445" spans="15:17" x14ac:dyDescent="0.25">
      <c r="O2445" s="103" t="s">
        <v>163</v>
      </c>
      <c r="P2445" s="103" t="s">
        <v>5618</v>
      </c>
      <c r="Q2445" s="103">
        <v>50</v>
      </c>
    </row>
    <row r="2446" spans="15:17" x14ac:dyDescent="0.25">
      <c r="O2446" s="103" t="s">
        <v>945</v>
      </c>
      <c r="P2446" s="103" t="s">
        <v>5619</v>
      </c>
      <c r="Q2446" s="103">
        <v>160</v>
      </c>
    </row>
    <row r="2447" spans="15:17" x14ac:dyDescent="0.25">
      <c r="O2447" s="103" t="s">
        <v>946</v>
      </c>
      <c r="P2447" s="103" t="s">
        <v>5620</v>
      </c>
      <c r="Q2447" s="103">
        <v>170</v>
      </c>
    </row>
    <row r="2448" spans="15:17" x14ac:dyDescent="0.25">
      <c r="O2448" s="103" t="s">
        <v>947</v>
      </c>
      <c r="P2448" s="103" t="s">
        <v>5621</v>
      </c>
      <c r="Q2448" s="103">
        <v>40</v>
      </c>
    </row>
    <row r="2449" spans="15:17" x14ac:dyDescent="0.25">
      <c r="O2449" s="103" t="s">
        <v>972</v>
      </c>
      <c r="P2449" s="103" t="s">
        <v>5622</v>
      </c>
      <c r="Q2449" s="103">
        <v>100</v>
      </c>
    </row>
    <row r="2450" spans="15:17" x14ac:dyDescent="0.25">
      <c r="O2450" s="103" t="s">
        <v>973</v>
      </c>
      <c r="P2450" s="103" t="s">
        <v>5623</v>
      </c>
      <c r="Q2450" s="103">
        <v>90</v>
      </c>
    </row>
    <row r="2451" spans="15:17" x14ac:dyDescent="0.25">
      <c r="O2451" s="103" t="s">
        <v>974</v>
      </c>
      <c r="P2451" s="103" t="s">
        <v>5624</v>
      </c>
      <c r="Q2451" s="103">
        <v>90</v>
      </c>
    </row>
    <row r="2452" spans="15:17" x14ac:dyDescent="0.25">
      <c r="O2452" s="103" t="s">
        <v>975</v>
      </c>
      <c r="P2452" s="103" t="s">
        <v>5625</v>
      </c>
      <c r="Q2452" s="103">
        <v>90</v>
      </c>
    </row>
    <row r="2453" spans="15:17" x14ac:dyDescent="0.25">
      <c r="O2453" s="103" t="s">
        <v>976</v>
      </c>
      <c r="P2453" s="103" t="s">
        <v>5626</v>
      </c>
      <c r="Q2453" s="103">
        <v>90</v>
      </c>
    </row>
    <row r="2454" spans="15:17" x14ac:dyDescent="0.25">
      <c r="O2454" s="103" t="s">
        <v>1827</v>
      </c>
      <c r="P2454" s="103" t="s">
        <v>5627</v>
      </c>
      <c r="Q2454" s="103">
        <v>60</v>
      </c>
    </row>
    <row r="2455" spans="15:17" x14ac:dyDescent="0.25">
      <c r="O2455" s="103" t="s">
        <v>1828</v>
      </c>
      <c r="P2455" s="103" t="s">
        <v>5628</v>
      </c>
      <c r="Q2455" s="103">
        <v>80</v>
      </c>
    </row>
    <row r="2456" spans="15:17" x14ac:dyDescent="0.25">
      <c r="O2456" s="103" t="s">
        <v>1829</v>
      </c>
      <c r="P2456" s="103" t="s">
        <v>5629</v>
      </c>
      <c r="Q2456" s="103">
        <v>60</v>
      </c>
    </row>
    <row r="2457" spans="15:17" x14ac:dyDescent="0.25">
      <c r="O2457" s="103" t="s">
        <v>1830</v>
      </c>
      <c r="P2457" s="103" t="s">
        <v>5630</v>
      </c>
      <c r="Q2457" s="103">
        <v>80</v>
      </c>
    </row>
    <row r="2458" spans="15:17" x14ac:dyDescent="0.25">
      <c r="O2458" s="103" t="s">
        <v>1831</v>
      </c>
      <c r="P2458" s="103" t="s">
        <v>5631</v>
      </c>
      <c r="Q2458" s="103">
        <v>90</v>
      </c>
    </row>
    <row r="2459" spans="15:17" x14ac:dyDescent="0.25">
      <c r="O2459" s="103" t="s">
        <v>1816</v>
      </c>
      <c r="P2459" s="103" t="s">
        <v>5632</v>
      </c>
      <c r="Q2459" s="103">
        <v>40</v>
      </c>
    </row>
    <row r="2460" spans="15:17" x14ac:dyDescent="0.25">
      <c r="O2460" s="103" t="s">
        <v>1813</v>
      </c>
      <c r="P2460" s="103" t="s">
        <v>5633</v>
      </c>
      <c r="Q2460" s="103">
        <v>60</v>
      </c>
    </row>
    <row r="2461" spans="15:17" x14ac:dyDescent="0.25">
      <c r="O2461" s="103" t="s">
        <v>2822</v>
      </c>
      <c r="P2461" s="103" t="s">
        <v>5634</v>
      </c>
      <c r="Q2461" s="103">
        <v>120</v>
      </c>
    </row>
    <row r="2462" spans="15:17" x14ac:dyDescent="0.25">
      <c r="O2462" s="103" t="s">
        <v>2823</v>
      </c>
      <c r="P2462" s="103" t="s">
        <v>5635</v>
      </c>
      <c r="Q2462" s="103">
        <v>60</v>
      </c>
    </row>
    <row r="2463" spans="15:17" x14ac:dyDescent="0.25">
      <c r="O2463" s="103" t="s">
        <v>2824</v>
      </c>
      <c r="P2463" s="103" t="s">
        <v>5636</v>
      </c>
      <c r="Q2463" s="103">
        <v>90</v>
      </c>
    </row>
    <row r="2464" spans="15:17" x14ac:dyDescent="0.25">
      <c r="O2464" s="103" t="s">
        <v>2825</v>
      </c>
      <c r="P2464" s="103" t="s">
        <v>5637</v>
      </c>
      <c r="Q2464" s="103">
        <v>90</v>
      </c>
    </row>
    <row r="2465" spans="15:17" x14ac:dyDescent="0.25">
      <c r="O2465" s="103" t="s">
        <v>2826</v>
      </c>
      <c r="P2465" s="103" t="s">
        <v>5638</v>
      </c>
      <c r="Q2465" s="103">
        <v>90</v>
      </c>
    </row>
    <row r="2466" spans="15:17" x14ac:dyDescent="0.25">
      <c r="O2466" s="103" t="s">
        <v>2827</v>
      </c>
      <c r="P2466" s="103" t="s">
        <v>5639</v>
      </c>
      <c r="Q2466" s="103">
        <v>90</v>
      </c>
    </row>
    <row r="2467" spans="15:17" x14ac:dyDescent="0.25">
      <c r="O2467" s="103" t="s">
        <v>2828</v>
      </c>
      <c r="P2467" s="103" t="s">
        <v>5640</v>
      </c>
      <c r="Q2467" s="103">
        <v>90</v>
      </c>
    </row>
    <row r="2468" spans="15:17" x14ac:dyDescent="0.25">
      <c r="O2468" s="103" t="s">
        <v>1226</v>
      </c>
      <c r="P2468" s="103" t="s">
        <v>5641</v>
      </c>
      <c r="Q2468" s="103">
        <v>100</v>
      </c>
    </row>
    <row r="2469" spans="15:17" x14ac:dyDescent="0.25">
      <c r="O2469" s="103" t="s">
        <v>1227</v>
      </c>
      <c r="P2469" s="103" t="s">
        <v>5642</v>
      </c>
      <c r="Q2469" s="103">
        <v>120</v>
      </c>
    </row>
    <row r="2470" spans="15:17" x14ac:dyDescent="0.25">
      <c r="O2470" s="103" t="s">
        <v>1228</v>
      </c>
      <c r="P2470" s="103" t="s">
        <v>5643</v>
      </c>
      <c r="Q2470" s="103">
        <v>180</v>
      </c>
    </row>
    <row r="2471" spans="15:17" x14ac:dyDescent="0.25">
      <c r="O2471" s="103" t="s">
        <v>1229</v>
      </c>
      <c r="P2471" s="103" t="s">
        <v>5644</v>
      </c>
      <c r="Q2471" s="103">
        <v>120</v>
      </c>
    </row>
    <row r="2472" spans="15:17" x14ac:dyDescent="0.25">
      <c r="O2472" s="103" t="s">
        <v>1230</v>
      </c>
      <c r="P2472" s="103" t="s">
        <v>5645</v>
      </c>
      <c r="Q2472" s="103">
        <v>60</v>
      </c>
    </row>
    <row r="2473" spans="15:17" x14ac:dyDescent="0.25">
      <c r="O2473" s="103" t="s">
        <v>3605</v>
      </c>
      <c r="P2473" s="103" t="s">
        <v>5646</v>
      </c>
      <c r="Q2473" s="103">
        <v>80</v>
      </c>
    </row>
    <row r="2474" spans="15:17" x14ac:dyDescent="0.25">
      <c r="O2474" s="103" t="s">
        <v>3606</v>
      </c>
      <c r="P2474" s="103" t="s">
        <v>5647</v>
      </c>
      <c r="Q2474" s="103">
        <v>90</v>
      </c>
    </row>
    <row r="2475" spans="15:17" x14ac:dyDescent="0.25">
      <c r="O2475" s="103" t="s">
        <v>3607</v>
      </c>
      <c r="P2475" s="103" t="s">
        <v>5648</v>
      </c>
      <c r="Q2475" s="103">
        <v>90</v>
      </c>
    </row>
    <row r="2476" spans="15:17" x14ac:dyDescent="0.25">
      <c r="O2476" s="103" t="s">
        <v>3608</v>
      </c>
      <c r="P2476" s="103" t="s">
        <v>5649</v>
      </c>
      <c r="Q2476" s="103">
        <v>140</v>
      </c>
    </row>
    <row r="2477" spans="15:17" x14ac:dyDescent="0.25">
      <c r="O2477" s="103" t="s">
        <v>3612</v>
      </c>
      <c r="P2477" s="103" t="s">
        <v>5650</v>
      </c>
      <c r="Q2477" s="103">
        <v>160</v>
      </c>
    </row>
    <row r="2478" spans="15:17" x14ac:dyDescent="0.25">
      <c r="O2478" s="103" t="s">
        <v>3613</v>
      </c>
      <c r="P2478" s="103" t="s">
        <v>5651</v>
      </c>
      <c r="Q2478" s="103">
        <v>80</v>
      </c>
    </row>
    <row r="2479" spans="15:17" x14ac:dyDescent="0.25">
      <c r="O2479" s="103" t="s">
        <v>3614</v>
      </c>
      <c r="P2479" s="103" t="s">
        <v>5652</v>
      </c>
      <c r="Q2479" s="103">
        <v>130</v>
      </c>
    </row>
    <row r="2480" spans="15:17" x14ac:dyDescent="0.25">
      <c r="O2480" s="103" t="s">
        <v>3615</v>
      </c>
      <c r="P2480" s="103" t="s">
        <v>5653</v>
      </c>
      <c r="Q2480" s="103">
        <v>210</v>
      </c>
    </row>
    <row r="2481" spans="15:17" x14ac:dyDescent="0.25">
      <c r="O2481" s="103" t="s">
        <v>3616</v>
      </c>
      <c r="P2481" s="103" t="s">
        <v>5654</v>
      </c>
      <c r="Q2481" s="103">
        <v>90</v>
      </c>
    </row>
    <row r="2482" spans="15:17" x14ac:dyDescent="0.25">
      <c r="O2482" s="103" t="s">
        <v>640</v>
      </c>
      <c r="P2482" s="103" t="s">
        <v>5655</v>
      </c>
      <c r="Q2482" s="103">
        <v>130</v>
      </c>
    </row>
    <row r="2483" spans="15:17" x14ac:dyDescent="0.25">
      <c r="O2483" s="103" t="s">
        <v>641</v>
      </c>
      <c r="P2483" s="103" t="s">
        <v>5656</v>
      </c>
      <c r="Q2483" s="103">
        <v>100</v>
      </c>
    </row>
    <row r="2484" spans="15:17" x14ac:dyDescent="0.25">
      <c r="O2484" s="103" t="s">
        <v>642</v>
      </c>
      <c r="P2484" s="103" t="s">
        <v>5657</v>
      </c>
      <c r="Q2484" s="103">
        <v>90</v>
      </c>
    </row>
    <row r="2485" spans="15:17" x14ac:dyDescent="0.25">
      <c r="O2485" s="103" t="s">
        <v>643</v>
      </c>
      <c r="P2485" s="103" t="s">
        <v>5658</v>
      </c>
      <c r="Q2485" s="103">
        <v>80</v>
      </c>
    </row>
    <row r="2486" spans="15:17" x14ac:dyDescent="0.25">
      <c r="O2486" s="103" t="s">
        <v>585</v>
      </c>
      <c r="P2486" s="103" t="s">
        <v>5659</v>
      </c>
      <c r="Q2486" s="103">
        <v>150</v>
      </c>
    </row>
    <row r="2487" spans="15:17" x14ac:dyDescent="0.25">
      <c r="O2487" s="103" t="s">
        <v>586</v>
      </c>
      <c r="P2487" s="103" t="s">
        <v>5660</v>
      </c>
      <c r="Q2487" s="103">
        <v>90</v>
      </c>
    </row>
    <row r="2488" spans="15:17" x14ac:dyDescent="0.25">
      <c r="O2488" s="103" t="s">
        <v>587</v>
      </c>
      <c r="P2488" s="103" t="s">
        <v>5661</v>
      </c>
      <c r="Q2488" s="103">
        <v>170</v>
      </c>
    </row>
    <row r="2489" spans="15:17" x14ac:dyDescent="0.25">
      <c r="O2489" s="103" t="s">
        <v>588</v>
      </c>
      <c r="P2489" s="103" t="s">
        <v>5662</v>
      </c>
      <c r="Q2489" s="103">
        <v>150</v>
      </c>
    </row>
    <row r="2490" spans="15:17" x14ac:dyDescent="0.25">
      <c r="O2490" s="103" t="s">
        <v>589</v>
      </c>
      <c r="P2490" s="103" t="s">
        <v>5663</v>
      </c>
      <c r="Q2490" s="103">
        <v>100</v>
      </c>
    </row>
    <row r="2491" spans="15:17" x14ac:dyDescent="0.25">
      <c r="O2491" s="103" t="s">
        <v>590</v>
      </c>
      <c r="P2491" s="103" t="s">
        <v>5664</v>
      </c>
      <c r="Q2491" s="103">
        <v>60</v>
      </c>
    </row>
    <row r="2492" spans="15:17" x14ac:dyDescent="0.25">
      <c r="O2492" s="103" t="s">
        <v>647</v>
      </c>
      <c r="P2492" s="103" t="s">
        <v>5665</v>
      </c>
      <c r="Q2492" s="103">
        <v>90</v>
      </c>
    </row>
    <row r="2493" spans="15:17" x14ac:dyDescent="0.25">
      <c r="O2493" s="103" t="s">
        <v>648</v>
      </c>
      <c r="P2493" s="103" t="s">
        <v>5666</v>
      </c>
      <c r="Q2493" s="103">
        <v>90</v>
      </c>
    </row>
    <row r="2494" spans="15:17" x14ac:dyDescent="0.25">
      <c r="O2494" s="103" t="s">
        <v>649</v>
      </c>
      <c r="P2494" s="103" t="s">
        <v>5667</v>
      </c>
      <c r="Q2494" s="103">
        <v>160</v>
      </c>
    </row>
    <row r="2495" spans="15:17" x14ac:dyDescent="0.25">
      <c r="O2495" s="103" t="s">
        <v>650</v>
      </c>
      <c r="P2495" s="103" t="s">
        <v>5668</v>
      </c>
      <c r="Q2495" s="103">
        <v>180</v>
      </c>
    </row>
    <row r="2496" spans="15:17" x14ac:dyDescent="0.25">
      <c r="O2496" s="103" t="s">
        <v>651</v>
      </c>
      <c r="P2496" s="103" t="s">
        <v>5669</v>
      </c>
      <c r="Q2496" s="103">
        <v>90</v>
      </c>
    </row>
    <row r="2497" spans="15:17" x14ac:dyDescent="0.25">
      <c r="O2497" s="103" t="s">
        <v>778</v>
      </c>
      <c r="P2497" s="103" t="s">
        <v>5670</v>
      </c>
      <c r="Q2497" s="103">
        <v>100</v>
      </c>
    </row>
    <row r="2498" spans="15:17" x14ac:dyDescent="0.25">
      <c r="O2498" s="103" t="s">
        <v>779</v>
      </c>
      <c r="P2498" s="103" t="s">
        <v>5671</v>
      </c>
      <c r="Q2498" s="103">
        <v>70</v>
      </c>
    </row>
    <row r="2499" spans="15:17" x14ac:dyDescent="0.25">
      <c r="O2499" s="103" t="s">
        <v>780</v>
      </c>
      <c r="P2499" s="103" t="s">
        <v>5672</v>
      </c>
      <c r="Q2499" s="103">
        <v>160</v>
      </c>
    </row>
    <row r="2500" spans="15:17" x14ac:dyDescent="0.25">
      <c r="O2500" s="103" t="s">
        <v>781</v>
      </c>
      <c r="P2500" s="103" t="s">
        <v>5673</v>
      </c>
      <c r="Q2500" s="103">
        <v>50</v>
      </c>
    </row>
    <row r="2501" spans="15:17" x14ac:dyDescent="0.25">
      <c r="O2501" s="103" t="s">
        <v>904</v>
      </c>
      <c r="P2501" s="103" t="s">
        <v>5674</v>
      </c>
      <c r="Q2501" s="103">
        <v>180</v>
      </c>
    </row>
    <row r="2502" spans="15:17" x14ac:dyDescent="0.25">
      <c r="O2502" s="103" t="s">
        <v>905</v>
      </c>
      <c r="P2502" s="103" t="s">
        <v>5675</v>
      </c>
      <c r="Q2502" s="103">
        <v>120</v>
      </c>
    </row>
    <row r="2503" spans="15:17" x14ac:dyDescent="0.25">
      <c r="O2503" s="103" t="s">
        <v>906</v>
      </c>
      <c r="P2503" s="103" t="s">
        <v>5676</v>
      </c>
      <c r="Q2503" s="103">
        <v>150</v>
      </c>
    </row>
    <row r="2504" spans="15:17" x14ac:dyDescent="0.25">
      <c r="O2504" s="103" t="s">
        <v>206</v>
      </c>
      <c r="P2504" s="103" t="s">
        <v>5677</v>
      </c>
      <c r="Q2504" s="103">
        <v>60</v>
      </c>
    </row>
    <row r="2505" spans="15:17" x14ac:dyDescent="0.25">
      <c r="O2505" s="103" t="s">
        <v>207</v>
      </c>
      <c r="P2505" s="103" t="s">
        <v>5678</v>
      </c>
      <c r="Q2505" s="103">
        <v>60</v>
      </c>
    </row>
    <row r="2506" spans="15:17" x14ac:dyDescent="0.25">
      <c r="O2506" s="103" t="s">
        <v>208</v>
      </c>
      <c r="P2506" s="103" t="s">
        <v>5679</v>
      </c>
      <c r="Q2506" s="103">
        <v>90</v>
      </c>
    </row>
    <row r="2507" spans="15:17" x14ac:dyDescent="0.25">
      <c r="O2507" s="103" t="s">
        <v>1516</v>
      </c>
      <c r="P2507" s="103" t="s">
        <v>5680</v>
      </c>
      <c r="Q2507" s="103">
        <v>90</v>
      </c>
    </row>
    <row r="2508" spans="15:17" x14ac:dyDescent="0.25">
      <c r="O2508" s="103" t="s">
        <v>1517</v>
      </c>
      <c r="P2508" s="103" t="s">
        <v>5681</v>
      </c>
      <c r="Q2508" s="103">
        <v>290</v>
      </c>
    </row>
    <row r="2509" spans="15:17" x14ac:dyDescent="0.25">
      <c r="O2509" s="103" t="s">
        <v>1518</v>
      </c>
      <c r="P2509" s="103" t="s">
        <v>5682</v>
      </c>
      <c r="Q2509" s="103">
        <v>90</v>
      </c>
    </row>
    <row r="2510" spans="15:17" x14ac:dyDescent="0.25">
      <c r="O2510" s="103" t="s">
        <v>1540</v>
      </c>
      <c r="P2510" s="103" t="s">
        <v>5683</v>
      </c>
      <c r="Q2510" s="103">
        <v>290</v>
      </c>
    </row>
    <row r="2511" spans="15:17" x14ac:dyDescent="0.25">
      <c r="O2511" s="103" t="s">
        <v>1550</v>
      </c>
      <c r="P2511" s="103" t="s">
        <v>5684</v>
      </c>
      <c r="Q2511" s="103">
        <v>290</v>
      </c>
    </row>
    <row r="2512" spans="15:17" x14ac:dyDescent="0.25">
      <c r="O2512" s="103" t="s">
        <v>929</v>
      </c>
      <c r="P2512" s="103" t="s">
        <v>5685</v>
      </c>
      <c r="Q2512" s="103">
        <v>100</v>
      </c>
    </row>
    <row r="2513" spans="15:17" x14ac:dyDescent="0.25">
      <c r="O2513" s="103" t="s">
        <v>930</v>
      </c>
      <c r="P2513" s="103" t="s">
        <v>5686</v>
      </c>
      <c r="Q2513" s="103">
        <v>70</v>
      </c>
    </row>
    <row r="2514" spans="15:17" x14ac:dyDescent="0.25">
      <c r="O2514" s="103" t="s">
        <v>1519</v>
      </c>
      <c r="P2514" s="103" t="s">
        <v>5687</v>
      </c>
      <c r="Q2514" s="103">
        <v>80</v>
      </c>
    </row>
    <row r="2515" spans="15:17" x14ac:dyDescent="0.25">
      <c r="O2515" s="103" t="s">
        <v>1541</v>
      </c>
      <c r="P2515" s="103" t="s">
        <v>5687</v>
      </c>
      <c r="Q2515" s="103">
        <v>80</v>
      </c>
    </row>
    <row r="2516" spans="15:17" x14ac:dyDescent="0.25">
      <c r="O2516" s="103" t="s">
        <v>1551</v>
      </c>
      <c r="P2516" s="103" t="s">
        <v>5687</v>
      </c>
      <c r="Q2516" s="103">
        <v>80</v>
      </c>
    </row>
    <row r="2517" spans="15:17" x14ac:dyDescent="0.25">
      <c r="O2517" s="103" t="s">
        <v>209</v>
      </c>
      <c r="P2517" s="103" t="s">
        <v>5687</v>
      </c>
      <c r="Q2517" s="103">
        <v>80</v>
      </c>
    </row>
    <row r="2518" spans="15:17" x14ac:dyDescent="0.25">
      <c r="O2518" s="103" t="s">
        <v>931</v>
      </c>
      <c r="P2518" s="103" t="s">
        <v>5687</v>
      </c>
      <c r="Q2518" s="103">
        <v>40</v>
      </c>
    </row>
    <row r="2519" spans="15:17" x14ac:dyDescent="0.25">
      <c r="O2519" s="103" t="s">
        <v>295</v>
      </c>
      <c r="P2519" s="103" t="s">
        <v>5687</v>
      </c>
      <c r="Q2519" s="103">
        <v>40</v>
      </c>
    </row>
    <row r="2520" spans="15:17" x14ac:dyDescent="0.25">
      <c r="O2520" s="103" t="s">
        <v>300</v>
      </c>
      <c r="P2520" s="103" t="s">
        <v>5687</v>
      </c>
      <c r="Q2520" s="103">
        <v>40</v>
      </c>
    </row>
    <row r="2521" spans="15:17" x14ac:dyDescent="0.25">
      <c r="O2521" s="103" t="s">
        <v>314</v>
      </c>
      <c r="P2521" s="103" t="s">
        <v>5687</v>
      </c>
      <c r="Q2521" s="103">
        <v>40</v>
      </c>
    </row>
    <row r="2522" spans="15:17" x14ac:dyDescent="0.25">
      <c r="O2522" s="103" t="s">
        <v>305</v>
      </c>
      <c r="P2522" s="103" t="s">
        <v>5687</v>
      </c>
      <c r="Q2522" s="103">
        <v>40</v>
      </c>
    </row>
    <row r="2523" spans="15:17" x14ac:dyDescent="0.25">
      <c r="O2523" s="103" t="s">
        <v>309</v>
      </c>
      <c r="P2523" s="103" t="s">
        <v>5687</v>
      </c>
      <c r="Q2523" s="103">
        <v>40</v>
      </c>
    </row>
    <row r="2524" spans="15:17" x14ac:dyDescent="0.25">
      <c r="O2524" s="103" t="s">
        <v>441</v>
      </c>
      <c r="P2524" s="103" t="s">
        <v>5687</v>
      </c>
      <c r="Q2524" s="103">
        <v>80</v>
      </c>
    </row>
    <row r="2525" spans="15:17" x14ac:dyDescent="0.25">
      <c r="O2525" s="103" t="s">
        <v>446</v>
      </c>
      <c r="P2525" s="103" t="s">
        <v>5687</v>
      </c>
      <c r="Q2525" s="103">
        <v>80</v>
      </c>
    </row>
    <row r="2526" spans="15:17" x14ac:dyDescent="0.25">
      <c r="O2526" s="103" t="s">
        <v>451</v>
      </c>
      <c r="P2526" s="103" t="s">
        <v>5687</v>
      </c>
      <c r="Q2526" s="103">
        <v>110</v>
      </c>
    </row>
    <row r="2527" spans="15:17" x14ac:dyDescent="0.25">
      <c r="O2527" s="103" t="s">
        <v>1029</v>
      </c>
      <c r="P2527" s="103" t="s">
        <v>5687</v>
      </c>
      <c r="Q2527" s="103">
        <v>80</v>
      </c>
    </row>
    <row r="2528" spans="15:17" x14ac:dyDescent="0.25">
      <c r="O2528" s="103" t="s">
        <v>984</v>
      </c>
      <c r="P2528" s="103" t="s">
        <v>5687</v>
      </c>
      <c r="Q2528" s="103">
        <v>80</v>
      </c>
    </row>
    <row r="2529" spans="15:17" x14ac:dyDescent="0.25">
      <c r="O2529" s="103" t="s">
        <v>1670</v>
      </c>
      <c r="P2529" s="103" t="s">
        <v>5687</v>
      </c>
      <c r="Q2529" s="103">
        <v>80</v>
      </c>
    </row>
    <row r="2530" spans="15:17" x14ac:dyDescent="0.25">
      <c r="O2530" s="103" t="s">
        <v>1676</v>
      </c>
      <c r="P2530" s="103" t="s">
        <v>5687</v>
      </c>
      <c r="Q2530" s="103">
        <v>80</v>
      </c>
    </row>
    <row r="2531" spans="15:17" x14ac:dyDescent="0.25">
      <c r="O2531" s="103" t="s">
        <v>1682</v>
      </c>
      <c r="P2531" s="103" t="s">
        <v>5687</v>
      </c>
      <c r="Q2531" s="103">
        <v>120</v>
      </c>
    </row>
    <row r="2532" spans="15:17" x14ac:dyDescent="0.25">
      <c r="O2532" s="103" t="s">
        <v>1719</v>
      </c>
      <c r="P2532" s="103" t="s">
        <v>5687</v>
      </c>
      <c r="Q2532" s="103">
        <v>80</v>
      </c>
    </row>
    <row r="2533" spans="15:17" x14ac:dyDescent="0.25">
      <c r="O2533" s="103" t="s">
        <v>1742</v>
      </c>
      <c r="P2533" s="103" t="s">
        <v>5687</v>
      </c>
      <c r="Q2533" s="103">
        <v>80</v>
      </c>
    </row>
    <row r="2534" spans="15:17" x14ac:dyDescent="0.25">
      <c r="O2534" s="103" t="s">
        <v>1767</v>
      </c>
      <c r="P2534" s="103" t="s">
        <v>5687</v>
      </c>
      <c r="Q2534" s="103">
        <v>40</v>
      </c>
    </row>
    <row r="2535" spans="15:17" x14ac:dyDescent="0.25">
      <c r="O2535" s="103" t="s">
        <v>1784</v>
      </c>
      <c r="P2535" s="103" t="s">
        <v>5687</v>
      </c>
      <c r="Q2535" s="103">
        <v>80</v>
      </c>
    </row>
    <row r="2536" spans="15:17" x14ac:dyDescent="0.25">
      <c r="O2536" s="103" t="s">
        <v>1688</v>
      </c>
      <c r="P2536" s="103" t="s">
        <v>5687</v>
      </c>
      <c r="Q2536" s="103">
        <v>160</v>
      </c>
    </row>
    <row r="2537" spans="15:17" x14ac:dyDescent="0.25">
      <c r="O2537" s="103" t="s">
        <v>1693</v>
      </c>
      <c r="P2537" s="103" t="s">
        <v>5687</v>
      </c>
      <c r="Q2537" s="103">
        <v>120</v>
      </c>
    </row>
    <row r="2538" spans="15:17" x14ac:dyDescent="0.25">
      <c r="O2538" s="103" t="s">
        <v>1698</v>
      </c>
      <c r="P2538" s="103" t="s">
        <v>5687</v>
      </c>
      <c r="Q2538" s="103">
        <v>120</v>
      </c>
    </row>
    <row r="2539" spans="15:17" x14ac:dyDescent="0.25">
      <c r="O2539" s="103" t="s">
        <v>2241</v>
      </c>
      <c r="P2539" s="103" t="s">
        <v>5687</v>
      </c>
      <c r="Q2539" s="103">
        <v>80</v>
      </c>
    </row>
    <row r="2540" spans="15:17" x14ac:dyDescent="0.25">
      <c r="O2540" s="103" t="s">
        <v>2246</v>
      </c>
      <c r="P2540" s="103" t="s">
        <v>5687</v>
      </c>
      <c r="Q2540" s="103">
        <v>160</v>
      </c>
    </row>
    <row r="2541" spans="15:17" x14ac:dyDescent="0.25">
      <c r="O2541" s="103" t="s">
        <v>2252</v>
      </c>
      <c r="P2541" s="103" t="s">
        <v>5687</v>
      </c>
      <c r="Q2541" s="103">
        <v>120</v>
      </c>
    </row>
    <row r="2542" spans="15:17" x14ac:dyDescent="0.25">
      <c r="O2542" s="103" t="s">
        <v>2284</v>
      </c>
      <c r="P2542" s="103" t="s">
        <v>5687</v>
      </c>
      <c r="Q2542" s="103">
        <v>80</v>
      </c>
    </row>
    <row r="2543" spans="15:17" x14ac:dyDescent="0.25">
      <c r="O2543" s="103" t="s">
        <v>2630</v>
      </c>
      <c r="P2543" s="103" t="s">
        <v>5687</v>
      </c>
      <c r="Q2543" s="103">
        <v>80</v>
      </c>
    </row>
    <row r="2544" spans="15:17" x14ac:dyDescent="0.25">
      <c r="O2544" s="103" t="s">
        <v>2883</v>
      </c>
      <c r="P2544" s="103" t="s">
        <v>5687</v>
      </c>
      <c r="Q2544" s="103">
        <v>120</v>
      </c>
    </row>
    <row r="2545" spans="15:17" x14ac:dyDescent="0.25">
      <c r="O2545" s="103" t="s">
        <v>2842</v>
      </c>
      <c r="P2545" s="103" t="s">
        <v>5687</v>
      </c>
      <c r="Q2545" s="103">
        <v>80</v>
      </c>
    </row>
    <row r="2546" spans="15:17" x14ac:dyDescent="0.25">
      <c r="O2546" s="103" t="s">
        <v>3277</v>
      </c>
      <c r="P2546" s="103" t="s">
        <v>5687</v>
      </c>
      <c r="Q2546" s="103">
        <v>120</v>
      </c>
    </row>
    <row r="2547" spans="15:17" x14ac:dyDescent="0.25">
      <c r="O2547" s="103" t="s">
        <v>3284</v>
      </c>
      <c r="P2547" s="103" t="s">
        <v>5687</v>
      </c>
      <c r="Q2547" s="103">
        <v>80</v>
      </c>
    </row>
    <row r="2548" spans="15:17" x14ac:dyDescent="0.25">
      <c r="O2548" s="103" t="s">
        <v>1330</v>
      </c>
      <c r="P2548" s="103" t="s">
        <v>5687</v>
      </c>
      <c r="Q2548" s="103">
        <v>80</v>
      </c>
    </row>
    <row r="2549" spans="15:17" x14ac:dyDescent="0.25">
      <c r="O2549" s="103" t="s">
        <v>1244</v>
      </c>
      <c r="P2549" s="103" t="s">
        <v>5687</v>
      </c>
      <c r="Q2549" s="103">
        <v>120</v>
      </c>
    </row>
    <row r="2550" spans="15:17" x14ac:dyDescent="0.25">
      <c r="O2550" s="103" t="s">
        <v>3602</v>
      </c>
      <c r="P2550" s="103" t="s">
        <v>5687</v>
      </c>
      <c r="Q2550" s="103">
        <v>40</v>
      </c>
    </row>
    <row r="2551" spans="15:17" x14ac:dyDescent="0.25">
      <c r="O2551" s="103" t="s">
        <v>564</v>
      </c>
      <c r="P2551" s="103" t="s">
        <v>5687</v>
      </c>
      <c r="Q2551" s="103">
        <v>120</v>
      </c>
    </row>
    <row r="2552" spans="15:17" x14ac:dyDescent="0.25">
      <c r="O2552" s="103" t="s">
        <v>570</v>
      </c>
      <c r="P2552" s="103" t="s">
        <v>5687</v>
      </c>
      <c r="Q2552" s="103">
        <v>40</v>
      </c>
    </row>
    <row r="2553" spans="15:17" x14ac:dyDescent="0.25">
      <c r="O2553" s="103" t="s">
        <v>455</v>
      </c>
      <c r="P2553" s="103" t="s">
        <v>5687</v>
      </c>
      <c r="Q2553" s="103">
        <v>40</v>
      </c>
    </row>
    <row r="2554" spans="15:17" x14ac:dyDescent="0.25">
      <c r="O2554" s="103" t="s">
        <v>459</v>
      </c>
      <c r="P2554" s="103" t="s">
        <v>5687</v>
      </c>
      <c r="Q2554" s="103">
        <v>40</v>
      </c>
    </row>
    <row r="2555" spans="15:17" x14ac:dyDescent="0.25">
      <c r="O2555" s="103" t="s">
        <v>1573</v>
      </c>
      <c r="P2555" s="103" t="s">
        <v>5687</v>
      </c>
      <c r="Q2555" s="103">
        <v>80</v>
      </c>
    </row>
    <row r="2556" spans="15:17" x14ac:dyDescent="0.25">
      <c r="O2556" s="103" t="s">
        <v>1577</v>
      </c>
      <c r="P2556" s="103" t="s">
        <v>5687</v>
      </c>
      <c r="Q2556" s="103">
        <v>80</v>
      </c>
    </row>
    <row r="2557" spans="15:17" x14ac:dyDescent="0.25">
      <c r="O2557" s="103" t="s">
        <v>1583</v>
      </c>
      <c r="P2557" s="103" t="s">
        <v>5687</v>
      </c>
      <c r="Q2557" s="103">
        <v>120</v>
      </c>
    </row>
    <row r="2558" spans="15:17" x14ac:dyDescent="0.25">
      <c r="O2558" s="103" t="s">
        <v>2612</v>
      </c>
      <c r="P2558" s="103" t="s">
        <v>5687</v>
      </c>
      <c r="Q2558" s="103">
        <v>80</v>
      </c>
    </row>
    <row r="2559" spans="15:17" x14ac:dyDescent="0.25">
      <c r="O2559" s="103" t="s">
        <v>2607</v>
      </c>
      <c r="P2559" s="103" t="s">
        <v>5687</v>
      </c>
      <c r="Q2559" s="103">
        <v>80</v>
      </c>
    </row>
    <row r="2560" spans="15:17" x14ac:dyDescent="0.25">
      <c r="O2560" s="103" t="s">
        <v>1259</v>
      </c>
      <c r="P2560" s="103" t="s">
        <v>5687</v>
      </c>
      <c r="Q2560" s="103">
        <v>160</v>
      </c>
    </row>
    <row r="2561" spans="15:17" x14ac:dyDescent="0.25">
      <c r="O2561" s="103" t="s">
        <v>1307</v>
      </c>
      <c r="P2561" s="103" t="s">
        <v>5687</v>
      </c>
      <c r="Q2561" s="103">
        <v>80</v>
      </c>
    </row>
    <row r="2562" spans="15:17" x14ac:dyDescent="0.25">
      <c r="O2562" s="103" t="s">
        <v>2623</v>
      </c>
      <c r="P2562" s="103" t="s">
        <v>5687</v>
      </c>
      <c r="Q2562" s="103">
        <v>80</v>
      </c>
    </row>
    <row r="2563" spans="15:17" x14ac:dyDescent="0.25">
      <c r="O2563" s="103" t="s">
        <v>1418</v>
      </c>
      <c r="P2563" s="103" t="s">
        <v>5687</v>
      </c>
      <c r="Q2563" s="103">
        <v>40</v>
      </c>
    </row>
    <row r="2564" spans="15:17" x14ac:dyDescent="0.25">
      <c r="O2564" s="103" t="s">
        <v>354</v>
      </c>
      <c r="P2564" s="103" t="s">
        <v>5687</v>
      </c>
      <c r="Q2564" s="103">
        <v>80</v>
      </c>
    </row>
    <row r="2565" spans="15:17" x14ac:dyDescent="0.25">
      <c r="O2565" s="103" t="s">
        <v>515</v>
      </c>
      <c r="P2565" s="103" t="s">
        <v>5687</v>
      </c>
      <c r="Q2565" s="103">
        <v>40</v>
      </c>
    </row>
    <row r="2566" spans="15:17" x14ac:dyDescent="0.25">
      <c r="O2566" s="103" t="s">
        <v>1265</v>
      </c>
      <c r="P2566" s="103" t="s">
        <v>5687</v>
      </c>
      <c r="Q2566" s="103">
        <v>160</v>
      </c>
    </row>
    <row r="2567" spans="15:17" x14ac:dyDescent="0.25">
      <c r="O2567" s="103" t="s">
        <v>1273</v>
      </c>
      <c r="P2567" s="103" t="s">
        <v>5687</v>
      </c>
      <c r="Q2567" s="103">
        <v>160</v>
      </c>
    </row>
    <row r="2568" spans="15:17" x14ac:dyDescent="0.25">
      <c r="O2568" s="103" t="s">
        <v>2802</v>
      </c>
      <c r="P2568" s="103" t="s">
        <v>5687</v>
      </c>
      <c r="Q2568" s="103">
        <v>80</v>
      </c>
    </row>
    <row r="2569" spans="15:17" x14ac:dyDescent="0.25">
      <c r="O2569" s="103" t="s">
        <v>2834</v>
      </c>
      <c r="P2569" s="103" t="s">
        <v>5687</v>
      </c>
      <c r="Q2569" s="103">
        <v>80</v>
      </c>
    </row>
    <row r="2570" spans="15:17" x14ac:dyDescent="0.25">
      <c r="O2570" s="103" t="s">
        <v>2849</v>
      </c>
      <c r="P2570" s="103" t="s">
        <v>5687</v>
      </c>
      <c r="Q2570" s="103">
        <v>80</v>
      </c>
    </row>
    <row r="2571" spans="15:17" x14ac:dyDescent="0.25">
      <c r="O2571" s="103" t="s">
        <v>2866</v>
      </c>
      <c r="P2571" s="103" t="s">
        <v>5687</v>
      </c>
      <c r="Q2571" s="103">
        <v>80</v>
      </c>
    </row>
    <row r="2572" spans="15:17" x14ac:dyDescent="0.25">
      <c r="O2572" s="103" t="s">
        <v>2617</v>
      </c>
      <c r="P2572" s="103" t="s">
        <v>5687</v>
      </c>
      <c r="Q2572" s="103">
        <v>120</v>
      </c>
    </row>
    <row r="2573" spans="15:17" x14ac:dyDescent="0.25">
      <c r="O2573" s="103" t="s">
        <v>2589</v>
      </c>
      <c r="P2573" s="103" t="s">
        <v>5687</v>
      </c>
      <c r="Q2573" s="103">
        <v>80</v>
      </c>
    </row>
    <row r="2574" spans="15:17" x14ac:dyDescent="0.25">
      <c r="O2574" s="103" t="s">
        <v>1798</v>
      </c>
      <c r="P2574" s="103" t="s">
        <v>5687</v>
      </c>
      <c r="Q2574" s="103">
        <v>80</v>
      </c>
    </row>
    <row r="2575" spans="15:17" x14ac:dyDescent="0.25">
      <c r="O2575" s="103" t="s">
        <v>658</v>
      </c>
      <c r="P2575" s="103" t="s">
        <v>5687</v>
      </c>
      <c r="Q2575" s="103">
        <v>120</v>
      </c>
    </row>
    <row r="2576" spans="15:17" x14ac:dyDescent="0.25">
      <c r="O2576" s="103" t="s">
        <v>675</v>
      </c>
      <c r="P2576" s="103" t="s">
        <v>5687</v>
      </c>
      <c r="Q2576" s="103">
        <v>120</v>
      </c>
    </row>
    <row r="2577" spans="15:17" x14ac:dyDescent="0.25">
      <c r="O2577" s="103" t="s">
        <v>697</v>
      </c>
      <c r="P2577" s="103" t="s">
        <v>5687</v>
      </c>
      <c r="Q2577" s="103">
        <v>160</v>
      </c>
    </row>
    <row r="2578" spans="15:17" x14ac:dyDescent="0.25">
      <c r="O2578" s="103" t="s">
        <v>1810</v>
      </c>
      <c r="P2578" s="103" t="s">
        <v>5687</v>
      </c>
      <c r="Q2578" s="103">
        <v>80</v>
      </c>
    </row>
    <row r="2579" spans="15:17" x14ac:dyDescent="0.25">
      <c r="O2579" s="103" t="s">
        <v>2749</v>
      </c>
      <c r="P2579" s="103" t="s">
        <v>5687</v>
      </c>
      <c r="Q2579" s="103">
        <v>80</v>
      </c>
    </row>
    <row r="2580" spans="15:17" x14ac:dyDescent="0.25">
      <c r="O2580" s="103" t="s">
        <v>467</v>
      </c>
      <c r="P2580" s="103" t="s">
        <v>5687</v>
      </c>
      <c r="Q2580" s="103">
        <v>80</v>
      </c>
    </row>
    <row r="2581" spans="15:17" x14ac:dyDescent="0.25">
      <c r="O2581" s="103" t="s">
        <v>321</v>
      </c>
      <c r="P2581" s="103" t="s">
        <v>5687</v>
      </c>
      <c r="Q2581" s="103">
        <v>80</v>
      </c>
    </row>
    <row r="2582" spans="15:17" x14ac:dyDescent="0.25">
      <c r="O2582" s="103" t="s">
        <v>342</v>
      </c>
      <c r="P2582" s="103" t="s">
        <v>5687</v>
      </c>
      <c r="Q2582" s="103">
        <v>40</v>
      </c>
    </row>
    <row r="2583" spans="15:17" x14ac:dyDescent="0.25">
      <c r="O2583" s="103" t="s">
        <v>3058</v>
      </c>
      <c r="P2583" s="103" t="s">
        <v>5687</v>
      </c>
      <c r="Q2583" s="103">
        <v>120</v>
      </c>
    </row>
    <row r="2584" spans="15:17" x14ac:dyDescent="0.25">
      <c r="O2584" s="103" t="s">
        <v>2510</v>
      </c>
      <c r="P2584" s="103" t="s">
        <v>5687</v>
      </c>
      <c r="Q2584" s="103">
        <v>40</v>
      </c>
    </row>
    <row r="2585" spans="15:17" x14ac:dyDescent="0.25">
      <c r="O2585" s="103" t="s">
        <v>2408</v>
      </c>
      <c r="P2585" s="103" t="s">
        <v>5687</v>
      </c>
      <c r="Q2585" s="103">
        <v>80</v>
      </c>
    </row>
    <row r="2586" spans="15:17" x14ac:dyDescent="0.25">
      <c r="O2586" s="103" t="s">
        <v>2258</v>
      </c>
      <c r="P2586" s="103" t="s">
        <v>5687</v>
      </c>
      <c r="Q2586" s="103">
        <v>120</v>
      </c>
    </row>
    <row r="2587" spans="15:17" x14ac:dyDescent="0.25">
      <c r="O2587" s="103" t="s">
        <v>2188</v>
      </c>
      <c r="P2587" s="103" t="s">
        <v>5687</v>
      </c>
      <c r="Q2587" s="103">
        <v>120</v>
      </c>
    </row>
    <row r="2588" spans="15:17" x14ac:dyDescent="0.25">
      <c r="O2588" s="103" t="s">
        <v>185</v>
      </c>
      <c r="P2588" s="103" t="s">
        <v>5687</v>
      </c>
      <c r="Q2588" s="103">
        <v>80</v>
      </c>
    </row>
    <row r="2589" spans="15:17" x14ac:dyDescent="0.25">
      <c r="O2589" s="103" t="s">
        <v>1337</v>
      </c>
      <c r="P2589" s="103" t="s">
        <v>5687</v>
      </c>
      <c r="Q2589" s="103">
        <v>80</v>
      </c>
    </row>
    <row r="2590" spans="15:17" x14ac:dyDescent="0.25">
      <c r="O2590" s="103" t="s">
        <v>1453</v>
      </c>
      <c r="P2590" s="103" t="s">
        <v>5687</v>
      </c>
      <c r="Q2590" s="103">
        <v>120</v>
      </c>
    </row>
    <row r="2591" spans="15:17" x14ac:dyDescent="0.25">
      <c r="O2591" s="103" t="s">
        <v>1474</v>
      </c>
      <c r="P2591" s="103" t="s">
        <v>5687</v>
      </c>
      <c r="Q2591" s="103">
        <v>120</v>
      </c>
    </row>
    <row r="2592" spans="15:17" x14ac:dyDescent="0.25">
      <c r="O2592" s="103" t="s">
        <v>89</v>
      </c>
      <c r="P2592" s="103" t="s">
        <v>5687</v>
      </c>
      <c r="Q2592" s="103">
        <v>80</v>
      </c>
    </row>
    <row r="2593" spans="15:17" x14ac:dyDescent="0.25">
      <c r="O2593" s="103" t="s">
        <v>128</v>
      </c>
      <c r="P2593" s="103" t="s">
        <v>5687</v>
      </c>
      <c r="Q2593" s="103">
        <v>80</v>
      </c>
    </row>
    <row r="2594" spans="15:17" x14ac:dyDescent="0.25">
      <c r="O2594" s="103" t="s">
        <v>153</v>
      </c>
      <c r="P2594" s="103" t="s">
        <v>5687</v>
      </c>
      <c r="Q2594" s="103">
        <v>80</v>
      </c>
    </row>
    <row r="2595" spans="15:17" x14ac:dyDescent="0.25">
      <c r="O2595" s="103" t="s">
        <v>103</v>
      </c>
      <c r="P2595" s="103" t="s">
        <v>5687</v>
      </c>
      <c r="Q2595" s="103">
        <v>120</v>
      </c>
    </row>
    <row r="2596" spans="15:17" x14ac:dyDescent="0.25">
      <c r="O2596" s="103" t="s">
        <v>133</v>
      </c>
      <c r="P2596" s="103" t="s">
        <v>5687</v>
      </c>
      <c r="Q2596" s="103">
        <v>120</v>
      </c>
    </row>
    <row r="2597" spans="15:17" x14ac:dyDescent="0.25">
      <c r="O2597" s="103" t="s">
        <v>2461</v>
      </c>
      <c r="P2597" s="103" t="s">
        <v>5687</v>
      </c>
      <c r="Q2597" s="103">
        <v>80</v>
      </c>
    </row>
    <row r="2598" spans="15:17" x14ac:dyDescent="0.25">
      <c r="O2598" s="103" t="s">
        <v>2320</v>
      </c>
      <c r="P2598" s="103" t="s">
        <v>5687</v>
      </c>
      <c r="Q2598" s="103">
        <v>80</v>
      </c>
    </row>
    <row r="2599" spans="15:17" x14ac:dyDescent="0.25">
      <c r="O2599" s="103" t="s">
        <v>2333</v>
      </c>
      <c r="P2599" s="103" t="s">
        <v>5687</v>
      </c>
      <c r="Q2599" s="103">
        <v>80</v>
      </c>
    </row>
    <row r="2600" spans="15:17" x14ac:dyDescent="0.25">
      <c r="O2600" s="103" t="s">
        <v>389</v>
      </c>
      <c r="P2600" s="103" t="s">
        <v>5687</v>
      </c>
      <c r="Q2600" s="103">
        <v>40</v>
      </c>
    </row>
    <row r="2601" spans="15:17" x14ac:dyDescent="0.25">
      <c r="O2601" s="103" t="s">
        <v>544</v>
      </c>
      <c r="P2601" s="103" t="s">
        <v>5687</v>
      </c>
      <c r="Q2601" s="103">
        <v>40</v>
      </c>
    </row>
    <row r="2602" spans="15:17" x14ac:dyDescent="0.25">
      <c r="O2602" s="103" t="s">
        <v>2641</v>
      </c>
      <c r="P2602" s="103" t="s">
        <v>5687</v>
      </c>
      <c r="Q2602" s="103">
        <v>40</v>
      </c>
    </row>
    <row r="2603" spans="15:17" x14ac:dyDescent="0.25">
      <c r="O2603" s="103" t="s">
        <v>1131</v>
      </c>
      <c r="P2603" s="103" t="s">
        <v>5687</v>
      </c>
      <c r="Q2603" s="103">
        <v>120</v>
      </c>
    </row>
    <row r="2604" spans="15:17" x14ac:dyDescent="0.25">
      <c r="O2604" s="103" t="s">
        <v>2878</v>
      </c>
      <c r="P2604" s="103" t="s">
        <v>5687</v>
      </c>
      <c r="Q2604" s="103">
        <v>80</v>
      </c>
    </row>
    <row r="2605" spans="15:17" x14ac:dyDescent="0.25">
      <c r="O2605" s="103" t="s">
        <v>1034</v>
      </c>
      <c r="P2605" s="103" t="s">
        <v>5687</v>
      </c>
      <c r="Q2605" s="103">
        <v>80</v>
      </c>
    </row>
    <row r="2606" spans="15:17" x14ac:dyDescent="0.25">
      <c r="O2606" s="103" t="s">
        <v>1279</v>
      </c>
      <c r="P2606" s="103" t="s">
        <v>5687</v>
      </c>
      <c r="Q2606" s="103">
        <v>160</v>
      </c>
    </row>
    <row r="2607" spans="15:17" x14ac:dyDescent="0.25">
      <c r="O2607" s="103" t="s">
        <v>2082</v>
      </c>
      <c r="P2607" s="103" t="s">
        <v>5687</v>
      </c>
      <c r="Q2607" s="103">
        <v>160</v>
      </c>
    </row>
    <row r="2608" spans="15:17" x14ac:dyDescent="0.25">
      <c r="O2608" s="103" t="s">
        <v>2129</v>
      </c>
      <c r="P2608" s="103" t="s">
        <v>5687</v>
      </c>
      <c r="Q2608" s="103">
        <v>120</v>
      </c>
    </row>
    <row r="2609" spans="15:17" x14ac:dyDescent="0.25">
      <c r="O2609" s="103" t="s">
        <v>2142</v>
      </c>
      <c r="P2609" s="103" t="s">
        <v>5687</v>
      </c>
      <c r="Q2609" s="103">
        <v>120</v>
      </c>
    </row>
    <row r="2610" spans="15:17" x14ac:dyDescent="0.25">
      <c r="O2610" s="103" t="s">
        <v>1161</v>
      </c>
      <c r="P2610" s="103" t="s">
        <v>5687</v>
      </c>
      <c r="Q2610" s="103">
        <v>120</v>
      </c>
    </row>
    <row r="2611" spans="15:17" x14ac:dyDescent="0.25">
      <c r="O2611" s="103" t="s">
        <v>349</v>
      </c>
      <c r="P2611" s="103" t="s">
        <v>5687</v>
      </c>
      <c r="Q2611" s="103">
        <v>80</v>
      </c>
    </row>
    <row r="2612" spans="15:17" x14ac:dyDescent="0.25">
      <c r="O2612" s="103" t="s">
        <v>1556</v>
      </c>
      <c r="P2612" s="103" t="s">
        <v>5687</v>
      </c>
      <c r="Q2612" s="103">
        <v>40</v>
      </c>
    </row>
    <row r="2613" spans="15:17" x14ac:dyDescent="0.25">
      <c r="O2613" s="103" t="s">
        <v>1568</v>
      </c>
      <c r="P2613" s="103" t="s">
        <v>5687</v>
      </c>
      <c r="Q2613" s="103">
        <v>80</v>
      </c>
    </row>
    <row r="2614" spans="15:17" x14ac:dyDescent="0.25">
      <c r="O2614" s="103" t="s">
        <v>1562</v>
      </c>
      <c r="P2614" s="103" t="s">
        <v>5687</v>
      </c>
      <c r="Q2614" s="103">
        <v>80</v>
      </c>
    </row>
    <row r="2615" spans="15:17" x14ac:dyDescent="0.25">
      <c r="O2615" s="103" t="s">
        <v>2010</v>
      </c>
      <c r="P2615" s="103" t="s">
        <v>5687</v>
      </c>
      <c r="Q2615" s="103">
        <v>80</v>
      </c>
    </row>
    <row r="2616" spans="15:17" x14ac:dyDescent="0.25">
      <c r="O2616" s="103" t="s">
        <v>2154</v>
      </c>
      <c r="P2616" s="103" t="s">
        <v>5687</v>
      </c>
      <c r="Q2616" s="103">
        <v>120</v>
      </c>
    </row>
    <row r="2617" spans="15:17" x14ac:dyDescent="0.25">
      <c r="O2617" s="103" t="s">
        <v>3548</v>
      </c>
      <c r="P2617" s="103" t="s">
        <v>5687</v>
      </c>
      <c r="Q2617" s="103">
        <v>80</v>
      </c>
    </row>
    <row r="2618" spans="15:17" x14ac:dyDescent="0.25">
      <c r="O2618" s="103" t="s">
        <v>3557</v>
      </c>
      <c r="P2618" s="103" t="s">
        <v>5687</v>
      </c>
      <c r="Q2618" s="103">
        <v>80</v>
      </c>
    </row>
    <row r="2619" spans="15:17" x14ac:dyDescent="0.25">
      <c r="O2619" s="103" t="s">
        <v>3271</v>
      </c>
      <c r="P2619" s="103" t="s">
        <v>5687</v>
      </c>
      <c r="Q2619" s="103">
        <v>80</v>
      </c>
    </row>
    <row r="2620" spans="15:17" x14ac:dyDescent="0.25">
      <c r="O2620" s="103" t="s">
        <v>2975</v>
      </c>
      <c r="P2620" s="103" t="s">
        <v>5687</v>
      </c>
      <c r="Q2620" s="103">
        <v>160</v>
      </c>
    </row>
    <row r="2621" spans="15:17" x14ac:dyDescent="0.25">
      <c r="O2621" s="103" t="s">
        <v>1838</v>
      </c>
      <c r="P2621" s="103" t="s">
        <v>5687</v>
      </c>
      <c r="Q2621" s="103">
        <v>80</v>
      </c>
    </row>
    <row r="2622" spans="15:17" x14ac:dyDescent="0.25">
      <c r="O2622" s="103" t="s">
        <v>1851</v>
      </c>
      <c r="P2622" s="103" t="s">
        <v>5687</v>
      </c>
      <c r="Q2622" s="103">
        <v>80</v>
      </c>
    </row>
    <row r="2623" spans="15:17" x14ac:dyDescent="0.25">
      <c r="O2623" s="103" t="s">
        <v>1862</v>
      </c>
      <c r="P2623" s="103" t="s">
        <v>5687</v>
      </c>
      <c r="Q2623" s="103">
        <v>80</v>
      </c>
    </row>
    <row r="2624" spans="15:17" x14ac:dyDescent="0.25">
      <c r="O2624" s="103" t="s">
        <v>1501</v>
      </c>
      <c r="P2624" s="103" t="s">
        <v>5687</v>
      </c>
      <c r="Q2624" s="103">
        <v>80</v>
      </c>
    </row>
    <row r="2625" spans="15:17" x14ac:dyDescent="0.25">
      <c r="O2625" s="103" t="s">
        <v>360</v>
      </c>
      <c r="P2625" s="103" t="s">
        <v>5687</v>
      </c>
      <c r="Q2625" s="103">
        <v>80</v>
      </c>
    </row>
    <row r="2626" spans="15:17" x14ac:dyDescent="0.25">
      <c r="O2626" s="103" t="s">
        <v>491</v>
      </c>
      <c r="P2626" s="103" t="s">
        <v>5687</v>
      </c>
      <c r="Q2626" s="103">
        <v>80</v>
      </c>
    </row>
    <row r="2627" spans="15:17" x14ac:dyDescent="0.25">
      <c r="O2627" s="103" t="s">
        <v>147</v>
      </c>
      <c r="P2627" s="103" t="s">
        <v>5687</v>
      </c>
      <c r="Q2627" s="103">
        <v>80</v>
      </c>
    </row>
    <row r="2628" spans="15:17" x14ac:dyDescent="0.25">
      <c r="O2628" s="103" t="s">
        <v>120</v>
      </c>
      <c r="P2628" s="103" t="s">
        <v>5687</v>
      </c>
      <c r="Q2628" s="103">
        <v>80</v>
      </c>
    </row>
    <row r="2629" spans="15:17" x14ac:dyDescent="0.25">
      <c r="O2629" s="103" t="s">
        <v>143</v>
      </c>
      <c r="P2629" s="103" t="s">
        <v>5687</v>
      </c>
      <c r="Q2629" s="103">
        <v>40</v>
      </c>
    </row>
    <row r="2630" spans="15:17" x14ac:dyDescent="0.25">
      <c r="O2630" s="103" t="s">
        <v>137</v>
      </c>
      <c r="P2630" s="103" t="s">
        <v>5687</v>
      </c>
      <c r="Q2630" s="103">
        <v>80</v>
      </c>
    </row>
    <row r="2631" spans="15:17" x14ac:dyDescent="0.25">
      <c r="O2631" s="103" t="s">
        <v>169</v>
      </c>
      <c r="P2631" s="103" t="s">
        <v>5687</v>
      </c>
      <c r="Q2631" s="103">
        <v>80</v>
      </c>
    </row>
    <row r="2632" spans="15:17" x14ac:dyDescent="0.25">
      <c r="O2632" s="103" t="s">
        <v>2272</v>
      </c>
      <c r="P2632" s="103" t="s">
        <v>5687</v>
      </c>
      <c r="Q2632" s="103">
        <v>120</v>
      </c>
    </row>
    <row r="2633" spans="15:17" x14ac:dyDescent="0.25">
      <c r="O2633" s="103" t="s">
        <v>2277</v>
      </c>
      <c r="P2633" s="103" t="s">
        <v>5687</v>
      </c>
      <c r="Q2633" s="103">
        <v>120</v>
      </c>
    </row>
    <row r="2634" spans="15:17" x14ac:dyDescent="0.25">
      <c r="O2634" s="103" t="s">
        <v>1792</v>
      </c>
      <c r="P2634" s="103" t="s">
        <v>5687</v>
      </c>
      <c r="Q2634" s="103">
        <v>80</v>
      </c>
    </row>
    <row r="2635" spans="15:17" x14ac:dyDescent="0.25">
      <c r="O2635" s="103" t="s">
        <v>1184</v>
      </c>
      <c r="P2635" s="103" t="s">
        <v>5687</v>
      </c>
      <c r="Q2635" s="103">
        <v>80</v>
      </c>
    </row>
    <row r="2636" spans="15:17" x14ac:dyDescent="0.25">
      <c r="O2636" s="103" t="s">
        <v>1144</v>
      </c>
      <c r="P2636" s="103" t="s">
        <v>5687</v>
      </c>
      <c r="Q2636" s="103">
        <v>80</v>
      </c>
    </row>
    <row r="2637" spans="15:17" x14ac:dyDescent="0.25">
      <c r="O2637" s="103" t="s">
        <v>1323</v>
      </c>
      <c r="P2637" s="103" t="s">
        <v>5687</v>
      </c>
      <c r="Q2637" s="103">
        <v>80</v>
      </c>
    </row>
    <row r="2638" spans="15:17" x14ac:dyDescent="0.25">
      <c r="O2638" s="103" t="s">
        <v>1286</v>
      </c>
      <c r="P2638" s="103" t="s">
        <v>5687</v>
      </c>
      <c r="Q2638" s="103">
        <v>80</v>
      </c>
    </row>
    <row r="2639" spans="15:17" x14ac:dyDescent="0.25">
      <c r="O2639" s="103" t="s">
        <v>1238</v>
      </c>
      <c r="P2639" s="103" t="s">
        <v>5687</v>
      </c>
      <c r="Q2639" s="103">
        <v>120</v>
      </c>
    </row>
    <row r="2640" spans="15:17" x14ac:dyDescent="0.25">
      <c r="O2640" s="103" t="s">
        <v>1657</v>
      </c>
      <c r="P2640" s="103" t="s">
        <v>5687</v>
      </c>
      <c r="Q2640" s="103">
        <v>80</v>
      </c>
    </row>
    <row r="2641" spans="15:17" x14ac:dyDescent="0.25">
      <c r="O2641" s="103" t="s">
        <v>1644</v>
      </c>
      <c r="P2641" s="103" t="s">
        <v>5687</v>
      </c>
      <c r="Q2641" s="103">
        <v>80</v>
      </c>
    </row>
    <row r="2642" spans="15:17" x14ac:dyDescent="0.25">
      <c r="O2642" s="103" t="s">
        <v>1600</v>
      </c>
      <c r="P2642" s="103" t="s">
        <v>5687</v>
      </c>
      <c r="Q2642" s="103">
        <v>80</v>
      </c>
    </row>
    <row r="2643" spans="15:17" x14ac:dyDescent="0.25">
      <c r="O2643" s="103" t="s">
        <v>1605</v>
      </c>
      <c r="P2643" s="103" t="s">
        <v>5687</v>
      </c>
      <c r="Q2643" s="103">
        <v>80</v>
      </c>
    </row>
    <row r="2644" spans="15:17" x14ac:dyDescent="0.25">
      <c r="O2644" s="103" t="s">
        <v>1526</v>
      </c>
      <c r="P2644" s="103" t="s">
        <v>5687</v>
      </c>
      <c r="Q2644" s="103">
        <v>40</v>
      </c>
    </row>
    <row r="2645" spans="15:17" x14ac:dyDescent="0.25">
      <c r="O2645" s="103" t="s">
        <v>2166</v>
      </c>
      <c r="P2645" s="103" t="s">
        <v>5687</v>
      </c>
      <c r="Q2645" s="103">
        <v>120</v>
      </c>
    </row>
    <row r="2646" spans="15:17" x14ac:dyDescent="0.25">
      <c r="O2646" s="103" t="s">
        <v>2176</v>
      </c>
      <c r="P2646" s="103" t="s">
        <v>5687</v>
      </c>
      <c r="Q2646" s="103">
        <v>80</v>
      </c>
    </row>
    <row r="2647" spans="15:17" x14ac:dyDescent="0.25">
      <c r="O2647" s="103" t="s">
        <v>2104</v>
      </c>
      <c r="P2647" s="103" t="s">
        <v>5687</v>
      </c>
      <c r="Q2647" s="103">
        <v>80</v>
      </c>
    </row>
    <row r="2648" spans="15:17" x14ac:dyDescent="0.25">
      <c r="O2648" s="103" t="s">
        <v>2116</v>
      </c>
      <c r="P2648" s="103" t="s">
        <v>5687</v>
      </c>
      <c r="Q2648" s="103">
        <v>80</v>
      </c>
    </row>
    <row r="2649" spans="15:17" x14ac:dyDescent="0.25">
      <c r="O2649" s="103" t="s">
        <v>2095</v>
      </c>
      <c r="P2649" s="103" t="s">
        <v>5687</v>
      </c>
      <c r="Q2649" s="103">
        <v>80</v>
      </c>
    </row>
    <row r="2650" spans="15:17" x14ac:dyDescent="0.25">
      <c r="O2650" s="103" t="s">
        <v>1362</v>
      </c>
      <c r="P2650" s="103" t="s">
        <v>5687</v>
      </c>
      <c r="Q2650" s="103">
        <v>40</v>
      </c>
    </row>
    <row r="2651" spans="15:17" x14ac:dyDescent="0.25">
      <c r="O2651" s="103" t="s">
        <v>1344</v>
      </c>
      <c r="P2651" s="103" t="s">
        <v>5687</v>
      </c>
      <c r="Q2651" s="103">
        <v>80</v>
      </c>
    </row>
    <row r="2652" spans="15:17" x14ac:dyDescent="0.25">
      <c r="O2652" s="103" t="s">
        <v>1459</v>
      </c>
      <c r="P2652" s="103" t="s">
        <v>5687</v>
      </c>
      <c r="Q2652" s="103">
        <v>120</v>
      </c>
    </row>
    <row r="2653" spans="15:17" x14ac:dyDescent="0.25">
      <c r="O2653" s="103" t="s">
        <v>1397</v>
      </c>
      <c r="P2653" s="103" t="s">
        <v>5687</v>
      </c>
      <c r="Q2653" s="103">
        <v>120</v>
      </c>
    </row>
    <row r="2654" spans="15:17" x14ac:dyDescent="0.25">
      <c r="O2654" s="103" t="s">
        <v>2347</v>
      </c>
      <c r="P2654" s="103" t="s">
        <v>5687</v>
      </c>
      <c r="Q2654" s="103">
        <v>120</v>
      </c>
    </row>
    <row r="2655" spans="15:17" x14ac:dyDescent="0.25">
      <c r="O2655" s="103" t="s">
        <v>2353</v>
      </c>
      <c r="P2655" s="103" t="s">
        <v>5687</v>
      </c>
      <c r="Q2655" s="103">
        <v>80</v>
      </c>
    </row>
    <row r="2656" spans="15:17" x14ac:dyDescent="0.25">
      <c r="O2656" s="103" t="s">
        <v>2982</v>
      </c>
      <c r="P2656" s="103" t="s">
        <v>5687</v>
      </c>
      <c r="Q2656" s="103">
        <v>120</v>
      </c>
    </row>
    <row r="2657" spans="15:17" x14ac:dyDescent="0.25">
      <c r="O2657" s="103" t="s">
        <v>2988</v>
      </c>
      <c r="P2657" s="103" t="s">
        <v>5687</v>
      </c>
      <c r="Q2657" s="103">
        <v>160</v>
      </c>
    </row>
    <row r="2658" spans="15:17" x14ac:dyDescent="0.25">
      <c r="O2658" s="103" t="s">
        <v>3230</v>
      </c>
      <c r="P2658" s="103" t="s">
        <v>5687</v>
      </c>
      <c r="Q2658" s="103">
        <v>80</v>
      </c>
    </row>
    <row r="2659" spans="15:17" x14ac:dyDescent="0.25">
      <c r="O2659" s="103" t="s">
        <v>3130</v>
      </c>
      <c r="P2659" s="103" t="s">
        <v>5687</v>
      </c>
      <c r="Q2659" s="103">
        <v>120</v>
      </c>
    </row>
    <row r="2660" spans="15:17" x14ac:dyDescent="0.25">
      <c r="O2660" s="103" t="s">
        <v>1824</v>
      </c>
      <c r="P2660" s="103" t="s">
        <v>5687</v>
      </c>
      <c r="Q2660" s="103">
        <v>40</v>
      </c>
    </row>
    <row r="2661" spans="15:17" x14ac:dyDescent="0.25">
      <c r="O2661" s="103" t="s">
        <v>2872</v>
      </c>
      <c r="P2661" s="103" t="s">
        <v>5687</v>
      </c>
      <c r="Q2661" s="103">
        <v>80</v>
      </c>
    </row>
    <row r="2662" spans="15:17" x14ac:dyDescent="0.25">
      <c r="O2662" s="103" t="s">
        <v>473</v>
      </c>
      <c r="P2662" s="103" t="s">
        <v>5687</v>
      </c>
      <c r="Q2662" s="103">
        <v>80</v>
      </c>
    </row>
    <row r="2663" spans="15:17" x14ac:dyDescent="0.25">
      <c r="O2663" s="103" t="s">
        <v>328</v>
      </c>
      <c r="P2663" s="103" t="s">
        <v>5687</v>
      </c>
      <c r="Q2663" s="103">
        <v>80</v>
      </c>
    </row>
    <row r="2664" spans="15:17" x14ac:dyDescent="0.25">
      <c r="O2664" s="103" t="s">
        <v>2473</v>
      </c>
      <c r="P2664" s="103" t="s">
        <v>5687</v>
      </c>
      <c r="Q2664" s="103">
        <v>80</v>
      </c>
    </row>
    <row r="2665" spans="15:17" x14ac:dyDescent="0.25">
      <c r="O2665" s="103" t="s">
        <v>2359</v>
      </c>
      <c r="P2665" s="103" t="s">
        <v>5687</v>
      </c>
      <c r="Q2665" s="103">
        <v>40</v>
      </c>
    </row>
    <row r="2666" spans="15:17" x14ac:dyDescent="0.25">
      <c r="O2666" s="103" t="s">
        <v>2552</v>
      </c>
      <c r="P2666" s="103" t="s">
        <v>5687</v>
      </c>
      <c r="Q2666" s="103">
        <v>40</v>
      </c>
    </row>
    <row r="2667" spans="15:17" x14ac:dyDescent="0.25">
      <c r="O2667" s="103" t="s">
        <v>2540</v>
      </c>
      <c r="P2667" s="103" t="s">
        <v>5687</v>
      </c>
      <c r="Q2667" s="103">
        <v>80</v>
      </c>
    </row>
    <row r="2668" spans="15:17" x14ac:dyDescent="0.25">
      <c r="O2668" s="103" t="s">
        <v>2889</v>
      </c>
      <c r="P2668" s="103" t="s">
        <v>5687</v>
      </c>
      <c r="Q2668" s="103">
        <v>80</v>
      </c>
    </row>
    <row r="2669" spans="15:17" x14ac:dyDescent="0.25">
      <c r="O2669" s="103" t="s">
        <v>2938</v>
      </c>
      <c r="P2669" s="103" t="s">
        <v>5687</v>
      </c>
      <c r="Q2669" s="103">
        <v>120</v>
      </c>
    </row>
    <row r="2670" spans="15:17" x14ac:dyDescent="0.25">
      <c r="O2670" s="103" t="s">
        <v>2951</v>
      </c>
      <c r="P2670" s="103" t="s">
        <v>5687</v>
      </c>
      <c r="Q2670" s="103">
        <v>120</v>
      </c>
    </row>
    <row r="2671" spans="15:17" x14ac:dyDescent="0.25">
      <c r="O2671" s="103" t="s">
        <v>2957</v>
      </c>
      <c r="P2671" s="103" t="s">
        <v>5687</v>
      </c>
      <c r="Q2671" s="103">
        <v>120</v>
      </c>
    </row>
    <row r="2672" spans="15:17" x14ac:dyDescent="0.25">
      <c r="O2672" s="103" t="s">
        <v>3065</v>
      </c>
      <c r="P2672" s="103" t="s">
        <v>5687</v>
      </c>
      <c r="Q2672" s="103">
        <v>80</v>
      </c>
    </row>
    <row r="2673" spans="15:17" x14ac:dyDescent="0.25">
      <c r="O2673" s="103" t="s">
        <v>1845</v>
      </c>
      <c r="P2673" s="103" t="s">
        <v>5687</v>
      </c>
      <c r="Q2673" s="103">
        <v>80</v>
      </c>
    </row>
    <row r="2674" spans="15:17" x14ac:dyDescent="0.25">
      <c r="O2674" s="103" t="s">
        <v>1882</v>
      </c>
      <c r="P2674" s="103" t="s">
        <v>5687</v>
      </c>
      <c r="Q2674" s="103">
        <v>80</v>
      </c>
    </row>
    <row r="2675" spans="15:17" x14ac:dyDescent="0.25">
      <c r="O2675" s="103" t="s">
        <v>1895</v>
      </c>
      <c r="P2675" s="103" t="s">
        <v>5687</v>
      </c>
      <c r="Q2675" s="103">
        <v>80</v>
      </c>
    </row>
    <row r="2676" spans="15:17" x14ac:dyDescent="0.25">
      <c r="O2676" s="103" t="s">
        <v>1908</v>
      </c>
      <c r="P2676" s="103" t="s">
        <v>5687</v>
      </c>
      <c r="Q2676" s="103">
        <v>80</v>
      </c>
    </row>
    <row r="2677" spans="15:17" x14ac:dyDescent="0.25">
      <c r="O2677" s="103" t="s">
        <v>1920</v>
      </c>
      <c r="P2677" s="103" t="s">
        <v>5687</v>
      </c>
      <c r="Q2677" s="103">
        <v>80</v>
      </c>
    </row>
    <row r="2678" spans="15:17" x14ac:dyDescent="0.25">
      <c r="O2678" s="103" t="s">
        <v>1926</v>
      </c>
      <c r="P2678" s="103" t="s">
        <v>5687</v>
      </c>
      <c r="Q2678" s="103">
        <v>80</v>
      </c>
    </row>
    <row r="2679" spans="15:17" x14ac:dyDescent="0.25">
      <c r="O2679" s="103" t="s">
        <v>2290</v>
      </c>
      <c r="P2679" s="103" t="s">
        <v>5687</v>
      </c>
      <c r="Q2679" s="103">
        <v>80</v>
      </c>
    </row>
    <row r="2680" spans="15:17" x14ac:dyDescent="0.25">
      <c r="O2680" s="103" t="s">
        <v>2647</v>
      </c>
      <c r="P2680" s="103" t="s">
        <v>5687</v>
      </c>
      <c r="Q2680" s="103">
        <v>40</v>
      </c>
    </row>
    <row r="2681" spans="15:17" x14ac:dyDescent="0.25">
      <c r="O2681" s="103" t="s">
        <v>3199</v>
      </c>
      <c r="P2681" s="103" t="s">
        <v>5687</v>
      </c>
      <c r="Q2681" s="103">
        <v>120</v>
      </c>
    </row>
    <row r="2682" spans="15:17" x14ac:dyDescent="0.25">
      <c r="O2682" s="103" t="s">
        <v>843</v>
      </c>
      <c r="P2682" s="103" t="s">
        <v>5687</v>
      </c>
      <c r="Q2682" s="103">
        <v>80</v>
      </c>
    </row>
    <row r="2683" spans="15:17" x14ac:dyDescent="0.25">
      <c r="O2683" s="103" t="s">
        <v>2327</v>
      </c>
      <c r="P2683" s="103" t="s">
        <v>5687</v>
      </c>
      <c r="Q2683" s="103">
        <v>80</v>
      </c>
    </row>
    <row r="2684" spans="15:17" x14ac:dyDescent="0.25">
      <c r="O2684" s="103" t="s">
        <v>1724</v>
      </c>
      <c r="P2684" s="103" t="s">
        <v>5687</v>
      </c>
      <c r="Q2684" s="103">
        <v>80</v>
      </c>
    </row>
    <row r="2685" spans="15:17" x14ac:dyDescent="0.25">
      <c r="O2685" s="103" t="s">
        <v>2673</v>
      </c>
      <c r="P2685" s="103" t="s">
        <v>5687</v>
      </c>
      <c r="Q2685" s="103">
        <v>80</v>
      </c>
    </row>
    <row r="2686" spans="15:17" x14ac:dyDescent="0.25">
      <c r="O2686" s="103" t="s">
        <v>3217</v>
      </c>
      <c r="P2686" s="103" t="s">
        <v>5687</v>
      </c>
      <c r="Q2686" s="103">
        <v>80</v>
      </c>
    </row>
    <row r="2687" spans="15:17" x14ac:dyDescent="0.25">
      <c r="O2687" s="103" t="s">
        <v>2266</v>
      </c>
      <c r="P2687" s="103" t="s">
        <v>5687</v>
      </c>
      <c r="Q2687" s="103">
        <v>160</v>
      </c>
    </row>
    <row r="2688" spans="15:17" x14ac:dyDescent="0.25">
      <c r="O2688" s="103" t="s">
        <v>2467</v>
      </c>
      <c r="P2688" s="103" t="s">
        <v>5687</v>
      </c>
      <c r="Q2688" s="103">
        <v>120</v>
      </c>
    </row>
    <row r="2689" spans="15:17" x14ac:dyDescent="0.25">
      <c r="O2689" s="103" t="s">
        <v>216</v>
      </c>
      <c r="P2689" s="103" t="s">
        <v>5687</v>
      </c>
      <c r="Q2689" s="103">
        <v>80</v>
      </c>
    </row>
    <row r="2690" spans="15:17" x14ac:dyDescent="0.25">
      <c r="O2690" s="103" t="s">
        <v>2754</v>
      </c>
      <c r="P2690" s="103" t="s">
        <v>5687</v>
      </c>
      <c r="Q2690" s="103">
        <v>80</v>
      </c>
    </row>
    <row r="2691" spans="15:17" x14ac:dyDescent="0.25">
      <c r="O2691" s="103" t="s">
        <v>2529</v>
      </c>
      <c r="P2691" s="103" t="s">
        <v>5687</v>
      </c>
      <c r="Q2691" s="103">
        <v>40</v>
      </c>
    </row>
    <row r="2692" spans="15:17" x14ac:dyDescent="0.25">
      <c r="O2692" s="103" t="s">
        <v>2018</v>
      </c>
      <c r="P2692" s="103" t="s">
        <v>5687</v>
      </c>
      <c r="Q2692" s="103">
        <v>80</v>
      </c>
    </row>
    <row r="2693" spans="15:17" x14ac:dyDescent="0.25">
      <c r="O2693" s="103" t="s">
        <v>1751</v>
      </c>
      <c r="P2693" s="103" t="s">
        <v>5687</v>
      </c>
      <c r="Q2693" s="103">
        <v>80</v>
      </c>
    </row>
    <row r="2694" spans="15:17" x14ac:dyDescent="0.25">
      <c r="O2694" s="103" t="s">
        <v>2029</v>
      </c>
      <c r="P2694" s="103" t="s">
        <v>5687</v>
      </c>
      <c r="Q2694" s="103">
        <v>40</v>
      </c>
    </row>
    <row r="2695" spans="15:17" x14ac:dyDescent="0.25">
      <c r="O2695" s="103" t="s">
        <v>2576</v>
      </c>
      <c r="P2695" s="103" t="s">
        <v>5687</v>
      </c>
      <c r="Q2695" s="103">
        <v>40</v>
      </c>
    </row>
    <row r="2696" spans="15:17" x14ac:dyDescent="0.25">
      <c r="O2696" s="103" t="s">
        <v>2040</v>
      </c>
      <c r="P2696" s="103" t="s">
        <v>5687</v>
      </c>
      <c r="Q2696" s="103">
        <v>40</v>
      </c>
    </row>
    <row r="2697" spans="15:17" x14ac:dyDescent="0.25">
      <c r="O2697" s="103" t="s">
        <v>1508</v>
      </c>
      <c r="P2697" s="103" t="s">
        <v>5687</v>
      </c>
      <c r="Q2697" s="103">
        <v>80</v>
      </c>
    </row>
    <row r="2698" spans="15:17" x14ac:dyDescent="0.25">
      <c r="O2698" s="103" t="s">
        <v>1532</v>
      </c>
      <c r="P2698" s="103" t="s">
        <v>5687</v>
      </c>
      <c r="Q2698" s="103">
        <v>40</v>
      </c>
    </row>
    <row r="2699" spans="15:17" x14ac:dyDescent="0.25">
      <c r="O2699" s="103" t="s">
        <v>1589</v>
      </c>
      <c r="P2699" s="103" t="s">
        <v>5687</v>
      </c>
      <c r="Q2699" s="103">
        <v>80</v>
      </c>
    </row>
    <row r="2700" spans="15:17" x14ac:dyDescent="0.25">
      <c r="O2700" s="103" t="s">
        <v>1043</v>
      </c>
      <c r="P2700" s="103" t="s">
        <v>5687</v>
      </c>
      <c r="Q2700" s="103">
        <v>80</v>
      </c>
    </row>
    <row r="2701" spans="15:17" x14ac:dyDescent="0.25">
      <c r="O2701" s="103" t="s">
        <v>1166</v>
      </c>
      <c r="P2701" s="103" t="s">
        <v>5687</v>
      </c>
      <c r="Q2701" s="103">
        <v>80</v>
      </c>
    </row>
    <row r="2702" spans="15:17" x14ac:dyDescent="0.25">
      <c r="O2702" s="103" t="s">
        <v>2137</v>
      </c>
      <c r="P2702" s="103" t="s">
        <v>5687</v>
      </c>
      <c r="Q2702" s="103">
        <v>80</v>
      </c>
    </row>
    <row r="2703" spans="15:17" x14ac:dyDescent="0.25">
      <c r="O2703" s="103" t="s">
        <v>271</v>
      </c>
      <c r="P2703" s="103" t="s">
        <v>5687</v>
      </c>
      <c r="Q2703" s="103">
        <v>80</v>
      </c>
    </row>
    <row r="2704" spans="15:17" x14ac:dyDescent="0.25">
      <c r="O2704" s="103" t="s">
        <v>282</v>
      </c>
      <c r="P2704" s="103" t="s">
        <v>5687</v>
      </c>
      <c r="Q2704" s="103">
        <v>80</v>
      </c>
    </row>
    <row r="2705" spans="15:17" x14ac:dyDescent="0.25">
      <c r="O2705" s="103" t="s">
        <v>3562</v>
      </c>
      <c r="P2705" s="103" t="s">
        <v>5687</v>
      </c>
      <c r="Q2705" s="103">
        <v>40</v>
      </c>
    </row>
    <row r="2706" spans="15:17" x14ac:dyDescent="0.25">
      <c r="O2706" s="103" t="s">
        <v>3508</v>
      </c>
      <c r="P2706" s="103" t="s">
        <v>5687</v>
      </c>
      <c r="Q2706" s="103">
        <v>40</v>
      </c>
    </row>
    <row r="2707" spans="15:17" x14ac:dyDescent="0.25">
      <c r="O2707" s="103" t="s">
        <v>3568</v>
      </c>
      <c r="P2707" s="103" t="s">
        <v>5687</v>
      </c>
      <c r="Q2707" s="103">
        <v>40</v>
      </c>
    </row>
    <row r="2708" spans="15:17" x14ac:dyDescent="0.25">
      <c r="O2708" s="103" t="s">
        <v>913</v>
      </c>
      <c r="P2708" s="103" t="s">
        <v>5687</v>
      </c>
      <c r="Q2708" s="103">
        <v>80</v>
      </c>
    </row>
    <row r="2709" spans="15:17" x14ac:dyDescent="0.25">
      <c r="O2709" s="103" t="s">
        <v>937</v>
      </c>
      <c r="P2709" s="103" t="s">
        <v>5687</v>
      </c>
      <c r="Q2709" s="103">
        <v>80</v>
      </c>
    </row>
    <row r="2710" spans="15:17" x14ac:dyDescent="0.25">
      <c r="O2710" s="103" t="s">
        <v>953</v>
      </c>
      <c r="P2710" s="103" t="s">
        <v>5687</v>
      </c>
      <c r="Q2710" s="103">
        <v>80</v>
      </c>
    </row>
    <row r="2711" spans="15:17" x14ac:dyDescent="0.25">
      <c r="O2711" s="103" t="s">
        <v>2430</v>
      </c>
      <c r="P2711" s="103" t="s">
        <v>5687</v>
      </c>
      <c r="Q2711" s="103">
        <v>80</v>
      </c>
    </row>
    <row r="2712" spans="15:17" x14ac:dyDescent="0.25">
      <c r="O2712" s="103" t="s">
        <v>2442</v>
      </c>
      <c r="P2712" s="103" t="s">
        <v>5687</v>
      </c>
      <c r="Q2712" s="103">
        <v>120</v>
      </c>
    </row>
    <row r="2713" spans="15:17" x14ac:dyDescent="0.25">
      <c r="O2713" s="103" t="s">
        <v>3574</v>
      </c>
      <c r="P2713" s="103" t="s">
        <v>5687</v>
      </c>
      <c r="Q2713" s="103">
        <v>40</v>
      </c>
    </row>
    <row r="2714" spans="15:17" x14ac:dyDescent="0.25">
      <c r="O2714" s="103" t="s">
        <v>3579</v>
      </c>
      <c r="P2714" s="103" t="s">
        <v>5687</v>
      </c>
      <c r="Q2714" s="103">
        <v>40</v>
      </c>
    </row>
    <row r="2715" spans="15:17" x14ac:dyDescent="0.25">
      <c r="O2715" s="103" t="s">
        <v>3583</v>
      </c>
      <c r="P2715" s="103" t="s">
        <v>5687</v>
      </c>
      <c r="Q2715" s="103">
        <v>40</v>
      </c>
    </row>
    <row r="2716" spans="15:17" x14ac:dyDescent="0.25">
      <c r="O2716" s="103" t="s">
        <v>3594</v>
      </c>
      <c r="P2716" s="103" t="s">
        <v>5687</v>
      </c>
      <c r="Q2716" s="103">
        <v>80</v>
      </c>
    </row>
    <row r="2717" spans="15:17" x14ac:dyDescent="0.25">
      <c r="O2717" s="103" t="s">
        <v>497</v>
      </c>
      <c r="P2717" s="103" t="s">
        <v>5687</v>
      </c>
      <c r="Q2717" s="103">
        <v>40</v>
      </c>
    </row>
    <row r="2718" spans="15:17" x14ac:dyDescent="0.25">
      <c r="O2718" s="103" t="s">
        <v>2855</v>
      </c>
      <c r="P2718" s="103" t="s">
        <v>5687</v>
      </c>
      <c r="Q2718" s="103">
        <v>80</v>
      </c>
    </row>
    <row r="2719" spans="15:17" x14ac:dyDescent="0.25">
      <c r="O2719" s="103" t="s">
        <v>2914</v>
      </c>
      <c r="P2719" s="103" t="s">
        <v>5687</v>
      </c>
      <c r="Q2719" s="103">
        <v>80</v>
      </c>
    </row>
    <row r="2720" spans="15:17" x14ac:dyDescent="0.25">
      <c r="O2720" s="103" t="s">
        <v>2963</v>
      </c>
      <c r="P2720" s="103" t="s">
        <v>5687</v>
      </c>
      <c r="Q2720" s="103">
        <v>80</v>
      </c>
    </row>
    <row r="2721" spans="15:17" x14ac:dyDescent="0.25">
      <c r="O2721" s="103" t="s">
        <v>2967</v>
      </c>
      <c r="P2721" s="103" t="s">
        <v>5687</v>
      </c>
      <c r="Q2721" s="103">
        <v>80</v>
      </c>
    </row>
    <row r="2722" spans="15:17" x14ac:dyDescent="0.25">
      <c r="O2722" s="103" t="s">
        <v>1054</v>
      </c>
      <c r="P2722" s="103" t="s">
        <v>5687</v>
      </c>
      <c r="Q2722" s="103">
        <v>80</v>
      </c>
    </row>
    <row r="2723" spans="15:17" x14ac:dyDescent="0.25">
      <c r="O2723" s="103" t="s">
        <v>1222</v>
      </c>
      <c r="P2723" s="103" t="s">
        <v>5687</v>
      </c>
      <c r="Q2723" s="103">
        <v>80</v>
      </c>
    </row>
    <row r="2724" spans="15:17" x14ac:dyDescent="0.25">
      <c r="O2724" s="103" t="s">
        <v>1611</v>
      </c>
      <c r="P2724" s="103" t="s">
        <v>5687</v>
      </c>
      <c r="Q2724" s="103">
        <v>80</v>
      </c>
    </row>
    <row r="2725" spans="15:17" x14ac:dyDescent="0.25">
      <c r="O2725" s="103" t="s">
        <v>1548</v>
      </c>
      <c r="P2725" s="103" t="s">
        <v>5687</v>
      </c>
      <c r="Q2725" s="103">
        <v>40</v>
      </c>
    </row>
    <row r="2726" spans="15:17" x14ac:dyDescent="0.25">
      <c r="O2726" s="103" t="s">
        <v>2147</v>
      </c>
      <c r="P2726" s="103" t="s">
        <v>5687</v>
      </c>
      <c r="Q2726" s="103">
        <v>80</v>
      </c>
    </row>
    <row r="2727" spans="15:17" x14ac:dyDescent="0.25">
      <c r="O2727" s="103" t="s">
        <v>3312</v>
      </c>
      <c r="P2727" s="103" t="s">
        <v>5687</v>
      </c>
      <c r="Q2727" s="103">
        <v>80</v>
      </c>
    </row>
    <row r="2728" spans="15:17" x14ac:dyDescent="0.25">
      <c r="O2728" s="103" t="s">
        <v>3335</v>
      </c>
      <c r="P2728" s="103" t="s">
        <v>5687</v>
      </c>
      <c r="Q2728" s="103">
        <v>80</v>
      </c>
    </row>
    <row r="2729" spans="15:17" x14ac:dyDescent="0.25">
      <c r="O2729" s="103" t="s">
        <v>3348</v>
      </c>
      <c r="P2729" s="103" t="s">
        <v>5687</v>
      </c>
      <c r="Q2729" s="103">
        <v>80</v>
      </c>
    </row>
    <row r="2730" spans="15:17" x14ac:dyDescent="0.25">
      <c r="O2730" s="103" t="s">
        <v>3398</v>
      </c>
      <c r="P2730" s="103" t="s">
        <v>5687</v>
      </c>
      <c r="Q2730" s="103">
        <v>80</v>
      </c>
    </row>
    <row r="2731" spans="15:17" x14ac:dyDescent="0.25">
      <c r="O2731" s="103" t="s">
        <v>3290</v>
      </c>
      <c r="P2731" s="103" t="s">
        <v>5687</v>
      </c>
      <c r="Q2731" s="103">
        <v>80</v>
      </c>
    </row>
    <row r="2732" spans="15:17" x14ac:dyDescent="0.25">
      <c r="O2732" s="103" t="s">
        <v>510</v>
      </c>
      <c r="P2732" s="103" t="s">
        <v>5687</v>
      </c>
      <c r="Q2732" s="103">
        <v>40</v>
      </c>
    </row>
    <row r="2733" spans="15:17" x14ac:dyDescent="0.25">
      <c r="O2733" s="103" t="s">
        <v>2778</v>
      </c>
      <c r="P2733" s="103" t="s">
        <v>5687</v>
      </c>
      <c r="Q2733" s="103">
        <v>80</v>
      </c>
    </row>
    <row r="2734" spans="15:17" x14ac:dyDescent="0.25">
      <c r="O2734" s="103" t="s">
        <v>2790</v>
      </c>
      <c r="P2734" s="103" t="s">
        <v>5687</v>
      </c>
      <c r="Q2734" s="103">
        <v>80</v>
      </c>
    </row>
    <row r="2735" spans="15:17" x14ac:dyDescent="0.25">
      <c r="O2735" s="103" t="s">
        <v>2416</v>
      </c>
      <c r="P2735" s="103" t="s">
        <v>5687</v>
      </c>
      <c r="Q2735" s="103">
        <v>80</v>
      </c>
    </row>
    <row r="2736" spans="15:17" x14ac:dyDescent="0.25">
      <c r="O2736" s="103" t="s">
        <v>1367</v>
      </c>
      <c r="P2736" s="103" t="s">
        <v>5687</v>
      </c>
      <c r="Q2736" s="103">
        <v>40</v>
      </c>
    </row>
    <row r="2737" spans="15:17" x14ac:dyDescent="0.25">
      <c r="O2737" s="103" t="s">
        <v>1857</v>
      </c>
      <c r="P2737" s="103" t="s">
        <v>5687</v>
      </c>
      <c r="Q2737" s="103">
        <v>80</v>
      </c>
    </row>
    <row r="2738" spans="15:17" x14ac:dyDescent="0.25">
      <c r="O2738" s="103" t="s">
        <v>1868</v>
      </c>
      <c r="P2738" s="103" t="s">
        <v>5687</v>
      </c>
      <c r="Q2738" s="103">
        <v>80</v>
      </c>
    </row>
    <row r="2739" spans="15:17" x14ac:dyDescent="0.25">
      <c r="O2739" s="103" t="s">
        <v>3687</v>
      </c>
      <c r="P2739" s="103" t="s">
        <v>5687</v>
      </c>
      <c r="Q2739" s="103">
        <v>80</v>
      </c>
    </row>
    <row r="2740" spans="15:17" x14ac:dyDescent="0.25">
      <c r="O2740" s="103" t="s">
        <v>3708</v>
      </c>
      <c r="P2740" s="103" t="s">
        <v>5687</v>
      </c>
      <c r="Q2740" s="103">
        <v>40</v>
      </c>
    </row>
    <row r="2741" spans="15:17" x14ac:dyDescent="0.25">
      <c r="O2741" s="103" t="s">
        <v>2492</v>
      </c>
      <c r="P2741" s="103" t="s">
        <v>5687</v>
      </c>
      <c r="Q2741" s="103">
        <v>120</v>
      </c>
    </row>
    <row r="2742" spans="15:17" x14ac:dyDescent="0.25">
      <c r="O2742" s="103" t="s">
        <v>2505</v>
      </c>
      <c r="P2742" s="103" t="s">
        <v>5687</v>
      </c>
      <c r="Q2742" s="103">
        <v>120</v>
      </c>
    </row>
    <row r="2743" spans="15:17" x14ac:dyDescent="0.25">
      <c r="O2743" s="103" t="s">
        <v>1777</v>
      </c>
      <c r="P2743" s="103" t="s">
        <v>5687</v>
      </c>
      <c r="Q2743" s="103">
        <v>80</v>
      </c>
    </row>
    <row r="2744" spans="15:17" x14ac:dyDescent="0.25">
      <c r="O2744" s="103" t="s">
        <v>3245</v>
      </c>
      <c r="P2744" s="103" t="s">
        <v>5687</v>
      </c>
      <c r="Q2744" s="103">
        <v>80</v>
      </c>
    </row>
    <row r="2745" spans="15:17" x14ac:dyDescent="0.25">
      <c r="O2745" s="103" t="s">
        <v>686</v>
      </c>
      <c r="P2745" s="103" t="s">
        <v>5687</v>
      </c>
      <c r="Q2745" s="103">
        <v>80</v>
      </c>
    </row>
    <row r="2746" spans="15:17" x14ac:dyDescent="0.25">
      <c r="O2746" s="103" t="s">
        <v>1804</v>
      </c>
      <c r="P2746" s="103" t="s">
        <v>5687</v>
      </c>
      <c r="Q2746" s="103">
        <v>80</v>
      </c>
    </row>
    <row r="2747" spans="15:17" x14ac:dyDescent="0.25">
      <c r="O2747" s="103" t="s">
        <v>3521</v>
      </c>
      <c r="P2747" s="103" t="s">
        <v>5687</v>
      </c>
      <c r="Q2747" s="103">
        <v>80</v>
      </c>
    </row>
    <row r="2748" spans="15:17" x14ac:dyDescent="0.25">
      <c r="O2748" s="103" t="s">
        <v>1874</v>
      </c>
      <c r="P2748" s="103" t="s">
        <v>5687</v>
      </c>
      <c r="Q2748" s="103">
        <v>80</v>
      </c>
    </row>
    <row r="2749" spans="15:17" x14ac:dyDescent="0.25">
      <c r="O2749" s="103" t="s">
        <v>1189</v>
      </c>
      <c r="P2749" s="103" t="s">
        <v>5687</v>
      </c>
      <c r="Q2749" s="103">
        <v>80</v>
      </c>
    </row>
    <row r="2750" spans="15:17" x14ac:dyDescent="0.25">
      <c r="O2750" s="103" t="s">
        <v>1631</v>
      </c>
      <c r="P2750" s="103" t="s">
        <v>5687</v>
      </c>
      <c r="Q2750" s="103">
        <v>80</v>
      </c>
    </row>
    <row r="2751" spans="15:17" x14ac:dyDescent="0.25">
      <c r="O2751" s="103" t="s">
        <v>1616</v>
      </c>
      <c r="P2751" s="103" t="s">
        <v>5687</v>
      </c>
      <c r="Q2751" s="103">
        <v>40</v>
      </c>
    </row>
    <row r="2752" spans="15:17" x14ac:dyDescent="0.25">
      <c r="O2752" s="103" t="s">
        <v>2161</v>
      </c>
      <c r="P2752" s="103" t="s">
        <v>5687</v>
      </c>
      <c r="Q2752" s="103">
        <v>80</v>
      </c>
    </row>
    <row r="2753" spans="15:17" x14ac:dyDescent="0.25">
      <c r="O2753" s="103" t="s">
        <v>2050</v>
      </c>
      <c r="P2753" s="103" t="s">
        <v>5687</v>
      </c>
      <c r="Q2753" s="103">
        <v>80</v>
      </c>
    </row>
    <row r="2754" spans="15:17" x14ac:dyDescent="0.25">
      <c r="O2754" s="103" t="s">
        <v>1932</v>
      </c>
      <c r="P2754" s="103" t="s">
        <v>5687</v>
      </c>
      <c r="Q2754" s="103">
        <v>80</v>
      </c>
    </row>
    <row r="2755" spans="15:17" x14ac:dyDescent="0.25">
      <c r="O2755" s="103" t="s">
        <v>1940</v>
      </c>
      <c r="P2755" s="103" t="s">
        <v>5687</v>
      </c>
      <c r="Q2755" s="103">
        <v>80</v>
      </c>
    </row>
    <row r="2756" spans="15:17" x14ac:dyDescent="0.25">
      <c r="O2756" s="103" t="s">
        <v>1946</v>
      </c>
      <c r="P2756" s="103" t="s">
        <v>5687</v>
      </c>
      <c r="Q2756" s="103">
        <v>80</v>
      </c>
    </row>
    <row r="2757" spans="15:17" x14ac:dyDescent="0.25">
      <c r="O2757" s="103" t="s">
        <v>2171</v>
      </c>
      <c r="P2757" s="103" t="s">
        <v>5687</v>
      </c>
      <c r="Q2757" s="103">
        <v>80</v>
      </c>
    </row>
    <row r="2758" spans="15:17" x14ac:dyDescent="0.25">
      <c r="O2758" s="103" t="s">
        <v>2181</v>
      </c>
      <c r="P2758" s="103" t="s">
        <v>5687</v>
      </c>
      <c r="Q2758" s="103">
        <v>80</v>
      </c>
    </row>
    <row r="2759" spans="15:17" x14ac:dyDescent="0.25">
      <c r="O2759" s="103" t="s">
        <v>3088</v>
      </c>
      <c r="P2759" s="103" t="s">
        <v>5687</v>
      </c>
      <c r="Q2759" s="103">
        <v>80</v>
      </c>
    </row>
    <row r="2760" spans="15:17" x14ac:dyDescent="0.25">
      <c r="O2760" s="103" t="s">
        <v>2196</v>
      </c>
      <c r="P2760" s="103" t="s">
        <v>5687</v>
      </c>
      <c r="Q2760" s="103">
        <v>120</v>
      </c>
    </row>
    <row r="2761" spans="15:17" x14ac:dyDescent="0.25">
      <c r="O2761" s="103" t="s">
        <v>2897</v>
      </c>
      <c r="P2761" s="103" t="s">
        <v>5687</v>
      </c>
      <c r="Q2761" s="103">
        <v>80</v>
      </c>
    </row>
    <row r="2762" spans="15:17" x14ac:dyDescent="0.25">
      <c r="O2762" s="103" t="s">
        <v>3160</v>
      </c>
      <c r="P2762" s="103" t="s">
        <v>5687</v>
      </c>
      <c r="Q2762" s="103">
        <v>120</v>
      </c>
    </row>
    <row r="2763" spans="15:17" x14ac:dyDescent="0.25">
      <c r="O2763" s="103" t="s">
        <v>3533</v>
      </c>
      <c r="P2763" s="103" t="s">
        <v>5687</v>
      </c>
      <c r="Q2763" s="103">
        <v>80</v>
      </c>
    </row>
    <row r="2764" spans="15:17" x14ac:dyDescent="0.25">
      <c r="O2764" s="103" t="s">
        <v>2365</v>
      </c>
      <c r="P2764" s="103" t="s">
        <v>5687</v>
      </c>
      <c r="Q2764" s="103">
        <v>120</v>
      </c>
    </row>
    <row r="2765" spans="15:17" x14ac:dyDescent="0.25">
      <c r="O2765" s="103" t="s">
        <v>2387</v>
      </c>
      <c r="P2765" s="103" t="s">
        <v>5687</v>
      </c>
      <c r="Q2765" s="103">
        <v>80</v>
      </c>
    </row>
    <row r="2766" spans="15:17" x14ac:dyDescent="0.25">
      <c r="O2766" s="103" t="s">
        <v>2602</v>
      </c>
      <c r="P2766" s="103" t="s">
        <v>5687</v>
      </c>
      <c r="Q2766" s="103">
        <v>80</v>
      </c>
    </row>
    <row r="2767" spans="15:17" x14ac:dyDescent="0.25">
      <c r="O2767" s="103" t="s">
        <v>373</v>
      </c>
      <c r="P2767" s="103" t="s">
        <v>5687</v>
      </c>
      <c r="Q2767" s="103">
        <v>120</v>
      </c>
    </row>
    <row r="2768" spans="15:17" x14ac:dyDescent="0.25">
      <c r="O2768" s="103" t="s">
        <v>2907</v>
      </c>
      <c r="P2768" s="103" t="s">
        <v>5687</v>
      </c>
      <c r="Q2768" s="103">
        <v>80</v>
      </c>
    </row>
    <row r="2769" spans="15:17" x14ac:dyDescent="0.25">
      <c r="O2769" s="103" t="s">
        <v>2302</v>
      </c>
      <c r="P2769" s="103" t="s">
        <v>5687</v>
      </c>
      <c r="Q2769" s="103">
        <v>80</v>
      </c>
    </row>
    <row r="2770" spans="15:17" x14ac:dyDescent="0.25">
      <c r="O2770" s="103" t="s">
        <v>3542</v>
      </c>
      <c r="P2770" s="103" t="s">
        <v>5687</v>
      </c>
      <c r="Q2770" s="103">
        <v>80</v>
      </c>
    </row>
    <row r="2771" spans="15:17" x14ac:dyDescent="0.25">
      <c r="O2771" s="103" t="s">
        <v>2795</v>
      </c>
      <c r="P2771" s="103" t="s">
        <v>5687</v>
      </c>
      <c r="Q2771" s="103">
        <v>80</v>
      </c>
    </row>
    <row r="2772" spans="15:17" x14ac:dyDescent="0.25">
      <c r="O2772" s="103" t="s">
        <v>2481</v>
      </c>
      <c r="P2772" s="103" t="s">
        <v>5687</v>
      </c>
      <c r="Q2772" s="103">
        <v>80</v>
      </c>
    </row>
    <row r="2773" spans="15:17" x14ac:dyDescent="0.25">
      <c r="O2773" s="103" t="s">
        <v>2219</v>
      </c>
      <c r="P2773" s="103" t="s">
        <v>5687</v>
      </c>
      <c r="Q2773" s="103">
        <v>120</v>
      </c>
    </row>
    <row r="2774" spans="15:17" x14ac:dyDescent="0.25">
      <c r="O2774" s="103" t="s">
        <v>3739</v>
      </c>
      <c r="P2774" s="103" t="s">
        <v>5687</v>
      </c>
      <c r="Q2774" s="103">
        <v>80</v>
      </c>
    </row>
    <row r="2775" spans="15:17" x14ac:dyDescent="0.25">
      <c r="O2775" s="103" t="s">
        <v>862</v>
      </c>
      <c r="P2775" s="103" t="s">
        <v>5687</v>
      </c>
      <c r="Q2775" s="103">
        <v>80</v>
      </c>
    </row>
    <row r="2776" spans="15:17" x14ac:dyDescent="0.25">
      <c r="O2776" s="103" t="s">
        <v>875</v>
      </c>
      <c r="P2776" s="103" t="s">
        <v>5687</v>
      </c>
      <c r="Q2776" s="103">
        <v>80</v>
      </c>
    </row>
    <row r="2777" spans="15:17" x14ac:dyDescent="0.25">
      <c r="O2777" s="103" t="s">
        <v>2340</v>
      </c>
      <c r="P2777" s="103" t="s">
        <v>5687</v>
      </c>
      <c r="Q2777" s="103">
        <v>80</v>
      </c>
    </row>
    <row r="2778" spans="15:17" x14ac:dyDescent="0.25">
      <c r="O2778" s="103" t="s">
        <v>3589</v>
      </c>
      <c r="P2778" s="103" t="s">
        <v>5687</v>
      </c>
      <c r="Q2778" s="103">
        <v>40</v>
      </c>
    </row>
    <row r="2779" spans="15:17" x14ac:dyDescent="0.25">
      <c r="O2779" s="103" t="s">
        <v>1424</v>
      </c>
      <c r="P2779" s="103" t="s">
        <v>5687</v>
      </c>
      <c r="Q2779" s="103">
        <v>80</v>
      </c>
    </row>
    <row r="2780" spans="15:17" x14ac:dyDescent="0.25">
      <c r="O2780" s="103" t="s">
        <v>3113</v>
      </c>
      <c r="P2780" s="103" t="s">
        <v>5687</v>
      </c>
      <c r="Q2780" s="103">
        <v>120</v>
      </c>
    </row>
    <row r="2781" spans="15:17" x14ac:dyDescent="0.25">
      <c r="O2781" s="103" t="s">
        <v>3746</v>
      </c>
      <c r="P2781" s="103" t="s">
        <v>5687</v>
      </c>
      <c r="Q2781" s="103">
        <v>80</v>
      </c>
    </row>
    <row r="2782" spans="15:17" x14ac:dyDescent="0.25">
      <c r="O2782" s="103" t="s">
        <v>2061</v>
      </c>
      <c r="P2782" s="103" t="s">
        <v>5687</v>
      </c>
      <c r="Q2782" s="103">
        <v>80</v>
      </c>
    </row>
    <row r="2783" spans="15:17" x14ac:dyDescent="0.25">
      <c r="O2783" s="103" t="s">
        <v>2517</v>
      </c>
      <c r="P2783" s="103" t="s">
        <v>5687</v>
      </c>
      <c r="Q2783" s="103">
        <v>80</v>
      </c>
    </row>
    <row r="2784" spans="15:17" x14ac:dyDescent="0.25">
      <c r="O2784" s="103" t="s">
        <v>2402</v>
      </c>
      <c r="P2784" s="103" t="s">
        <v>5687</v>
      </c>
      <c r="Q2784" s="103">
        <v>80</v>
      </c>
    </row>
    <row r="2785" spans="15:17" x14ac:dyDescent="0.25">
      <c r="O2785" s="103" t="s">
        <v>3149</v>
      </c>
      <c r="P2785" s="103" t="s">
        <v>5687</v>
      </c>
      <c r="Q2785" s="103">
        <v>160</v>
      </c>
    </row>
    <row r="2786" spans="15:17" x14ac:dyDescent="0.25">
      <c r="O2786" s="103" t="s">
        <v>630</v>
      </c>
      <c r="P2786" s="103" t="s">
        <v>5687</v>
      </c>
      <c r="Q2786" s="103">
        <v>120</v>
      </c>
    </row>
    <row r="2787" spans="15:17" x14ac:dyDescent="0.25">
      <c r="O2787" s="103" t="s">
        <v>735</v>
      </c>
      <c r="P2787" s="103" t="s">
        <v>5687</v>
      </c>
      <c r="Q2787" s="103">
        <v>80</v>
      </c>
    </row>
    <row r="2788" spans="15:17" x14ac:dyDescent="0.25">
      <c r="O2788" s="103" t="s">
        <v>612</v>
      </c>
      <c r="P2788" s="103" t="s">
        <v>5687</v>
      </c>
      <c r="Q2788" s="103">
        <v>120</v>
      </c>
    </row>
    <row r="2789" spans="15:17" x14ac:dyDescent="0.25">
      <c r="O2789" s="103" t="s">
        <v>2071</v>
      </c>
      <c r="P2789" s="103" t="s">
        <v>5687</v>
      </c>
      <c r="Q2789" s="103">
        <v>80</v>
      </c>
    </row>
    <row r="2790" spans="15:17" x14ac:dyDescent="0.25">
      <c r="O2790" s="103" t="s">
        <v>2535</v>
      </c>
      <c r="P2790" s="103" t="s">
        <v>5687</v>
      </c>
      <c r="Q2790" s="103">
        <v>80</v>
      </c>
    </row>
    <row r="2791" spans="15:17" x14ac:dyDescent="0.25">
      <c r="O2791" s="103" t="s">
        <v>2546</v>
      </c>
      <c r="P2791" s="103" t="s">
        <v>5687</v>
      </c>
      <c r="Q2791" s="103">
        <v>80</v>
      </c>
    </row>
    <row r="2792" spans="15:17" x14ac:dyDescent="0.25">
      <c r="O2792" s="103" t="s">
        <v>848</v>
      </c>
      <c r="P2792" s="103" t="s">
        <v>5687</v>
      </c>
      <c r="Q2792" s="103">
        <v>40</v>
      </c>
    </row>
    <row r="2793" spans="15:17" x14ac:dyDescent="0.25">
      <c r="O2793" s="103" t="s">
        <v>1952</v>
      </c>
      <c r="P2793" s="103" t="s">
        <v>5687</v>
      </c>
      <c r="Q2793" s="103">
        <v>80</v>
      </c>
    </row>
    <row r="2794" spans="15:17" x14ac:dyDescent="0.25">
      <c r="O2794" s="103" t="s">
        <v>2308</v>
      </c>
      <c r="P2794" s="103" t="s">
        <v>5687</v>
      </c>
      <c r="Q2794" s="103">
        <v>80</v>
      </c>
    </row>
    <row r="2795" spans="15:17" x14ac:dyDescent="0.25">
      <c r="O2795" s="103" t="s">
        <v>887</v>
      </c>
      <c r="P2795" s="103" t="s">
        <v>5687</v>
      </c>
      <c r="Q2795" s="103">
        <v>120</v>
      </c>
    </row>
    <row r="2796" spans="15:17" x14ac:dyDescent="0.25">
      <c r="O2796" s="103" t="s">
        <v>2946</v>
      </c>
      <c r="P2796" s="103" t="s">
        <v>5687</v>
      </c>
      <c r="Q2796" s="103">
        <v>80</v>
      </c>
    </row>
    <row r="2797" spans="15:17" x14ac:dyDescent="0.25">
      <c r="O2797" s="103" t="s">
        <v>1172</v>
      </c>
      <c r="P2797" s="103" t="s">
        <v>5687</v>
      </c>
      <c r="Q2797" s="103">
        <v>80</v>
      </c>
    </row>
    <row r="2798" spans="15:17" x14ac:dyDescent="0.25">
      <c r="O2798" s="103" t="s">
        <v>1048</v>
      </c>
      <c r="P2798" s="103" t="s">
        <v>5687</v>
      </c>
      <c r="Q2798" s="103">
        <v>80</v>
      </c>
    </row>
    <row r="2799" spans="15:17" x14ac:dyDescent="0.25">
      <c r="O2799" s="103" t="s">
        <v>1196</v>
      </c>
      <c r="P2799" s="103" t="s">
        <v>5687</v>
      </c>
      <c r="Q2799" s="103">
        <v>80</v>
      </c>
    </row>
    <row r="2800" spans="15:17" x14ac:dyDescent="0.25">
      <c r="O2800" s="103" t="s">
        <v>2023</v>
      </c>
      <c r="P2800" s="103" t="s">
        <v>5687</v>
      </c>
      <c r="Q2800" s="103">
        <v>40</v>
      </c>
    </row>
    <row r="2801" spans="15:17" x14ac:dyDescent="0.25">
      <c r="O2801" s="103" t="s">
        <v>2035</v>
      </c>
      <c r="P2801" s="103" t="s">
        <v>5687</v>
      </c>
      <c r="Q2801" s="103">
        <v>40</v>
      </c>
    </row>
    <row r="2802" spans="15:17" x14ac:dyDescent="0.25">
      <c r="O2802" s="103" t="s">
        <v>919</v>
      </c>
      <c r="P2802" s="103" t="s">
        <v>5687</v>
      </c>
      <c r="Q2802" s="103">
        <v>40</v>
      </c>
    </row>
    <row r="2803" spans="15:17" x14ac:dyDescent="0.25">
      <c r="O2803" s="103" t="s">
        <v>1737</v>
      </c>
      <c r="P2803" s="103" t="s">
        <v>5687</v>
      </c>
      <c r="Q2803" s="103">
        <v>80</v>
      </c>
    </row>
    <row r="2804" spans="15:17" x14ac:dyDescent="0.25">
      <c r="O2804" s="103" t="s">
        <v>2902</v>
      </c>
      <c r="P2804" s="103" t="s">
        <v>5687</v>
      </c>
      <c r="Q2804" s="103">
        <v>80</v>
      </c>
    </row>
    <row r="2805" spans="15:17" x14ac:dyDescent="0.25">
      <c r="O2805" s="103" t="s">
        <v>2564</v>
      </c>
      <c r="P2805" s="103" t="s">
        <v>5687</v>
      </c>
      <c r="Q2805" s="103">
        <v>80</v>
      </c>
    </row>
    <row r="2806" spans="15:17" x14ac:dyDescent="0.25">
      <c r="O2806" s="103" t="s">
        <v>663</v>
      </c>
      <c r="P2806" s="103" t="s">
        <v>5687</v>
      </c>
      <c r="Q2806" s="103">
        <v>120</v>
      </c>
    </row>
    <row r="2807" spans="15:17" x14ac:dyDescent="0.25">
      <c r="O2807" s="103" t="s">
        <v>717</v>
      </c>
      <c r="P2807" s="103" t="s">
        <v>5687</v>
      </c>
      <c r="Q2807" s="103">
        <v>120</v>
      </c>
    </row>
    <row r="2808" spans="15:17" x14ac:dyDescent="0.25">
      <c r="O2808" s="103" t="s">
        <v>617</v>
      </c>
      <c r="P2808" s="103" t="s">
        <v>5687</v>
      </c>
      <c r="Q2808" s="103">
        <v>40</v>
      </c>
    </row>
    <row r="2809" spans="15:17" x14ac:dyDescent="0.25">
      <c r="O2809" s="103" t="s">
        <v>2225</v>
      </c>
      <c r="P2809" s="103" t="s">
        <v>5687</v>
      </c>
      <c r="Q2809" s="103">
        <v>160</v>
      </c>
    </row>
    <row r="2810" spans="15:17" x14ac:dyDescent="0.25">
      <c r="O2810" s="103" t="s">
        <v>2784</v>
      </c>
      <c r="P2810" s="103" t="s">
        <v>5687</v>
      </c>
      <c r="Q2810" s="103">
        <v>120</v>
      </c>
    </row>
    <row r="2811" spans="15:17" x14ac:dyDescent="0.25">
      <c r="O2811" s="103" t="s">
        <v>2920</v>
      </c>
      <c r="P2811" s="103" t="s">
        <v>5687</v>
      </c>
      <c r="Q2811" s="103">
        <v>120</v>
      </c>
    </row>
    <row r="2812" spans="15:17" x14ac:dyDescent="0.25">
      <c r="O2812" s="103" t="s">
        <v>2583</v>
      </c>
      <c r="P2812" s="103" t="s">
        <v>5687</v>
      </c>
      <c r="Q2812" s="103">
        <v>80</v>
      </c>
    </row>
    <row r="2813" spans="15:17" x14ac:dyDescent="0.25">
      <c r="O2813" s="103" t="s">
        <v>2314</v>
      </c>
      <c r="P2813" s="103" t="s">
        <v>5687</v>
      </c>
      <c r="Q2813" s="103">
        <v>80</v>
      </c>
    </row>
    <row r="2814" spans="15:17" x14ac:dyDescent="0.25">
      <c r="O2814" s="103" t="s">
        <v>2558</v>
      </c>
      <c r="P2814" s="103" t="s">
        <v>5687</v>
      </c>
      <c r="Q2814" s="103">
        <v>80</v>
      </c>
    </row>
    <row r="2815" spans="15:17" x14ac:dyDescent="0.25">
      <c r="O2815" s="103" t="s">
        <v>366</v>
      </c>
      <c r="P2815" s="103" t="s">
        <v>5687</v>
      </c>
      <c r="Q2815" s="103">
        <v>80</v>
      </c>
    </row>
    <row r="2816" spans="15:17" x14ac:dyDescent="0.25">
      <c r="O2816" s="103" t="s">
        <v>3694</v>
      </c>
      <c r="P2816" s="103" t="s">
        <v>5687</v>
      </c>
      <c r="Q2816" s="103">
        <v>40</v>
      </c>
    </row>
    <row r="2817" spans="15:17" x14ac:dyDescent="0.25">
      <c r="O2817" s="103" t="s">
        <v>3716</v>
      </c>
      <c r="P2817" s="103" t="s">
        <v>5687</v>
      </c>
      <c r="Q2817" s="103">
        <v>80</v>
      </c>
    </row>
    <row r="2818" spans="15:17" x14ac:dyDescent="0.25">
      <c r="O2818" s="103" t="s">
        <v>3136</v>
      </c>
      <c r="P2818" s="103" t="s">
        <v>5687</v>
      </c>
      <c r="Q2818" s="103">
        <v>80</v>
      </c>
    </row>
    <row r="2819" spans="15:17" x14ac:dyDescent="0.25">
      <c r="O2819" s="103" t="s">
        <v>2571</v>
      </c>
      <c r="P2819" s="103" t="s">
        <v>5687</v>
      </c>
      <c r="Q2819" s="103">
        <v>80</v>
      </c>
    </row>
    <row r="2820" spans="15:17" x14ac:dyDescent="0.25">
      <c r="O2820" s="103" t="s">
        <v>2448</v>
      </c>
      <c r="P2820" s="103" t="s">
        <v>5687</v>
      </c>
      <c r="Q2820" s="103">
        <v>80</v>
      </c>
    </row>
    <row r="2821" spans="15:17" x14ac:dyDescent="0.25">
      <c r="O2821" s="103" t="s">
        <v>1061</v>
      </c>
      <c r="P2821" s="103" t="s">
        <v>5687</v>
      </c>
      <c r="Q2821" s="103">
        <v>80</v>
      </c>
    </row>
    <row r="2822" spans="15:17" x14ac:dyDescent="0.25">
      <c r="O2822" s="103" t="s">
        <v>1068</v>
      </c>
      <c r="P2822" s="103" t="s">
        <v>5687</v>
      </c>
      <c r="Q2822" s="103">
        <v>80</v>
      </c>
    </row>
    <row r="2823" spans="15:17" x14ac:dyDescent="0.25">
      <c r="O2823" s="103" t="s">
        <v>1074</v>
      </c>
      <c r="P2823" s="103" t="s">
        <v>5687</v>
      </c>
      <c r="Q2823" s="103">
        <v>80</v>
      </c>
    </row>
    <row r="2824" spans="15:17" x14ac:dyDescent="0.25">
      <c r="O2824" s="103" t="s">
        <v>2435</v>
      </c>
      <c r="P2824" s="103" t="s">
        <v>5687</v>
      </c>
      <c r="Q2824" s="103">
        <v>80</v>
      </c>
    </row>
    <row r="2825" spans="15:17" x14ac:dyDescent="0.25">
      <c r="O2825" s="103" t="s">
        <v>2454</v>
      </c>
      <c r="P2825" s="103" t="s">
        <v>5687</v>
      </c>
      <c r="Q2825" s="103">
        <v>40</v>
      </c>
    </row>
    <row r="2826" spans="15:17" x14ac:dyDescent="0.25">
      <c r="O2826" s="103" t="s">
        <v>730</v>
      </c>
      <c r="P2826" s="103" t="s">
        <v>5687</v>
      </c>
      <c r="Q2826" s="103">
        <v>80</v>
      </c>
    </row>
    <row r="2827" spans="15:17" x14ac:dyDescent="0.25">
      <c r="O2827" s="103" t="s">
        <v>637</v>
      </c>
      <c r="P2827" s="103" t="s">
        <v>5687</v>
      </c>
      <c r="Q2827" s="103">
        <v>40</v>
      </c>
    </row>
    <row r="2828" spans="15:17" x14ac:dyDescent="0.25">
      <c r="O2828" s="103" t="s">
        <v>2045</v>
      </c>
      <c r="P2828" s="103" t="s">
        <v>5687</v>
      </c>
      <c r="Q2828" s="103">
        <v>80</v>
      </c>
    </row>
    <row r="2829" spans="15:17" x14ac:dyDescent="0.25">
      <c r="O2829" s="103" t="s">
        <v>2204</v>
      </c>
      <c r="P2829" s="103" t="s">
        <v>5687</v>
      </c>
      <c r="Q2829" s="103">
        <v>120</v>
      </c>
    </row>
    <row r="2830" spans="15:17" x14ac:dyDescent="0.25">
      <c r="O2830" s="103" t="s">
        <v>2109</v>
      </c>
      <c r="P2830" s="103" t="s">
        <v>5687</v>
      </c>
      <c r="Q2830" s="103">
        <v>80</v>
      </c>
    </row>
    <row r="2831" spans="15:17" x14ac:dyDescent="0.25">
      <c r="O2831" s="103" t="s">
        <v>2124</v>
      </c>
      <c r="P2831" s="103" t="s">
        <v>5687</v>
      </c>
      <c r="Q2831" s="103">
        <v>80</v>
      </c>
    </row>
    <row r="2832" spans="15:17" x14ac:dyDescent="0.25">
      <c r="O2832" s="103" t="s">
        <v>2654</v>
      </c>
      <c r="P2832" s="103" t="s">
        <v>5687</v>
      </c>
      <c r="Q2832" s="103">
        <v>40</v>
      </c>
    </row>
    <row r="2833" spans="15:17" x14ac:dyDescent="0.25">
      <c r="O2833" s="103" t="s">
        <v>2677</v>
      </c>
      <c r="P2833" s="103" t="s">
        <v>5687</v>
      </c>
      <c r="Q2833" s="103">
        <v>40</v>
      </c>
    </row>
    <row r="2834" spans="15:17" x14ac:dyDescent="0.25">
      <c r="O2834" s="103" t="s">
        <v>2693</v>
      </c>
      <c r="P2834" s="103" t="s">
        <v>5687</v>
      </c>
      <c r="Q2834" s="103">
        <v>40</v>
      </c>
    </row>
    <row r="2835" spans="15:17" x14ac:dyDescent="0.25">
      <c r="O2835" s="103" t="s">
        <v>2725</v>
      </c>
      <c r="P2835" s="103" t="s">
        <v>5687</v>
      </c>
      <c r="Q2835" s="103">
        <v>40</v>
      </c>
    </row>
    <row r="2836" spans="15:17" x14ac:dyDescent="0.25">
      <c r="O2836" s="103" t="s">
        <v>2737</v>
      </c>
      <c r="P2836" s="103" t="s">
        <v>5687</v>
      </c>
      <c r="Q2836" s="103">
        <v>40</v>
      </c>
    </row>
    <row r="2837" spans="15:17" x14ac:dyDescent="0.25">
      <c r="O2837" s="103" t="s">
        <v>3070</v>
      </c>
      <c r="P2837" s="103" t="s">
        <v>5687</v>
      </c>
      <c r="Q2837" s="103">
        <v>80</v>
      </c>
    </row>
    <row r="2838" spans="15:17" x14ac:dyDescent="0.25">
      <c r="O2838" s="103" t="s">
        <v>2596</v>
      </c>
      <c r="P2838" s="103" t="s">
        <v>5687</v>
      </c>
      <c r="Q2838" s="103">
        <v>120</v>
      </c>
    </row>
    <row r="2839" spans="15:17" x14ac:dyDescent="0.25">
      <c r="O2839" s="103" t="s">
        <v>395</v>
      </c>
      <c r="P2839" s="103" t="s">
        <v>5687</v>
      </c>
      <c r="Q2839" s="103">
        <v>40</v>
      </c>
    </row>
    <row r="2840" spans="15:17" x14ac:dyDescent="0.25">
      <c r="O2840" s="103" t="s">
        <v>680</v>
      </c>
      <c r="P2840" s="103" t="s">
        <v>5687</v>
      </c>
      <c r="Q2840" s="103">
        <v>120</v>
      </c>
    </row>
    <row r="2841" spans="15:17" x14ac:dyDescent="0.25">
      <c r="O2841" s="103" t="s">
        <v>691</v>
      </c>
      <c r="P2841" s="103" t="s">
        <v>5687</v>
      </c>
      <c r="Q2841" s="103">
        <v>120</v>
      </c>
    </row>
    <row r="2842" spans="15:17" x14ac:dyDescent="0.25">
      <c r="O2842" s="103" t="s">
        <v>3515</v>
      </c>
      <c r="P2842" s="103" t="s">
        <v>5687</v>
      </c>
      <c r="Q2842" s="103">
        <v>80</v>
      </c>
    </row>
    <row r="2843" spans="15:17" x14ac:dyDescent="0.25">
      <c r="O2843" s="103" t="s">
        <v>2377</v>
      </c>
      <c r="P2843" s="103" t="s">
        <v>5687</v>
      </c>
      <c r="Q2843" s="103">
        <v>80</v>
      </c>
    </row>
    <row r="2844" spans="15:17" x14ac:dyDescent="0.25">
      <c r="O2844" s="103" t="s">
        <v>2371</v>
      </c>
      <c r="P2844" s="103" t="s">
        <v>5687</v>
      </c>
      <c r="Q2844" s="103">
        <v>80</v>
      </c>
    </row>
    <row r="2845" spans="15:17" x14ac:dyDescent="0.25">
      <c r="O2845" s="103" t="s">
        <v>2498</v>
      </c>
      <c r="P2845" s="103" t="s">
        <v>5687</v>
      </c>
      <c r="Q2845" s="103">
        <v>80</v>
      </c>
    </row>
    <row r="2846" spans="15:17" x14ac:dyDescent="0.25">
      <c r="O2846" s="103" t="s">
        <v>2487</v>
      </c>
      <c r="P2846" s="103" t="s">
        <v>5687</v>
      </c>
      <c r="Q2846" s="103">
        <v>120</v>
      </c>
    </row>
    <row r="2847" spans="15:17" x14ac:dyDescent="0.25">
      <c r="O2847" s="103" t="s">
        <v>2811</v>
      </c>
      <c r="P2847" s="103" t="s">
        <v>5687</v>
      </c>
      <c r="Q2847" s="103">
        <v>120</v>
      </c>
    </row>
    <row r="2848" spans="15:17" x14ac:dyDescent="0.25">
      <c r="O2848" s="103" t="s">
        <v>942</v>
      </c>
      <c r="P2848" s="103" t="s">
        <v>5687</v>
      </c>
      <c r="Q2848" s="103">
        <v>80</v>
      </c>
    </row>
    <row r="2849" spans="15:17" x14ac:dyDescent="0.25">
      <c r="O2849" s="103" t="s">
        <v>1351</v>
      </c>
      <c r="P2849" s="103" t="s">
        <v>5687</v>
      </c>
      <c r="Q2849" s="103">
        <v>80</v>
      </c>
    </row>
    <row r="2850" spans="15:17" x14ac:dyDescent="0.25">
      <c r="O2850" s="103" t="s">
        <v>1432</v>
      </c>
      <c r="P2850" s="103" t="s">
        <v>5687</v>
      </c>
      <c r="Q2850" s="103">
        <v>80</v>
      </c>
    </row>
    <row r="2851" spans="15:17" x14ac:dyDescent="0.25">
      <c r="O2851" s="103" t="s">
        <v>1374</v>
      </c>
      <c r="P2851" s="103" t="s">
        <v>5687</v>
      </c>
      <c r="Q2851" s="103">
        <v>80</v>
      </c>
    </row>
    <row r="2852" spans="15:17" x14ac:dyDescent="0.25">
      <c r="O2852" s="103" t="s">
        <v>1386</v>
      </c>
      <c r="P2852" s="103" t="s">
        <v>5687</v>
      </c>
      <c r="Q2852" s="103">
        <v>80</v>
      </c>
    </row>
    <row r="2853" spans="15:17" x14ac:dyDescent="0.25">
      <c r="O2853" s="103" t="s">
        <v>1889</v>
      </c>
      <c r="P2853" s="103" t="s">
        <v>5687</v>
      </c>
      <c r="Q2853" s="103">
        <v>80</v>
      </c>
    </row>
    <row r="2854" spans="15:17" x14ac:dyDescent="0.25">
      <c r="O2854" s="103" t="s">
        <v>1901</v>
      </c>
      <c r="P2854" s="103" t="s">
        <v>5687</v>
      </c>
      <c r="Q2854" s="103">
        <v>80</v>
      </c>
    </row>
    <row r="2855" spans="15:17" x14ac:dyDescent="0.25">
      <c r="O2855" s="103" t="s">
        <v>1913</v>
      </c>
      <c r="P2855" s="103" t="s">
        <v>5687</v>
      </c>
      <c r="Q2855" s="103">
        <v>120</v>
      </c>
    </row>
    <row r="2856" spans="15:17" x14ac:dyDescent="0.25">
      <c r="O2856" s="103" t="s">
        <v>704</v>
      </c>
      <c r="P2856" s="103" t="s">
        <v>5687</v>
      </c>
      <c r="Q2856" s="103">
        <v>80</v>
      </c>
    </row>
    <row r="2857" spans="15:17" x14ac:dyDescent="0.25">
      <c r="O2857" s="103" t="s">
        <v>1080</v>
      </c>
      <c r="P2857" s="103" t="s">
        <v>5687</v>
      </c>
      <c r="Q2857" s="103">
        <v>80</v>
      </c>
    </row>
    <row r="2858" spans="15:17" x14ac:dyDescent="0.25">
      <c r="O2858" s="103" t="s">
        <v>3317</v>
      </c>
      <c r="P2858" s="103" t="s">
        <v>5687</v>
      </c>
      <c r="Q2858" s="103">
        <v>80</v>
      </c>
    </row>
    <row r="2859" spans="15:17" x14ac:dyDescent="0.25">
      <c r="O2859" s="103" t="s">
        <v>868</v>
      </c>
      <c r="P2859" s="103" t="s">
        <v>5687</v>
      </c>
      <c r="Q2859" s="103">
        <v>120</v>
      </c>
    </row>
    <row r="2860" spans="15:17" x14ac:dyDescent="0.25">
      <c r="O2860" s="103" t="s">
        <v>3623</v>
      </c>
      <c r="P2860" s="103" t="s">
        <v>5687</v>
      </c>
      <c r="Q2860" s="103">
        <v>40</v>
      </c>
    </row>
    <row r="2861" spans="15:17" x14ac:dyDescent="0.25">
      <c r="O2861" s="103" t="s">
        <v>3642</v>
      </c>
      <c r="P2861" s="103" t="s">
        <v>5687</v>
      </c>
      <c r="Q2861" s="103">
        <v>40</v>
      </c>
    </row>
    <row r="2862" spans="15:17" x14ac:dyDescent="0.25">
      <c r="O2862" s="103" t="s">
        <v>3528</v>
      </c>
      <c r="P2862" s="103" t="s">
        <v>5687</v>
      </c>
      <c r="Q2862" s="103">
        <v>80</v>
      </c>
    </row>
    <row r="2863" spans="15:17" x14ac:dyDescent="0.25">
      <c r="O2863" s="103" t="s">
        <v>3537</v>
      </c>
      <c r="P2863" s="103" t="s">
        <v>5687</v>
      </c>
      <c r="Q2863" s="103">
        <v>80</v>
      </c>
    </row>
    <row r="2864" spans="15:17" x14ac:dyDescent="0.25">
      <c r="O2864" s="103" t="s">
        <v>1513</v>
      </c>
      <c r="P2864" s="103" t="s">
        <v>5687</v>
      </c>
      <c r="Q2864" s="103" t="e">
        <v>#N/A</v>
      </c>
    </row>
    <row r="2865" spans="15:17" x14ac:dyDescent="0.25">
      <c r="O2865" s="103" t="s">
        <v>1086</v>
      </c>
      <c r="P2865" s="103" t="s">
        <v>5687</v>
      </c>
      <c r="Q2865" s="103">
        <v>80</v>
      </c>
    </row>
    <row r="2866" spans="15:17" x14ac:dyDescent="0.25">
      <c r="O2866" s="103" t="s">
        <v>2714</v>
      </c>
      <c r="P2866" s="103" t="s">
        <v>5687</v>
      </c>
      <c r="Q2866" s="103">
        <v>40</v>
      </c>
    </row>
    <row r="2867" spans="15:17" x14ac:dyDescent="0.25">
      <c r="O2867" s="103" t="s">
        <v>2707</v>
      </c>
      <c r="P2867" s="103" t="s">
        <v>5687</v>
      </c>
      <c r="Q2867" s="103">
        <v>40</v>
      </c>
    </row>
    <row r="2868" spans="15:17" x14ac:dyDescent="0.25">
      <c r="O2868" s="103" t="s">
        <v>3168</v>
      </c>
      <c r="P2868" s="103" t="s">
        <v>5687</v>
      </c>
      <c r="Q2868" s="103">
        <v>40</v>
      </c>
    </row>
    <row r="2869" spans="15:17" x14ac:dyDescent="0.25">
      <c r="O2869" s="103" t="s">
        <v>1315</v>
      </c>
      <c r="P2869" s="103" t="s">
        <v>5687</v>
      </c>
      <c r="Q2869" s="103">
        <v>80</v>
      </c>
    </row>
    <row r="2870" spans="15:17" x14ac:dyDescent="0.25">
      <c r="O2870" s="103" t="s">
        <v>1708</v>
      </c>
      <c r="P2870" s="103" t="s">
        <v>5687</v>
      </c>
      <c r="Q2870" s="103">
        <v>40</v>
      </c>
    </row>
    <row r="2871" spans="15:17" x14ac:dyDescent="0.25">
      <c r="O2871" s="103" t="s">
        <v>2760</v>
      </c>
      <c r="P2871" s="103" t="s">
        <v>5687</v>
      </c>
      <c r="Q2871" s="103">
        <v>120</v>
      </c>
    </row>
    <row r="2872" spans="15:17" x14ac:dyDescent="0.25">
      <c r="O2872" s="103" t="s">
        <v>3093</v>
      </c>
      <c r="P2872" s="103" t="s">
        <v>5687</v>
      </c>
      <c r="Q2872" s="103">
        <v>80</v>
      </c>
    </row>
    <row r="2873" spans="15:17" x14ac:dyDescent="0.25">
      <c r="O2873" s="103" t="s">
        <v>1538</v>
      </c>
      <c r="P2873" s="103" t="s">
        <v>5687</v>
      </c>
      <c r="Q2873" s="103" t="e">
        <v>#N/A</v>
      </c>
    </row>
    <row r="2874" spans="15:17" x14ac:dyDescent="0.25">
      <c r="O2874" s="103" t="s">
        <v>2422</v>
      </c>
      <c r="P2874" s="103" t="s">
        <v>5687</v>
      </c>
      <c r="Q2874" s="103">
        <v>120</v>
      </c>
    </row>
    <row r="2875" spans="15:17" x14ac:dyDescent="0.25">
      <c r="O2875" s="103" t="s">
        <v>2396</v>
      </c>
      <c r="P2875" s="103" t="s">
        <v>5687</v>
      </c>
      <c r="Q2875" s="103">
        <v>120</v>
      </c>
    </row>
    <row r="2876" spans="15:17" x14ac:dyDescent="0.25">
      <c r="O2876" s="103" t="s">
        <v>2523</v>
      </c>
      <c r="P2876" s="103" t="s">
        <v>5687</v>
      </c>
      <c r="Q2876" s="103">
        <v>120</v>
      </c>
    </row>
    <row r="2877" spans="15:17" x14ac:dyDescent="0.25">
      <c r="O2877" s="103" t="s">
        <v>2382</v>
      </c>
      <c r="P2877" s="103" t="s">
        <v>5687</v>
      </c>
      <c r="Q2877" s="103">
        <v>80</v>
      </c>
    </row>
    <row r="2878" spans="15:17" x14ac:dyDescent="0.25">
      <c r="O2878" s="103" t="s">
        <v>479</v>
      </c>
      <c r="P2878" s="103" t="s">
        <v>5687</v>
      </c>
      <c r="Q2878" s="103">
        <v>80</v>
      </c>
    </row>
    <row r="2879" spans="15:17" x14ac:dyDescent="0.25">
      <c r="O2879" s="103" t="s">
        <v>197</v>
      </c>
      <c r="P2879" s="103" t="s">
        <v>5687</v>
      </c>
      <c r="Q2879" s="103">
        <v>120</v>
      </c>
    </row>
    <row r="2880" spans="15:17" x14ac:dyDescent="0.25">
      <c r="O2880" s="103" t="s">
        <v>288</v>
      </c>
      <c r="P2880" s="103" t="s">
        <v>5687</v>
      </c>
      <c r="Q2880" s="103">
        <v>120</v>
      </c>
    </row>
    <row r="2881" spans="15:17" x14ac:dyDescent="0.25">
      <c r="O2881" s="103" t="s">
        <v>191</v>
      </c>
      <c r="P2881" s="103" t="s">
        <v>5687</v>
      </c>
      <c r="Q2881" s="103">
        <v>120</v>
      </c>
    </row>
    <row r="2882" spans="15:17" x14ac:dyDescent="0.25">
      <c r="O2882" s="103" t="s">
        <v>221</v>
      </c>
      <c r="P2882" s="103" t="s">
        <v>5687</v>
      </c>
      <c r="Q2882" s="103">
        <v>120</v>
      </c>
    </row>
    <row r="2883" spans="15:17" x14ac:dyDescent="0.25">
      <c r="O2883" s="103" t="s">
        <v>243</v>
      </c>
      <c r="P2883" s="103" t="s">
        <v>5687</v>
      </c>
      <c r="Q2883" s="103">
        <v>160</v>
      </c>
    </row>
    <row r="2884" spans="15:17" x14ac:dyDescent="0.25">
      <c r="O2884" s="103" t="s">
        <v>2682</v>
      </c>
      <c r="P2884" s="103" t="s">
        <v>5687</v>
      </c>
      <c r="Q2884" s="103">
        <v>40</v>
      </c>
    </row>
    <row r="2885" spans="15:17" x14ac:dyDescent="0.25">
      <c r="O2885" s="103" t="s">
        <v>1762</v>
      </c>
      <c r="P2885" s="103" t="s">
        <v>5687</v>
      </c>
      <c r="Q2885" s="103">
        <v>80</v>
      </c>
    </row>
    <row r="2886" spans="15:17" x14ac:dyDescent="0.25">
      <c r="O2886" s="103" t="s">
        <v>335</v>
      </c>
      <c r="P2886" s="103" t="s">
        <v>5687</v>
      </c>
      <c r="Q2886" s="103">
        <v>40</v>
      </c>
    </row>
    <row r="2887" spans="15:17" x14ac:dyDescent="0.25">
      <c r="O2887" s="103" t="s">
        <v>521</v>
      </c>
      <c r="P2887" s="103" t="s">
        <v>5687</v>
      </c>
      <c r="Q2887" s="103">
        <v>80</v>
      </c>
    </row>
    <row r="2888" spans="15:17" x14ac:dyDescent="0.25">
      <c r="O2888" s="103" t="s">
        <v>550</v>
      </c>
      <c r="P2888" s="103" t="s">
        <v>5687</v>
      </c>
      <c r="Q2888" s="103">
        <v>40</v>
      </c>
    </row>
    <row r="2889" spans="15:17" x14ac:dyDescent="0.25">
      <c r="O2889" s="103" t="s">
        <v>990</v>
      </c>
      <c r="P2889" s="103" t="s">
        <v>5687</v>
      </c>
      <c r="Q2889" s="103">
        <v>40</v>
      </c>
    </row>
    <row r="2890" spans="15:17" x14ac:dyDescent="0.25">
      <c r="O2890" s="103" t="s">
        <v>1010</v>
      </c>
      <c r="P2890" s="103" t="s">
        <v>5687</v>
      </c>
      <c r="Q2890" s="103">
        <v>40</v>
      </c>
    </row>
    <row r="2891" spans="15:17" x14ac:dyDescent="0.25">
      <c r="O2891" s="103" t="s">
        <v>1293</v>
      </c>
      <c r="P2891" s="103" t="s">
        <v>5687</v>
      </c>
      <c r="Q2891" s="103">
        <v>80</v>
      </c>
    </row>
    <row r="2892" spans="15:17" x14ac:dyDescent="0.25">
      <c r="O2892" s="103" t="s">
        <v>1299</v>
      </c>
      <c r="P2892" s="103" t="s">
        <v>5687</v>
      </c>
      <c r="Q2892" s="103">
        <v>80</v>
      </c>
    </row>
    <row r="2893" spans="15:17" x14ac:dyDescent="0.25">
      <c r="O2893" s="103" t="s">
        <v>961</v>
      </c>
      <c r="P2893" s="103" t="s">
        <v>5687</v>
      </c>
      <c r="Q2893" s="103">
        <v>40</v>
      </c>
    </row>
    <row r="2894" spans="15:17" x14ac:dyDescent="0.25">
      <c r="O2894" s="103" t="s">
        <v>3442</v>
      </c>
      <c r="P2894" s="103" t="s">
        <v>5687</v>
      </c>
      <c r="Q2894" s="103">
        <v>40</v>
      </c>
    </row>
    <row r="2895" spans="15:17" x14ac:dyDescent="0.25">
      <c r="O2895" s="103" t="s">
        <v>1092</v>
      </c>
      <c r="P2895" s="103" t="s">
        <v>5687</v>
      </c>
      <c r="Q2895" s="103">
        <v>80</v>
      </c>
    </row>
    <row r="2896" spans="15:17" x14ac:dyDescent="0.25">
      <c r="O2896" s="103" t="s">
        <v>1103</v>
      </c>
      <c r="P2896" s="103" t="s">
        <v>5687</v>
      </c>
      <c r="Q2896" s="103">
        <v>120</v>
      </c>
    </row>
    <row r="2897" spans="15:17" x14ac:dyDescent="0.25">
      <c r="O2897" s="103" t="s">
        <v>2088</v>
      </c>
      <c r="P2897" s="103" t="s">
        <v>5687</v>
      </c>
      <c r="Q2897" s="103">
        <v>80</v>
      </c>
    </row>
    <row r="2898" spans="15:17" x14ac:dyDescent="0.25">
      <c r="O2898" s="103" t="s">
        <v>2100</v>
      </c>
      <c r="P2898" s="103" t="s">
        <v>5687</v>
      </c>
      <c r="Q2898" s="103">
        <v>80</v>
      </c>
    </row>
    <row r="2899" spans="15:17" x14ac:dyDescent="0.25">
      <c r="O2899" s="103" t="s">
        <v>97</v>
      </c>
      <c r="P2899" s="103" t="s">
        <v>5687</v>
      </c>
      <c r="Q2899" s="103">
        <v>40</v>
      </c>
    </row>
    <row r="2900" spans="15:17" x14ac:dyDescent="0.25">
      <c r="O2900" s="103" t="s">
        <v>111</v>
      </c>
      <c r="P2900" s="103" t="s">
        <v>5687</v>
      </c>
      <c r="Q2900" s="103">
        <v>40</v>
      </c>
    </row>
    <row r="2901" spans="15:17" x14ac:dyDescent="0.25">
      <c r="O2901" s="103" t="s">
        <v>164</v>
      </c>
      <c r="P2901" s="103" t="s">
        <v>5687</v>
      </c>
      <c r="Q2901" s="103">
        <v>40</v>
      </c>
    </row>
    <row r="2902" spans="15:17" x14ac:dyDescent="0.25">
      <c r="O2902" s="103" t="s">
        <v>178</v>
      </c>
      <c r="P2902" s="103" t="s">
        <v>5687</v>
      </c>
      <c r="Q2902" s="103">
        <v>40</v>
      </c>
    </row>
    <row r="2903" spans="15:17" x14ac:dyDescent="0.25">
      <c r="O2903" s="103" t="s">
        <v>1594</v>
      </c>
      <c r="P2903" s="103" t="s">
        <v>5687</v>
      </c>
      <c r="Q2903" s="103">
        <v>40</v>
      </c>
    </row>
    <row r="2904" spans="15:17" x14ac:dyDescent="0.25">
      <c r="O2904" s="103" t="s">
        <v>3322</v>
      </c>
      <c r="P2904" s="103" t="s">
        <v>5687</v>
      </c>
      <c r="Q2904" s="103">
        <v>40</v>
      </c>
    </row>
    <row r="2905" spans="15:17" x14ac:dyDescent="0.25">
      <c r="O2905" s="103" t="s">
        <v>1968</v>
      </c>
      <c r="P2905" s="103" t="s">
        <v>5687</v>
      </c>
      <c r="Q2905" s="103">
        <v>80</v>
      </c>
    </row>
    <row r="2906" spans="15:17" x14ac:dyDescent="0.25">
      <c r="O2906" s="103" t="s">
        <v>1992</v>
      </c>
      <c r="P2906" s="103" t="s">
        <v>5687</v>
      </c>
      <c r="Q2906" s="103">
        <v>40</v>
      </c>
    </row>
    <row r="2907" spans="15:17" x14ac:dyDescent="0.25">
      <c r="O2907" s="103" t="s">
        <v>2004</v>
      </c>
      <c r="P2907" s="103" t="s">
        <v>5687</v>
      </c>
      <c r="Q2907" s="103">
        <v>80</v>
      </c>
    </row>
    <row r="2908" spans="15:17" x14ac:dyDescent="0.25">
      <c r="O2908" s="103" t="s">
        <v>1980</v>
      </c>
      <c r="P2908" s="103" t="s">
        <v>5687</v>
      </c>
      <c r="Q2908" s="103">
        <v>40</v>
      </c>
    </row>
    <row r="2909" spans="15:17" x14ac:dyDescent="0.25">
      <c r="O2909" s="103" t="s">
        <v>1998</v>
      </c>
      <c r="P2909" s="103" t="s">
        <v>5687</v>
      </c>
      <c r="Q2909" s="103">
        <v>80</v>
      </c>
    </row>
    <row r="2910" spans="15:17" x14ac:dyDescent="0.25">
      <c r="O2910" s="103" t="s">
        <v>2055</v>
      </c>
      <c r="P2910" s="103" t="s">
        <v>5687</v>
      </c>
      <c r="Q2910" s="103">
        <v>80</v>
      </c>
    </row>
    <row r="2911" spans="15:17" x14ac:dyDescent="0.25">
      <c r="O2911" s="103" t="s">
        <v>2077</v>
      </c>
      <c r="P2911" s="103" t="s">
        <v>5687</v>
      </c>
      <c r="Q2911" s="103">
        <v>80</v>
      </c>
    </row>
    <row r="2912" spans="15:17" x14ac:dyDescent="0.25">
      <c r="O2912" s="103" t="s">
        <v>2066</v>
      </c>
      <c r="P2912" s="103" t="s">
        <v>5687</v>
      </c>
      <c r="Q2912" s="103">
        <v>80</v>
      </c>
    </row>
    <row r="2913" spans="15:17" x14ac:dyDescent="0.25">
      <c r="O2913" s="103" t="s">
        <v>577</v>
      </c>
      <c r="P2913" s="103" t="s">
        <v>5687</v>
      </c>
      <c r="Q2913" s="103">
        <v>80</v>
      </c>
    </row>
    <row r="2914" spans="15:17" x14ac:dyDescent="0.25">
      <c r="O2914" s="103" t="s">
        <v>711</v>
      </c>
      <c r="P2914" s="103" t="s">
        <v>5687</v>
      </c>
      <c r="Q2914" s="103">
        <v>80</v>
      </c>
    </row>
    <row r="2915" spans="15:17" x14ac:dyDescent="0.25">
      <c r="O2915" s="103" t="s">
        <v>3077</v>
      </c>
      <c r="P2915" s="103" t="s">
        <v>5687</v>
      </c>
      <c r="Q2915" s="103">
        <v>80</v>
      </c>
    </row>
    <row r="2916" spans="15:17" x14ac:dyDescent="0.25">
      <c r="O2916" s="103" t="s">
        <v>277</v>
      </c>
      <c r="P2916" s="103" t="s">
        <v>5687</v>
      </c>
      <c r="Q2916" s="103">
        <v>120</v>
      </c>
    </row>
    <row r="2917" spans="15:17" x14ac:dyDescent="0.25">
      <c r="O2917" s="103" t="s">
        <v>249</v>
      </c>
      <c r="P2917" s="103" t="s">
        <v>5687</v>
      </c>
      <c r="Q2917" s="103">
        <v>120</v>
      </c>
    </row>
    <row r="2918" spans="15:17" x14ac:dyDescent="0.25">
      <c r="O2918" s="103" t="s">
        <v>997</v>
      </c>
      <c r="P2918" s="103" t="s">
        <v>5687</v>
      </c>
      <c r="Q2918" s="103">
        <v>40</v>
      </c>
    </row>
    <row r="2919" spans="15:17" x14ac:dyDescent="0.25">
      <c r="O2919" s="103" t="s">
        <v>3143</v>
      </c>
      <c r="P2919" s="103" t="s">
        <v>5687</v>
      </c>
      <c r="Q2919" s="103">
        <v>120</v>
      </c>
    </row>
    <row r="2920" spans="15:17" x14ac:dyDescent="0.25">
      <c r="O2920" s="103" t="s">
        <v>1016</v>
      </c>
      <c r="P2920" s="103" t="s">
        <v>5687</v>
      </c>
      <c r="Q2920" s="103">
        <v>40</v>
      </c>
    </row>
    <row r="2921" spans="15:17" x14ac:dyDescent="0.25">
      <c r="O2921" s="103" t="s">
        <v>1021</v>
      </c>
      <c r="P2921" s="103" t="s">
        <v>5687</v>
      </c>
      <c r="Q2921" s="103">
        <v>80</v>
      </c>
    </row>
    <row r="2922" spans="15:17" x14ac:dyDescent="0.25">
      <c r="O2922" s="103" t="s">
        <v>228</v>
      </c>
      <c r="P2922" s="103" t="s">
        <v>5687</v>
      </c>
      <c r="Q2922" s="103">
        <v>120</v>
      </c>
    </row>
    <row r="2923" spans="15:17" x14ac:dyDescent="0.25">
      <c r="O2923" s="103" t="s">
        <v>3100</v>
      </c>
      <c r="P2923" s="103" t="s">
        <v>5687</v>
      </c>
      <c r="Q2923" s="103">
        <v>80</v>
      </c>
    </row>
    <row r="2924" spans="15:17" x14ac:dyDescent="0.25">
      <c r="O2924" s="103" t="s">
        <v>3154</v>
      </c>
      <c r="P2924" s="103" t="s">
        <v>5687</v>
      </c>
      <c r="Q2924" s="103">
        <v>120</v>
      </c>
    </row>
    <row r="2925" spans="15:17" x14ac:dyDescent="0.25">
      <c r="O2925" s="103" t="s">
        <v>2663</v>
      </c>
      <c r="P2925" s="103" t="s">
        <v>5687</v>
      </c>
      <c r="Q2925" s="103">
        <v>40</v>
      </c>
    </row>
    <row r="2926" spans="15:17" x14ac:dyDescent="0.25">
      <c r="O2926" s="103" t="s">
        <v>3701</v>
      </c>
      <c r="P2926" s="103" t="s">
        <v>5687</v>
      </c>
      <c r="Q2926" s="103">
        <v>40</v>
      </c>
    </row>
    <row r="2927" spans="15:17" x14ac:dyDescent="0.25">
      <c r="O2927" s="103" t="s">
        <v>3722</v>
      </c>
      <c r="P2927" s="103" t="s">
        <v>5687</v>
      </c>
      <c r="Q2927" s="103">
        <v>40</v>
      </c>
    </row>
    <row r="2928" spans="15:17" x14ac:dyDescent="0.25">
      <c r="O2928" s="103" t="s">
        <v>1097</v>
      </c>
      <c r="P2928" s="103" t="s">
        <v>5687</v>
      </c>
      <c r="Q2928" s="103">
        <v>120</v>
      </c>
    </row>
    <row r="2929" spans="15:17" x14ac:dyDescent="0.25">
      <c r="O2929" s="103" t="s">
        <v>3727</v>
      </c>
      <c r="P2929" s="103" t="s">
        <v>5687</v>
      </c>
      <c r="Q2929" s="103">
        <v>40</v>
      </c>
    </row>
    <row r="2930" spans="15:17" x14ac:dyDescent="0.25">
      <c r="O2930" s="103" t="s">
        <v>3205</v>
      </c>
      <c r="P2930" s="103" t="s">
        <v>5687</v>
      </c>
      <c r="Q2930" s="103">
        <v>80</v>
      </c>
    </row>
    <row r="2931" spans="15:17" x14ac:dyDescent="0.25">
      <c r="O2931" s="103" t="s">
        <v>1137</v>
      </c>
      <c r="P2931" s="103" t="s">
        <v>5687</v>
      </c>
      <c r="Q2931" s="103">
        <v>80</v>
      </c>
    </row>
    <row r="2932" spans="15:17" x14ac:dyDescent="0.25">
      <c r="O2932" s="103" t="s">
        <v>1179</v>
      </c>
      <c r="P2932" s="103" t="s">
        <v>5687</v>
      </c>
      <c r="Q2932" s="103">
        <v>80</v>
      </c>
    </row>
    <row r="2933" spans="15:17" x14ac:dyDescent="0.25">
      <c r="O2933" s="103" t="s">
        <v>1201</v>
      </c>
      <c r="P2933" s="103" t="s">
        <v>5687</v>
      </c>
      <c r="Q2933" s="103">
        <v>80</v>
      </c>
    </row>
    <row r="2934" spans="15:17" x14ac:dyDescent="0.25">
      <c r="O2934" s="103" t="s">
        <v>1208</v>
      </c>
      <c r="P2934" s="103" t="s">
        <v>5687</v>
      </c>
      <c r="Q2934" s="103">
        <v>80</v>
      </c>
    </row>
    <row r="2935" spans="15:17" x14ac:dyDescent="0.25">
      <c r="O2935" s="103" t="s">
        <v>1025</v>
      </c>
      <c r="P2935" s="103" t="s">
        <v>5687</v>
      </c>
      <c r="Q2935" s="103">
        <v>80</v>
      </c>
    </row>
    <row r="2936" spans="15:17" x14ac:dyDescent="0.25">
      <c r="O2936" s="103" t="s">
        <v>893</v>
      </c>
      <c r="P2936" s="103" t="s">
        <v>5687</v>
      </c>
      <c r="Q2936" s="103">
        <v>120</v>
      </c>
    </row>
    <row r="2937" spans="15:17" x14ac:dyDescent="0.25">
      <c r="O2937" s="103" t="s">
        <v>2296</v>
      </c>
      <c r="P2937" s="103" t="s">
        <v>5687</v>
      </c>
      <c r="Q2937" s="103">
        <v>40</v>
      </c>
    </row>
    <row r="2938" spans="15:17" x14ac:dyDescent="0.25">
      <c r="O2938" s="103" t="s">
        <v>1624</v>
      </c>
      <c r="P2938" s="103" t="s">
        <v>5687</v>
      </c>
      <c r="Q2938" s="103">
        <v>40</v>
      </c>
    </row>
    <row r="2939" spans="15:17" x14ac:dyDescent="0.25">
      <c r="O2939" s="103" t="s">
        <v>1714</v>
      </c>
      <c r="P2939" s="103" t="s">
        <v>5687</v>
      </c>
      <c r="Q2939" s="103">
        <v>40</v>
      </c>
    </row>
    <row r="2940" spans="15:17" x14ac:dyDescent="0.25">
      <c r="O2940" s="103" t="s">
        <v>3498</v>
      </c>
      <c r="P2940" s="103" t="s">
        <v>5687</v>
      </c>
      <c r="Q2940" s="103">
        <v>120</v>
      </c>
    </row>
    <row r="2941" spans="15:17" x14ac:dyDescent="0.25">
      <c r="O2941" s="103" t="s">
        <v>402</v>
      </c>
      <c r="P2941" s="103" t="s">
        <v>5687</v>
      </c>
      <c r="Q2941" s="103">
        <v>40</v>
      </c>
    </row>
    <row r="2942" spans="15:17" x14ac:dyDescent="0.25">
      <c r="O2942" s="103" t="s">
        <v>530</v>
      </c>
      <c r="P2942" s="103" t="s">
        <v>5687</v>
      </c>
      <c r="Q2942" s="103">
        <v>40</v>
      </c>
    </row>
    <row r="2943" spans="15:17" x14ac:dyDescent="0.25">
      <c r="O2943" s="103" t="s">
        <v>855</v>
      </c>
      <c r="P2943" s="103" t="s">
        <v>5687</v>
      </c>
      <c r="Q2943" s="103">
        <v>120</v>
      </c>
    </row>
    <row r="2944" spans="15:17" x14ac:dyDescent="0.25">
      <c r="O2944" s="103" t="s">
        <v>1487</v>
      </c>
      <c r="P2944" s="103" t="s">
        <v>5687</v>
      </c>
      <c r="Q2944" s="103">
        <v>80</v>
      </c>
    </row>
    <row r="2945" spans="15:17" x14ac:dyDescent="0.25">
      <c r="O2945" s="103" t="s">
        <v>1495</v>
      </c>
      <c r="P2945" s="103" t="s">
        <v>5687</v>
      </c>
      <c r="Q2945" s="103">
        <v>80</v>
      </c>
    </row>
    <row r="2946" spans="15:17" x14ac:dyDescent="0.25">
      <c r="O2946" s="103" t="s">
        <v>1638</v>
      </c>
      <c r="P2946" s="103" t="s">
        <v>5687</v>
      </c>
      <c r="Q2946" s="103">
        <v>40</v>
      </c>
    </row>
    <row r="2947" spans="15:17" x14ac:dyDescent="0.25">
      <c r="O2947" s="103" t="s">
        <v>3733</v>
      </c>
      <c r="P2947" s="103" t="s">
        <v>5687</v>
      </c>
      <c r="Q2947" s="103">
        <v>40</v>
      </c>
    </row>
    <row r="2948" spans="15:17" x14ac:dyDescent="0.25">
      <c r="O2948" s="103" t="s">
        <v>2213</v>
      </c>
      <c r="P2948" s="103" t="s">
        <v>5687</v>
      </c>
      <c r="Q2948" s="103">
        <v>120</v>
      </c>
    </row>
    <row r="2949" spans="15:17" x14ac:dyDescent="0.25">
      <c r="O2949" s="103" t="s">
        <v>2234</v>
      </c>
      <c r="P2949" s="103" t="s">
        <v>5687</v>
      </c>
      <c r="Q2949" s="103">
        <v>120</v>
      </c>
    </row>
    <row r="2950" spans="15:17" x14ac:dyDescent="0.25">
      <c r="O2950" s="103" t="s">
        <v>2819</v>
      </c>
      <c r="P2950" s="103" t="s">
        <v>5687</v>
      </c>
      <c r="Q2950" s="103">
        <v>80</v>
      </c>
    </row>
    <row r="2951" spans="15:17" x14ac:dyDescent="0.25">
      <c r="O2951" s="103" t="s">
        <v>2860</v>
      </c>
      <c r="P2951" s="103" t="s">
        <v>5687</v>
      </c>
      <c r="Q2951" s="103">
        <v>80</v>
      </c>
    </row>
    <row r="2952" spans="15:17" x14ac:dyDescent="0.25">
      <c r="O2952" s="103" t="s">
        <v>255</v>
      </c>
      <c r="P2952" s="103" t="s">
        <v>5687</v>
      </c>
      <c r="Q2952" s="103">
        <v>120</v>
      </c>
    </row>
    <row r="2953" spans="15:17" x14ac:dyDescent="0.25">
      <c r="O2953" s="103" t="s">
        <v>789</v>
      </c>
      <c r="P2953" s="103" t="s">
        <v>5687</v>
      </c>
      <c r="Q2953" s="103">
        <v>80</v>
      </c>
    </row>
    <row r="2954" spans="15:17" x14ac:dyDescent="0.25">
      <c r="O2954" s="103" t="s">
        <v>800</v>
      </c>
      <c r="P2954" s="103" t="s">
        <v>5687</v>
      </c>
      <c r="Q2954" s="103">
        <v>80</v>
      </c>
    </row>
    <row r="2955" spans="15:17" x14ac:dyDescent="0.25">
      <c r="O2955" s="103" t="s">
        <v>1149</v>
      </c>
      <c r="P2955" s="103" t="s">
        <v>5687</v>
      </c>
      <c r="Q2955" s="103">
        <v>80</v>
      </c>
    </row>
    <row r="2956" spans="15:17" x14ac:dyDescent="0.25">
      <c r="O2956" s="103" t="s">
        <v>3503</v>
      </c>
      <c r="P2956" s="103" t="s">
        <v>5687</v>
      </c>
      <c r="Q2956" s="103">
        <v>120</v>
      </c>
    </row>
    <row r="2957" spans="15:17" x14ac:dyDescent="0.25">
      <c r="O2957" s="103" t="s">
        <v>968</v>
      </c>
      <c r="P2957" s="103" t="s">
        <v>5687</v>
      </c>
      <c r="Q2957" s="103">
        <v>80</v>
      </c>
    </row>
    <row r="2958" spans="15:17" x14ac:dyDescent="0.25">
      <c r="O2958" s="103" t="s">
        <v>261</v>
      </c>
      <c r="P2958" s="103" t="s">
        <v>5687</v>
      </c>
      <c r="Q2958" s="103">
        <v>80</v>
      </c>
    </row>
    <row r="2959" spans="15:17" x14ac:dyDescent="0.25">
      <c r="O2959" s="103" t="s">
        <v>2766</v>
      </c>
      <c r="P2959" s="103" t="s">
        <v>5687</v>
      </c>
      <c r="Q2959" s="103">
        <v>120</v>
      </c>
    </row>
    <row r="2960" spans="15:17" x14ac:dyDescent="0.25">
      <c r="O2960" s="103" t="s">
        <v>1109</v>
      </c>
      <c r="P2960" s="103" t="s">
        <v>5687</v>
      </c>
      <c r="Q2960" s="103">
        <v>120</v>
      </c>
    </row>
    <row r="2961" spans="15:17" x14ac:dyDescent="0.25">
      <c r="O2961" s="103" t="s">
        <v>1215</v>
      </c>
      <c r="P2961" s="103" t="s">
        <v>5687</v>
      </c>
      <c r="Q2961" s="103">
        <v>80</v>
      </c>
    </row>
    <row r="2962" spans="15:17" x14ac:dyDescent="0.25">
      <c r="O2962" s="103" t="s">
        <v>1156</v>
      </c>
      <c r="P2962" s="103" t="s">
        <v>5687</v>
      </c>
      <c r="Q2962" s="103">
        <v>80</v>
      </c>
    </row>
    <row r="2963" spans="15:17" x14ac:dyDescent="0.25">
      <c r="O2963" s="103" t="s">
        <v>1651</v>
      </c>
      <c r="P2963" s="103" t="s">
        <v>5687</v>
      </c>
      <c r="Q2963" s="103">
        <v>40</v>
      </c>
    </row>
    <row r="2964" spans="15:17" x14ac:dyDescent="0.25">
      <c r="O2964" s="103" t="s">
        <v>416</v>
      </c>
      <c r="P2964" s="103" t="s">
        <v>5687</v>
      </c>
      <c r="Q2964" s="103">
        <v>40</v>
      </c>
    </row>
    <row r="2965" spans="15:17" x14ac:dyDescent="0.25">
      <c r="O2965" s="103" t="s">
        <v>775</v>
      </c>
      <c r="P2965" s="103" t="s">
        <v>5687</v>
      </c>
      <c r="Q2965" s="103">
        <v>120</v>
      </c>
    </row>
    <row r="2966" spans="15:17" x14ac:dyDescent="0.25">
      <c r="O2966" s="103" t="s">
        <v>1958</v>
      </c>
      <c r="P2966" s="103" t="s">
        <v>5687</v>
      </c>
      <c r="Q2966" s="103">
        <v>80</v>
      </c>
    </row>
    <row r="2967" spans="15:17" x14ac:dyDescent="0.25">
      <c r="O2967" s="103" t="s">
        <v>1986</v>
      </c>
      <c r="P2967" s="103" t="s">
        <v>5687</v>
      </c>
      <c r="Q2967" s="103">
        <v>80</v>
      </c>
    </row>
    <row r="2968" spans="15:17" x14ac:dyDescent="0.25">
      <c r="O2968" s="103" t="s">
        <v>582</v>
      </c>
      <c r="P2968" s="103" t="s">
        <v>5687</v>
      </c>
      <c r="Q2968" s="103">
        <v>80</v>
      </c>
    </row>
    <row r="2969" spans="15:17" x14ac:dyDescent="0.25">
      <c r="O2969" s="103" t="s">
        <v>599</v>
      </c>
      <c r="P2969" s="103" t="s">
        <v>5687</v>
      </c>
      <c r="Q2969" s="103">
        <v>120</v>
      </c>
    </row>
    <row r="2970" spans="15:17" x14ac:dyDescent="0.25">
      <c r="O2970" s="103" t="s">
        <v>741</v>
      </c>
      <c r="P2970" s="103" t="s">
        <v>5687</v>
      </c>
      <c r="Q2970" s="103">
        <v>80</v>
      </c>
    </row>
    <row r="2971" spans="15:17" x14ac:dyDescent="0.25">
      <c r="O2971" s="103" t="s">
        <v>753</v>
      </c>
      <c r="P2971" s="103" t="s">
        <v>5687</v>
      </c>
      <c r="Q2971" s="103">
        <v>120</v>
      </c>
    </row>
    <row r="2972" spans="15:17" x14ac:dyDescent="0.25">
      <c r="O2972" s="103" t="s">
        <v>429</v>
      </c>
      <c r="P2972" s="103" t="s">
        <v>5687</v>
      </c>
      <c r="Q2972" s="103">
        <v>40</v>
      </c>
    </row>
    <row r="2973" spans="15:17" x14ac:dyDescent="0.25">
      <c r="O2973" s="103" t="s">
        <v>1974</v>
      </c>
      <c r="P2973" s="103" t="s">
        <v>5687</v>
      </c>
      <c r="Q2973" s="103">
        <v>80</v>
      </c>
    </row>
    <row r="2974" spans="15:17" x14ac:dyDescent="0.25">
      <c r="O2974" s="103" t="s">
        <v>926</v>
      </c>
      <c r="P2974" s="103" t="s">
        <v>5687</v>
      </c>
      <c r="Q2974" s="103">
        <v>80</v>
      </c>
    </row>
    <row r="2975" spans="15:17" x14ac:dyDescent="0.25">
      <c r="O2975" s="103" t="s">
        <v>948</v>
      </c>
      <c r="P2975" s="103" t="s">
        <v>5687</v>
      </c>
      <c r="Q2975" s="103">
        <v>80</v>
      </c>
    </row>
    <row r="2976" spans="15:17" x14ac:dyDescent="0.25">
      <c r="O2976" s="103" t="s">
        <v>3120</v>
      </c>
      <c r="P2976" s="103" t="s">
        <v>5687</v>
      </c>
      <c r="Q2976" s="103">
        <v>80</v>
      </c>
    </row>
    <row r="2977" spans="15:17" x14ac:dyDescent="0.25">
      <c r="O2977" s="103" t="s">
        <v>1114</v>
      </c>
      <c r="P2977" s="103" t="s">
        <v>5687</v>
      </c>
      <c r="Q2977" s="103">
        <v>120</v>
      </c>
    </row>
    <row r="2978" spans="15:17" x14ac:dyDescent="0.25">
      <c r="O2978" s="103" t="s">
        <v>1120</v>
      </c>
      <c r="P2978" s="103" t="s">
        <v>5687</v>
      </c>
      <c r="Q2978" s="103">
        <v>80</v>
      </c>
    </row>
    <row r="2979" spans="15:17" x14ac:dyDescent="0.25">
      <c r="O2979" s="103" t="s">
        <v>1126</v>
      </c>
      <c r="P2979" s="103" t="s">
        <v>5687</v>
      </c>
      <c r="Q2979" s="103">
        <v>120</v>
      </c>
    </row>
    <row r="2980" spans="15:17" x14ac:dyDescent="0.25">
      <c r="O2980" s="103" t="s">
        <v>435</v>
      </c>
      <c r="P2980" s="103" t="s">
        <v>5687</v>
      </c>
      <c r="Q2980" s="103">
        <v>40</v>
      </c>
    </row>
    <row r="2981" spans="15:17" x14ac:dyDescent="0.25">
      <c r="O2981" s="103" t="s">
        <v>760</v>
      </c>
      <c r="P2981" s="103" t="s">
        <v>5687</v>
      </c>
      <c r="Q2981" s="103">
        <v>80</v>
      </c>
    </row>
    <row r="2982" spans="15:17" x14ac:dyDescent="0.25">
      <c r="O2982" s="103" t="s">
        <v>768</v>
      </c>
      <c r="P2982" s="103" t="s">
        <v>5687</v>
      </c>
      <c r="Q2982" s="103">
        <v>80</v>
      </c>
    </row>
    <row r="2983" spans="15:17" x14ac:dyDescent="0.25">
      <c r="O2983" s="103" t="s">
        <v>1251</v>
      </c>
      <c r="P2983" s="103" t="s">
        <v>5687</v>
      </c>
      <c r="Q2983" s="103">
        <v>120</v>
      </c>
    </row>
    <row r="2984" spans="15:17" x14ac:dyDescent="0.25">
      <c r="O2984" s="103" t="s">
        <v>1664</v>
      </c>
      <c r="P2984" s="103" t="s">
        <v>5687</v>
      </c>
      <c r="Q2984" s="103">
        <v>40</v>
      </c>
    </row>
    <row r="2985" spans="15:17" x14ac:dyDescent="0.25">
      <c r="O2985" s="103" t="s">
        <v>486</v>
      </c>
      <c r="P2985" s="103" t="s">
        <v>5687</v>
      </c>
      <c r="Q2985" s="103">
        <v>80</v>
      </c>
    </row>
    <row r="2986" spans="15:17" x14ac:dyDescent="0.25">
      <c r="O2986" s="103" t="s">
        <v>605</v>
      </c>
      <c r="P2986" s="103" t="s">
        <v>5687</v>
      </c>
      <c r="Q2986" s="103">
        <v>80</v>
      </c>
    </row>
    <row r="2987" spans="15:17" x14ac:dyDescent="0.25">
      <c r="O2987" s="103" t="s">
        <v>267</v>
      </c>
      <c r="P2987" s="103" t="s">
        <v>5687</v>
      </c>
      <c r="Q2987" s="103">
        <v>120</v>
      </c>
    </row>
    <row r="2988" spans="15:17" x14ac:dyDescent="0.25">
      <c r="O2988" s="103" t="s">
        <v>3630</v>
      </c>
      <c r="P2988" s="103" t="s">
        <v>5687</v>
      </c>
      <c r="Q2988" s="103">
        <v>80</v>
      </c>
    </row>
    <row r="2989" spans="15:17" x14ac:dyDescent="0.25">
      <c r="O2989" s="103" t="s">
        <v>557</v>
      </c>
      <c r="P2989" s="103" t="s">
        <v>5687</v>
      </c>
      <c r="Q2989" s="103">
        <v>80</v>
      </c>
    </row>
    <row r="2990" spans="15:17" x14ac:dyDescent="0.25">
      <c r="O2990" s="103" t="s">
        <v>3648</v>
      </c>
      <c r="P2990" s="103" t="s">
        <v>5687</v>
      </c>
      <c r="Q2990" s="103">
        <v>80</v>
      </c>
    </row>
    <row r="2991" spans="15:17" x14ac:dyDescent="0.25">
      <c r="O2991" s="103" t="s">
        <v>504</v>
      </c>
      <c r="P2991" s="103" t="s">
        <v>5687</v>
      </c>
      <c r="Q2991" s="103">
        <v>80</v>
      </c>
    </row>
    <row r="2992" spans="15:17" x14ac:dyDescent="0.25">
      <c r="O2992" s="103" t="s">
        <v>3176</v>
      </c>
      <c r="P2992" s="103" t="s">
        <v>5687</v>
      </c>
      <c r="Q2992" s="103">
        <v>80</v>
      </c>
    </row>
    <row r="2993" spans="15:17" x14ac:dyDescent="0.25">
      <c r="O2993" s="103" t="s">
        <v>3662</v>
      </c>
      <c r="P2993" s="103" t="s">
        <v>5687</v>
      </c>
      <c r="Q2993" s="103">
        <v>80</v>
      </c>
    </row>
    <row r="2994" spans="15:17" x14ac:dyDescent="0.25">
      <c r="O2994" s="103" t="s">
        <v>1405</v>
      </c>
      <c r="P2994" s="103" t="s">
        <v>5687</v>
      </c>
      <c r="Q2994" s="103">
        <v>80</v>
      </c>
    </row>
    <row r="2995" spans="15:17" x14ac:dyDescent="0.25">
      <c r="O2995" s="103" t="s">
        <v>1359</v>
      </c>
      <c r="P2995" s="103" t="s">
        <v>5687</v>
      </c>
      <c r="Q2995" s="103">
        <v>80</v>
      </c>
    </row>
    <row r="2996" spans="15:17" x14ac:dyDescent="0.25">
      <c r="O2996" s="103" t="s">
        <v>1414</v>
      </c>
      <c r="P2996" s="103" t="s">
        <v>5687</v>
      </c>
      <c r="Q2996" s="103">
        <v>80</v>
      </c>
    </row>
    <row r="2997" spans="15:17" x14ac:dyDescent="0.25">
      <c r="O2997" s="103" t="s">
        <v>1438</v>
      </c>
      <c r="P2997" s="103" t="s">
        <v>5687</v>
      </c>
      <c r="Q2997" s="103">
        <v>80</v>
      </c>
    </row>
    <row r="2998" spans="15:17" x14ac:dyDescent="0.25">
      <c r="O2998" s="103" t="s">
        <v>1444</v>
      </c>
      <c r="P2998" s="103" t="s">
        <v>5687</v>
      </c>
      <c r="Q2998" s="103">
        <v>80</v>
      </c>
    </row>
    <row r="2999" spans="15:17" x14ac:dyDescent="0.25">
      <c r="O2999" s="103" t="s">
        <v>1381</v>
      </c>
      <c r="P2999" s="103" t="s">
        <v>5687</v>
      </c>
      <c r="Q2999" s="103">
        <v>80</v>
      </c>
    </row>
    <row r="3000" spans="15:17" x14ac:dyDescent="0.25">
      <c r="O3000" s="103" t="s">
        <v>1391</v>
      </c>
      <c r="P3000" s="103" t="s">
        <v>5687</v>
      </c>
      <c r="Q3000" s="103">
        <v>80</v>
      </c>
    </row>
    <row r="3001" spans="15:17" x14ac:dyDescent="0.25">
      <c r="O3001" s="103" t="s">
        <v>1447</v>
      </c>
      <c r="P3001" s="103" t="s">
        <v>5687</v>
      </c>
      <c r="Q3001" s="103">
        <v>40</v>
      </c>
    </row>
    <row r="3002" spans="15:17" x14ac:dyDescent="0.25">
      <c r="O3002" s="103" t="s">
        <v>2995</v>
      </c>
      <c r="P3002" s="103" t="s">
        <v>5687</v>
      </c>
      <c r="Q3002" s="103">
        <v>40</v>
      </c>
    </row>
    <row r="3003" spans="15:17" x14ac:dyDescent="0.25">
      <c r="O3003" s="103" t="s">
        <v>3006</v>
      </c>
      <c r="P3003" s="103" t="s">
        <v>5687</v>
      </c>
      <c r="Q3003" s="103">
        <v>40</v>
      </c>
    </row>
    <row r="3004" spans="15:17" x14ac:dyDescent="0.25">
      <c r="O3004" s="103" t="s">
        <v>3018</v>
      </c>
      <c r="P3004" s="103" t="s">
        <v>5687</v>
      </c>
      <c r="Q3004" s="103">
        <v>80</v>
      </c>
    </row>
    <row r="3005" spans="15:17" x14ac:dyDescent="0.25">
      <c r="O3005" s="103" t="s">
        <v>3032</v>
      </c>
      <c r="P3005" s="103" t="s">
        <v>5687</v>
      </c>
      <c r="Q3005" s="103">
        <v>80</v>
      </c>
    </row>
    <row r="3006" spans="15:17" x14ac:dyDescent="0.25">
      <c r="O3006" s="103" t="s">
        <v>3046</v>
      </c>
      <c r="P3006" s="103" t="s">
        <v>5687</v>
      </c>
      <c r="Q3006" s="103">
        <v>80</v>
      </c>
    </row>
    <row r="3007" spans="15:17" x14ac:dyDescent="0.25">
      <c r="O3007" s="103" t="s">
        <v>3224</v>
      </c>
      <c r="P3007" s="103" t="s">
        <v>5687</v>
      </c>
      <c r="Q3007" s="103">
        <v>120</v>
      </c>
    </row>
    <row r="3008" spans="15:17" x14ac:dyDescent="0.25">
      <c r="O3008" s="103" t="s">
        <v>1832</v>
      </c>
      <c r="P3008" s="103" t="s">
        <v>5687</v>
      </c>
      <c r="Q3008" s="103">
        <v>40</v>
      </c>
    </row>
    <row r="3009" spans="15:17" x14ac:dyDescent="0.25">
      <c r="O3009" s="103" t="s">
        <v>3210</v>
      </c>
      <c r="P3009" s="103" t="s">
        <v>5687</v>
      </c>
      <c r="Q3009" s="103">
        <v>120</v>
      </c>
    </row>
    <row r="3010" spans="15:17" x14ac:dyDescent="0.25">
      <c r="O3010" s="103" t="s">
        <v>1004</v>
      </c>
      <c r="P3010" s="103" t="s">
        <v>5687</v>
      </c>
      <c r="Q3010" s="103">
        <v>80</v>
      </c>
    </row>
    <row r="3011" spans="15:17" x14ac:dyDescent="0.25">
      <c r="O3011" s="103" t="s">
        <v>3553</v>
      </c>
      <c r="P3011" s="103" t="s">
        <v>5687</v>
      </c>
      <c r="Q3011" s="103">
        <v>40</v>
      </c>
    </row>
    <row r="3012" spans="15:17" x14ac:dyDescent="0.25">
      <c r="O3012" s="103" t="s">
        <v>3083</v>
      </c>
      <c r="P3012" s="103" t="s">
        <v>5687</v>
      </c>
      <c r="Q3012" s="103">
        <v>80</v>
      </c>
    </row>
    <row r="3013" spans="15:17" x14ac:dyDescent="0.25">
      <c r="O3013" s="103" t="s">
        <v>977</v>
      </c>
      <c r="P3013" s="103" t="s">
        <v>5687</v>
      </c>
      <c r="Q3013" s="103">
        <v>80</v>
      </c>
    </row>
    <row r="3014" spans="15:17" x14ac:dyDescent="0.25">
      <c r="O3014" s="103" t="s">
        <v>3106</v>
      </c>
      <c r="P3014" s="103" t="s">
        <v>5687</v>
      </c>
      <c r="Q3014" s="103">
        <v>80</v>
      </c>
    </row>
    <row r="3015" spans="15:17" x14ac:dyDescent="0.25">
      <c r="O3015" s="103" t="s">
        <v>1962</v>
      </c>
      <c r="P3015" s="103" t="s">
        <v>5687</v>
      </c>
      <c r="Q3015" s="103">
        <v>80</v>
      </c>
    </row>
    <row r="3016" spans="15:17" x14ac:dyDescent="0.25">
      <c r="O3016" s="103" t="s">
        <v>537</v>
      </c>
      <c r="P3016" s="103" t="s">
        <v>5687</v>
      </c>
      <c r="Q3016" s="103">
        <v>40</v>
      </c>
    </row>
    <row r="3017" spans="15:17" x14ac:dyDescent="0.25">
      <c r="O3017" s="103" t="s">
        <v>3184</v>
      </c>
      <c r="P3017" s="103" t="s">
        <v>5687</v>
      </c>
      <c r="Q3017" s="103">
        <v>80</v>
      </c>
    </row>
    <row r="3018" spans="15:17" x14ac:dyDescent="0.25">
      <c r="O3018" s="103" t="s">
        <v>1817</v>
      </c>
      <c r="P3018" s="103" t="s">
        <v>5687</v>
      </c>
      <c r="Q3018" s="103">
        <v>40</v>
      </c>
    </row>
    <row r="3019" spans="15:17" x14ac:dyDescent="0.25">
      <c r="O3019" s="103" t="s">
        <v>3239</v>
      </c>
      <c r="P3019" s="103" t="s">
        <v>5687</v>
      </c>
      <c r="Q3019" s="103">
        <v>80</v>
      </c>
    </row>
    <row r="3020" spans="15:17" x14ac:dyDescent="0.25">
      <c r="O3020" s="103" t="s">
        <v>3250</v>
      </c>
      <c r="P3020" s="103" t="s">
        <v>5687</v>
      </c>
      <c r="Q3020" s="103">
        <v>80</v>
      </c>
    </row>
    <row r="3021" spans="15:17" x14ac:dyDescent="0.25">
      <c r="O3021" s="103" t="s">
        <v>3636</v>
      </c>
      <c r="P3021" s="103" t="s">
        <v>5687</v>
      </c>
      <c r="Q3021" s="103">
        <v>80</v>
      </c>
    </row>
    <row r="3022" spans="15:17" x14ac:dyDescent="0.25">
      <c r="O3022" s="103" t="s">
        <v>3256</v>
      </c>
      <c r="P3022" s="103" t="s">
        <v>5687</v>
      </c>
      <c r="Q3022" s="103">
        <v>40</v>
      </c>
    </row>
    <row r="3023" spans="15:17" x14ac:dyDescent="0.25">
      <c r="O3023" s="103" t="s">
        <v>3264</v>
      </c>
      <c r="P3023" s="103" t="s">
        <v>5687</v>
      </c>
      <c r="Q3023" s="103">
        <v>80</v>
      </c>
    </row>
    <row r="3024" spans="15:17" x14ac:dyDescent="0.25">
      <c r="O3024" s="103" t="s">
        <v>880</v>
      </c>
      <c r="P3024" s="103" t="s">
        <v>5687</v>
      </c>
      <c r="Q3024" s="103">
        <v>120</v>
      </c>
    </row>
    <row r="3025" spans="15:17" x14ac:dyDescent="0.25">
      <c r="O3025" s="103" t="s">
        <v>794</v>
      </c>
      <c r="P3025" s="103" t="s">
        <v>5687</v>
      </c>
      <c r="Q3025" s="103">
        <v>120</v>
      </c>
    </row>
    <row r="3026" spans="15:17" x14ac:dyDescent="0.25">
      <c r="O3026" s="103" t="s">
        <v>3752</v>
      </c>
      <c r="P3026" s="103" t="s">
        <v>5687</v>
      </c>
      <c r="Q3026" s="103">
        <v>80</v>
      </c>
    </row>
    <row r="3027" spans="15:17" x14ac:dyDescent="0.25">
      <c r="O3027" s="103" t="s">
        <v>3655</v>
      </c>
      <c r="P3027" s="103" t="s">
        <v>5687</v>
      </c>
      <c r="Q3027" s="103">
        <v>80</v>
      </c>
    </row>
    <row r="3028" spans="15:17" x14ac:dyDescent="0.25">
      <c r="O3028" s="103" t="s">
        <v>814</v>
      </c>
      <c r="P3028" s="103" t="s">
        <v>5687</v>
      </c>
      <c r="Q3028" s="103">
        <v>120</v>
      </c>
    </row>
    <row r="3029" spans="15:17" x14ac:dyDescent="0.25">
      <c r="O3029" s="103" t="s">
        <v>382</v>
      </c>
      <c r="P3029" s="103" t="s">
        <v>5687</v>
      </c>
      <c r="Q3029" s="103">
        <v>80</v>
      </c>
    </row>
    <row r="3030" spans="15:17" x14ac:dyDescent="0.25">
      <c r="O3030" s="103" t="s">
        <v>410</v>
      </c>
      <c r="P3030" s="103" t="s">
        <v>5687</v>
      </c>
      <c r="Q3030" s="103">
        <v>120</v>
      </c>
    </row>
    <row r="3031" spans="15:17" x14ac:dyDescent="0.25">
      <c r="O3031" s="103" t="s">
        <v>203</v>
      </c>
      <c r="P3031" s="103" t="s">
        <v>5687</v>
      </c>
      <c r="Q3031" s="103">
        <v>160</v>
      </c>
    </row>
    <row r="3032" spans="15:17" x14ac:dyDescent="0.25">
      <c r="O3032" s="103" t="s">
        <v>423</v>
      </c>
      <c r="P3032" s="103" t="s">
        <v>5687</v>
      </c>
      <c r="Q3032" s="103">
        <v>80</v>
      </c>
    </row>
    <row r="3033" spans="15:17" x14ac:dyDescent="0.25">
      <c r="O3033" s="103" t="s">
        <v>3758</v>
      </c>
      <c r="P3033" s="103" t="s">
        <v>5687</v>
      </c>
      <c r="Q3033" s="103">
        <v>80</v>
      </c>
    </row>
    <row r="3034" spans="15:17" x14ac:dyDescent="0.25">
      <c r="O3034" s="103" t="s">
        <v>235</v>
      </c>
      <c r="P3034" s="103" t="s">
        <v>5687</v>
      </c>
      <c r="Q3034" s="103">
        <v>160</v>
      </c>
    </row>
    <row r="3035" spans="15:17" x14ac:dyDescent="0.25">
      <c r="O3035" s="103" t="s">
        <v>2829</v>
      </c>
      <c r="P3035" s="103" t="s">
        <v>5687</v>
      </c>
      <c r="Q3035" s="103">
        <v>120</v>
      </c>
    </row>
    <row r="3036" spans="15:17" x14ac:dyDescent="0.25">
      <c r="O3036" s="103" t="s">
        <v>907</v>
      </c>
      <c r="P3036" s="103" t="s">
        <v>5687</v>
      </c>
      <c r="Q3036" s="103">
        <v>80</v>
      </c>
    </row>
    <row r="3037" spans="15:17" x14ac:dyDescent="0.25">
      <c r="O3037" s="103" t="s">
        <v>901</v>
      </c>
      <c r="P3037" s="103" t="s">
        <v>5687</v>
      </c>
      <c r="Q3037" s="103">
        <v>120</v>
      </c>
    </row>
    <row r="3038" spans="15:17" x14ac:dyDescent="0.25">
      <c r="O3038" s="103" t="s">
        <v>2925</v>
      </c>
      <c r="P3038" s="103" t="s">
        <v>5687</v>
      </c>
      <c r="Q3038" s="103">
        <v>120</v>
      </c>
    </row>
    <row r="3039" spans="15:17" x14ac:dyDescent="0.25">
      <c r="O3039" s="103" t="s">
        <v>3670</v>
      </c>
      <c r="P3039" s="103" t="s">
        <v>5687</v>
      </c>
      <c r="Q3039" s="103">
        <v>40</v>
      </c>
    </row>
    <row r="3040" spans="15:17" x14ac:dyDescent="0.25">
      <c r="O3040" s="103" t="s">
        <v>822</v>
      </c>
      <c r="P3040" s="103" t="s">
        <v>5687</v>
      </c>
      <c r="Q3040" s="103">
        <v>80</v>
      </c>
    </row>
    <row r="3041" spans="15:17" x14ac:dyDescent="0.25">
      <c r="O3041" s="103" t="s">
        <v>808</v>
      </c>
      <c r="P3041" s="103" t="s">
        <v>5687</v>
      </c>
      <c r="Q3041" s="103">
        <v>120</v>
      </c>
    </row>
    <row r="3042" spans="15:17" x14ac:dyDescent="0.25">
      <c r="O3042" s="103" t="s">
        <v>3764</v>
      </c>
      <c r="P3042" s="103" t="s">
        <v>5687</v>
      </c>
      <c r="Q3042" s="103">
        <v>80</v>
      </c>
    </row>
    <row r="3043" spans="15:17" x14ac:dyDescent="0.25">
      <c r="O3043" s="103" t="s">
        <v>2667</v>
      </c>
      <c r="P3043" s="103" t="s">
        <v>5687</v>
      </c>
      <c r="Q3043" s="103">
        <v>40</v>
      </c>
    </row>
    <row r="3044" spans="15:17" x14ac:dyDescent="0.25">
      <c r="O3044" s="103" t="s">
        <v>2688</v>
      </c>
      <c r="P3044" s="103" t="s">
        <v>5687</v>
      </c>
      <c r="Q3044" s="103">
        <v>40</v>
      </c>
    </row>
    <row r="3045" spans="15:17" x14ac:dyDescent="0.25">
      <c r="O3045" s="103" t="s">
        <v>2698</v>
      </c>
      <c r="P3045" s="103" t="s">
        <v>5687</v>
      </c>
      <c r="Q3045" s="103">
        <v>80</v>
      </c>
    </row>
    <row r="3046" spans="15:17" x14ac:dyDescent="0.25">
      <c r="O3046" s="103" t="s">
        <v>2711</v>
      </c>
      <c r="P3046" s="103" t="s">
        <v>5687</v>
      </c>
      <c r="Q3046" s="103">
        <v>40</v>
      </c>
    </row>
    <row r="3047" spans="15:17" x14ac:dyDescent="0.25">
      <c r="O3047" s="103" t="s">
        <v>3771</v>
      </c>
      <c r="P3047" s="103" t="s">
        <v>5687</v>
      </c>
      <c r="Q3047" s="103">
        <v>80</v>
      </c>
    </row>
    <row r="3048" spans="15:17" x14ac:dyDescent="0.25">
      <c r="O3048" s="103" t="s">
        <v>3609</v>
      </c>
      <c r="P3048" s="103" t="s">
        <v>5687</v>
      </c>
      <c r="Q3048" s="103">
        <v>120</v>
      </c>
    </row>
    <row r="3049" spans="15:17" x14ac:dyDescent="0.25">
      <c r="O3049" s="103" t="s">
        <v>2731</v>
      </c>
      <c r="P3049" s="103" t="s">
        <v>5687</v>
      </c>
      <c r="Q3049" s="103">
        <v>80</v>
      </c>
    </row>
    <row r="3050" spans="15:17" x14ac:dyDescent="0.25">
      <c r="O3050" s="103" t="s">
        <v>3405</v>
      </c>
      <c r="P3050" s="103" t="s">
        <v>5687</v>
      </c>
      <c r="Q3050" s="103">
        <v>80</v>
      </c>
    </row>
    <row r="3051" spans="15:17" x14ac:dyDescent="0.25">
      <c r="O3051" s="103" t="s">
        <v>3410</v>
      </c>
      <c r="P3051" s="103" t="s">
        <v>5687</v>
      </c>
      <c r="Q3051" s="103">
        <v>80</v>
      </c>
    </row>
    <row r="3052" spans="15:17" x14ac:dyDescent="0.25">
      <c r="O3052" s="103" t="s">
        <v>3424</v>
      </c>
      <c r="P3052" s="103" t="s">
        <v>5687</v>
      </c>
      <c r="Q3052" s="103">
        <v>40</v>
      </c>
    </row>
    <row r="3053" spans="15:17" x14ac:dyDescent="0.25">
      <c r="O3053" s="103" t="s">
        <v>3454</v>
      </c>
      <c r="P3053" s="103" t="s">
        <v>5687</v>
      </c>
      <c r="Q3053" s="103">
        <v>80</v>
      </c>
    </row>
    <row r="3054" spans="15:17" x14ac:dyDescent="0.25">
      <c r="O3054" s="103" t="s">
        <v>1469</v>
      </c>
      <c r="P3054" s="103" t="s">
        <v>5687</v>
      </c>
      <c r="Q3054" s="103">
        <v>120</v>
      </c>
    </row>
    <row r="3055" spans="15:17" x14ac:dyDescent="0.25">
      <c r="O3055" s="103" t="s">
        <v>1481</v>
      </c>
      <c r="P3055" s="103" t="s">
        <v>5687</v>
      </c>
      <c r="Q3055" s="103">
        <v>120</v>
      </c>
    </row>
    <row r="3056" spans="15:17" x14ac:dyDescent="0.25">
      <c r="O3056" s="103" t="s">
        <v>3459</v>
      </c>
      <c r="P3056" s="103" t="s">
        <v>5687</v>
      </c>
      <c r="Q3056" s="103">
        <v>80</v>
      </c>
    </row>
    <row r="3057" spans="15:17" x14ac:dyDescent="0.25">
      <c r="O3057" s="103" t="s">
        <v>830</v>
      </c>
      <c r="P3057" s="103" t="s">
        <v>5687</v>
      </c>
      <c r="Q3057" s="103">
        <v>80</v>
      </c>
    </row>
    <row r="3058" spans="15:17" x14ac:dyDescent="0.25">
      <c r="O3058" s="103" t="s">
        <v>3417</v>
      </c>
      <c r="P3058" s="103" t="s">
        <v>5687</v>
      </c>
      <c r="Q3058" s="103">
        <v>40</v>
      </c>
    </row>
    <row r="3059" spans="15:17" x14ac:dyDescent="0.25">
      <c r="O3059" s="103" t="s">
        <v>3329</v>
      </c>
      <c r="P3059" s="103" t="s">
        <v>5687</v>
      </c>
      <c r="Q3059" s="103">
        <v>120</v>
      </c>
    </row>
    <row r="3060" spans="15:17" x14ac:dyDescent="0.25">
      <c r="O3060" s="103" t="s">
        <v>3342</v>
      </c>
      <c r="P3060" s="103" t="s">
        <v>5687</v>
      </c>
      <c r="Q3060" s="103">
        <v>80</v>
      </c>
    </row>
    <row r="3061" spans="15:17" x14ac:dyDescent="0.25">
      <c r="O3061" s="103" t="s">
        <v>3354</v>
      </c>
      <c r="P3061" s="103" t="s">
        <v>5687</v>
      </c>
      <c r="Q3061" s="103">
        <v>80</v>
      </c>
    </row>
    <row r="3062" spans="15:17" x14ac:dyDescent="0.25">
      <c r="O3062" s="103" t="s">
        <v>3298</v>
      </c>
      <c r="P3062" s="103" t="s">
        <v>5687</v>
      </c>
      <c r="Q3062" s="103">
        <v>120</v>
      </c>
    </row>
    <row r="3063" spans="15:17" x14ac:dyDescent="0.25">
      <c r="O3063" s="103" t="s">
        <v>836</v>
      </c>
      <c r="P3063" s="103" t="s">
        <v>5687</v>
      </c>
      <c r="Q3063" s="103">
        <v>80</v>
      </c>
    </row>
    <row r="3064" spans="15:17" x14ac:dyDescent="0.25">
      <c r="O3064" s="103" t="s">
        <v>782</v>
      </c>
      <c r="P3064" s="103" t="s">
        <v>5687</v>
      </c>
      <c r="Q3064" s="103">
        <v>80</v>
      </c>
    </row>
    <row r="3065" spans="15:17" x14ac:dyDescent="0.25">
      <c r="O3065" s="103" t="s">
        <v>3466</v>
      </c>
      <c r="P3065" s="103" t="s">
        <v>5687</v>
      </c>
      <c r="Q3065" s="103">
        <v>80</v>
      </c>
    </row>
    <row r="3066" spans="15:17" x14ac:dyDescent="0.25">
      <c r="O3066" s="103" t="s">
        <v>2719</v>
      </c>
      <c r="P3066" s="103" t="s">
        <v>5687</v>
      </c>
      <c r="Q3066" s="103">
        <v>80</v>
      </c>
    </row>
    <row r="3067" spans="15:17" x14ac:dyDescent="0.25">
      <c r="O3067" s="103" t="s">
        <v>3473</v>
      </c>
      <c r="P3067" s="103" t="s">
        <v>5687</v>
      </c>
      <c r="Q3067" s="103">
        <v>40</v>
      </c>
    </row>
    <row r="3068" spans="15:17" x14ac:dyDescent="0.25">
      <c r="O3068" s="103" t="s">
        <v>2744</v>
      </c>
      <c r="P3068" s="103" t="s">
        <v>5687</v>
      </c>
      <c r="Q3068" s="103">
        <v>80</v>
      </c>
    </row>
    <row r="3069" spans="15:17" x14ac:dyDescent="0.25">
      <c r="O3069" s="103" t="s">
        <v>3675</v>
      </c>
      <c r="P3069" s="103" t="s">
        <v>5687</v>
      </c>
      <c r="Q3069" s="103">
        <v>40</v>
      </c>
    </row>
    <row r="3070" spans="15:17" x14ac:dyDescent="0.25">
      <c r="O3070" s="103" t="s">
        <v>3000</v>
      </c>
      <c r="P3070" s="103" t="s">
        <v>5687</v>
      </c>
      <c r="Q3070" s="103">
        <v>40</v>
      </c>
    </row>
    <row r="3071" spans="15:17" x14ac:dyDescent="0.25">
      <c r="O3071" s="103" t="s">
        <v>3010</v>
      </c>
      <c r="P3071" s="103" t="s">
        <v>5687</v>
      </c>
      <c r="Q3071" s="103">
        <v>40</v>
      </c>
    </row>
    <row r="3072" spans="15:17" x14ac:dyDescent="0.25">
      <c r="O3072" s="103" t="s">
        <v>3431</v>
      </c>
      <c r="P3072" s="103" t="s">
        <v>5687</v>
      </c>
      <c r="Q3072" s="103">
        <v>80</v>
      </c>
    </row>
    <row r="3073" spans="15:17" x14ac:dyDescent="0.25">
      <c r="O3073" s="103" t="s">
        <v>3192</v>
      </c>
      <c r="P3073" s="103" t="s">
        <v>5687</v>
      </c>
      <c r="Q3073" s="103">
        <v>120</v>
      </c>
    </row>
    <row r="3074" spans="15:17" x14ac:dyDescent="0.25">
      <c r="O3074" s="103" t="s">
        <v>3437</v>
      </c>
      <c r="P3074" s="103" t="s">
        <v>5687</v>
      </c>
      <c r="Q3074" s="103">
        <v>80</v>
      </c>
    </row>
    <row r="3075" spans="15:17" x14ac:dyDescent="0.25">
      <c r="O3075" s="103" t="s">
        <v>3617</v>
      </c>
      <c r="P3075" s="103" t="s">
        <v>5687</v>
      </c>
      <c r="Q3075" s="103">
        <v>120</v>
      </c>
    </row>
    <row r="3076" spans="15:17" x14ac:dyDescent="0.25">
      <c r="O3076" s="103" t="s">
        <v>3026</v>
      </c>
      <c r="P3076" s="103" t="s">
        <v>5687</v>
      </c>
      <c r="Q3076" s="103">
        <v>120</v>
      </c>
    </row>
    <row r="3077" spans="15:17" x14ac:dyDescent="0.25">
      <c r="O3077" s="103" t="s">
        <v>2931</v>
      </c>
      <c r="P3077" s="103" t="s">
        <v>5687</v>
      </c>
      <c r="Q3077" s="103">
        <v>120</v>
      </c>
    </row>
    <row r="3078" spans="15:17" x14ac:dyDescent="0.25">
      <c r="O3078" s="103" t="s">
        <v>2636</v>
      </c>
      <c r="P3078" s="103" t="s">
        <v>5687</v>
      </c>
      <c r="Q3078" s="103">
        <v>80</v>
      </c>
    </row>
    <row r="3079" spans="15:17" x14ac:dyDescent="0.25">
      <c r="O3079" s="103" t="s">
        <v>2772</v>
      </c>
      <c r="P3079" s="103" t="s">
        <v>5687</v>
      </c>
      <c r="Q3079" s="103">
        <v>120</v>
      </c>
    </row>
    <row r="3080" spans="15:17" x14ac:dyDescent="0.25">
      <c r="O3080" s="103" t="s">
        <v>3039</v>
      </c>
      <c r="P3080" s="103" t="s">
        <v>5687</v>
      </c>
      <c r="Q3080" s="103">
        <v>40</v>
      </c>
    </row>
    <row r="3081" spans="15:17" x14ac:dyDescent="0.25">
      <c r="O3081" s="103" t="s">
        <v>3052</v>
      </c>
      <c r="P3081" s="103" t="s">
        <v>5687</v>
      </c>
      <c r="Q3081" s="103">
        <v>40</v>
      </c>
    </row>
    <row r="3082" spans="15:17" x14ac:dyDescent="0.25">
      <c r="O3082" s="103" t="s">
        <v>644</v>
      </c>
      <c r="P3082" s="103" t="s">
        <v>5687</v>
      </c>
      <c r="Q3082" s="103">
        <v>80</v>
      </c>
    </row>
    <row r="3083" spans="15:17" x14ac:dyDescent="0.25">
      <c r="O3083" s="103" t="s">
        <v>652</v>
      </c>
      <c r="P3083" s="103" t="s">
        <v>5687</v>
      </c>
      <c r="Q3083" s="103">
        <v>80</v>
      </c>
    </row>
    <row r="3084" spans="15:17" x14ac:dyDescent="0.25">
      <c r="O3084" s="103" t="s">
        <v>591</v>
      </c>
      <c r="P3084" s="103" t="s">
        <v>5687</v>
      </c>
      <c r="Q3084" s="103">
        <v>80</v>
      </c>
    </row>
    <row r="3085" spans="15:17" x14ac:dyDescent="0.25">
      <c r="O3085" s="103" t="s">
        <v>3385</v>
      </c>
      <c r="P3085" s="103" t="s">
        <v>5687</v>
      </c>
      <c r="Q3085" s="103">
        <v>80</v>
      </c>
    </row>
    <row r="3086" spans="15:17" x14ac:dyDescent="0.25">
      <c r="O3086" s="103" t="s">
        <v>1231</v>
      </c>
      <c r="P3086" s="103" t="s">
        <v>5687</v>
      </c>
      <c r="Q3086" s="103">
        <v>80</v>
      </c>
    </row>
    <row r="3087" spans="15:17" x14ac:dyDescent="0.25">
      <c r="O3087" s="103" t="s">
        <v>625</v>
      </c>
      <c r="P3087" s="103" t="s">
        <v>5687</v>
      </c>
      <c r="Q3087" s="103">
        <v>80</v>
      </c>
    </row>
    <row r="3088" spans="15:17" x14ac:dyDescent="0.25">
      <c r="O3088" s="103" t="s">
        <v>670</v>
      </c>
      <c r="P3088" s="103" t="s">
        <v>5687</v>
      </c>
      <c r="Q3088" s="103">
        <v>80</v>
      </c>
    </row>
    <row r="3089" spans="15:17" x14ac:dyDescent="0.25">
      <c r="O3089" s="103" t="s">
        <v>723</v>
      </c>
      <c r="P3089" s="103" t="s">
        <v>5687</v>
      </c>
      <c r="Q3089" s="103">
        <v>80</v>
      </c>
    </row>
    <row r="3090" spans="15:17" x14ac:dyDescent="0.25">
      <c r="O3090" s="103" t="s">
        <v>747</v>
      </c>
      <c r="P3090" s="103" t="s">
        <v>5687</v>
      </c>
      <c r="Q3090" s="103">
        <v>80</v>
      </c>
    </row>
    <row r="3091" spans="15:17" x14ac:dyDescent="0.25">
      <c r="O3091" s="103" t="s">
        <v>3448</v>
      </c>
      <c r="P3091" s="103" t="s">
        <v>5687</v>
      </c>
      <c r="Q3091" s="103">
        <v>40</v>
      </c>
    </row>
    <row r="3092" spans="15:17" x14ac:dyDescent="0.25">
      <c r="O3092" s="103" t="s">
        <v>3681</v>
      </c>
      <c r="P3092" s="103" t="s">
        <v>5687</v>
      </c>
      <c r="Q3092" s="103">
        <v>40</v>
      </c>
    </row>
    <row r="3093" spans="15:17" x14ac:dyDescent="0.25">
      <c r="O3093" s="103" t="s">
        <v>3478</v>
      </c>
      <c r="P3093" s="103" t="s">
        <v>5687</v>
      </c>
      <c r="Q3093" s="103">
        <v>40</v>
      </c>
    </row>
    <row r="3094" spans="15:17" x14ac:dyDescent="0.25">
      <c r="O3094" s="103" t="s">
        <v>3484</v>
      </c>
      <c r="P3094" s="103" t="s">
        <v>5687</v>
      </c>
      <c r="Q3094" s="103">
        <v>40</v>
      </c>
    </row>
    <row r="3095" spans="15:17" x14ac:dyDescent="0.25">
      <c r="O3095" s="103" t="s">
        <v>3492</v>
      </c>
      <c r="P3095" s="103" t="s">
        <v>5687</v>
      </c>
      <c r="Q3095" s="103">
        <v>80</v>
      </c>
    </row>
    <row r="3096" spans="15:17" x14ac:dyDescent="0.25">
      <c r="O3096" s="103" t="s">
        <v>3361</v>
      </c>
      <c r="P3096" s="103" t="s">
        <v>5687</v>
      </c>
      <c r="Q3096" s="103">
        <v>120</v>
      </c>
    </row>
    <row r="3097" spans="15:17" x14ac:dyDescent="0.25">
      <c r="O3097" s="103" t="s">
        <v>3305</v>
      </c>
      <c r="P3097" s="103" t="s">
        <v>5687</v>
      </c>
      <c r="Q3097" s="103">
        <v>120</v>
      </c>
    </row>
    <row r="3098" spans="15:17" x14ac:dyDescent="0.25">
      <c r="O3098" s="103" t="s">
        <v>3367</v>
      </c>
      <c r="P3098" s="103" t="s">
        <v>5687</v>
      </c>
      <c r="Q3098" s="103">
        <v>40</v>
      </c>
    </row>
    <row r="3099" spans="15:17" x14ac:dyDescent="0.25">
      <c r="O3099" s="103" t="s">
        <v>3372</v>
      </c>
      <c r="P3099" s="103" t="s">
        <v>5687</v>
      </c>
      <c r="Q3099" s="103">
        <v>40</v>
      </c>
    </row>
    <row r="3100" spans="15:17" x14ac:dyDescent="0.25">
      <c r="O3100" s="103" t="s">
        <v>3378</v>
      </c>
      <c r="P3100" s="103" t="s">
        <v>5687</v>
      </c>
      <c r="Q3100" s="103">
        <v>120</v>
      </c>
    </row>
    <row r="3101" spans="15:17" x14ac:dyDescent="0.25">
      <c r="O3101" s="103" t="s">
        <v>3393</v>
      </c>
      <c r="P3101" s="103" t="s">
        <v>5687</v>
      </c>
      <c r="Q3101" s="103">
        <v>120</v>
      </c>
    </row>
    <row r="3102" spans="15:17" x14ac:dyDescent="0.25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0104F-36DE-421D-AB59-9BC71DA3CA5B}">
  <sheetPr codeName="Hoja2">
    <pageSetUpPr fitToPage="1"/>
  </sheetPr>
  <dimension ref="A1:AT50"/>
  <sheetViews>
    <sheetView showGridLines="0" tabSelected="1" topLeftCell="A36" zoomScale="130" zoomScaleNormal="130" zoomScaleSheetLayoutView="130" workbookViewId="0">
      <selection activeCell="A5" sqref="A5"/>
    </sheetView>
  </sheetViews>
  <sheetFormatPr baseColWidth="10" defaultColWidth="11.42578125" defaultRowHeight="15" x14ac:dyDescent="0.25"/>
  <cols>
    <col min="1" max="1" width="12.28515625" customWidth="1"/>
    <col min="2" max="2" width="9.28515625" customWidth="1"/>
    <col min="3" max="3" width="11.28515625" customWidth="1"/>
    <col min="4" max="4" width="14.85546875" customWidth="1"/>
    <col min="5" max="5" width="12.85546875" customWidth="1"/>
    <col min="6" max="6" width="13.7109375" customWidth="1"/>
    <col min="7" max="8" width="10.42578125" customWidth="1"/>
    <col min="9" max="9" width="16.28515625" customWidth="1"/>
    <col min="10" max="12" width="11.42578125" customWidth="1"/>
    <col min="13" max="13" width="23.28515625" customWidth="1"/>
    <col min="14" max="48" width="11.42578125" customWidth="1"/>
  </cols>
  <sheetData>
    <row r="1" spans="1:19" ht="79.5" customHeight="1" thickBot="1" x14ac:dyDescent="0.3">
      <c r="A1" s="284"/>
      <c r="B1" s="284"/>
      <c r="C1" s="284"/>
      <c r="D1" s="284"/>
      <c r="E1" s="284"/>
      <c r="F1" s="284"/>
      <c r="G1" s="284"/>
      <c r="H1" s="284"/>
      <c r="I1" s="284"/>
      <c r="L1" s="32"/>
      <c r="M1" s="32"/>
      <c r="N1" s="32"/>
      <c r="O1" s="32"/>
      <c r="P1" s="32"/>
      <c r="Q1" s="32"/>
      <c r="R1" s="32"/>
      <c r="S1" s="32"/>
    </row>
    <row r="2" spans="1:19" ht="20.25" customHeight="1" x14ac:dyDescent="0.25">
      <c r="A2" s="332" t="s">
        <v>5688</v>
      </c>
      <c r="B2" s="333"/>
      <c r="C2" s="333"/>
      <c r="D2" s="333"/>
      <c r="E2" s="333"/>
      <c r="F2" s="333"/>
      <c r="G2" s="333"/>
      <c r="H2" s="333"/>
      <c r="I2" s="334"/>
      <c r="L2" s="15"/>
      <c r="M2" s="15"/>
      <c r="N2" s="15"/>
      <c r="O2" s="15"/>
      <c r="P2" s="15"/>
      <c r="Q2" s="15"/>
      <c r="R2" s="15"/>
      <c r="S2" s="15"/>
    </row>
    <row r="3" spans="1:19" ht="14.25" customHeight="1" thickBot="1" x14ac:dyDescent="0.3">
      <c r="A3" s="335"/>
      <c r="B3" s="336"/>
      <c r="C3" s="336"/>
      <c r="D3" s="336"/>
      <c r="E3" s="336"/>
      <c r="F3" s="336"/>
      <c r="G3" s="336"/>
      <c r="H3" s="336"/>
      <c r="I3" s="337"/>
    </row>
    <row r="4" spans="1:19" ht="25.5" customHeight="1" thickBot="1" x14ac:dyDescent="0.3">
      <c r="A4" s="346" t="s">
        <v>5782</v>
      </c>
      <c r="B4" s="347"/>
      <c r="C4" s="338"/>
      <c r="D4" s="339"/>
      <c r="E4" s="339"/>
      <c r="F4" s="340"/>
      <c r="G4" s="346" t="s">
        <v>5689</v>
      </c>
      <c r="H4" s="348"/>
      <c r="I4" s="34"/>
    </row>
    <row r="5" spans="1:19" ht="35.25" customHeight="1" thickBot="1" x14ac:dyDescent="0.3">
      <c r="A5" s="85" t="s">
        <v>5779</v>
      </c>
    </row>
    <row r="6" spans="1:19" ht="26.25" customHeight="1" thickBot="1" x14ac:dyDescent="0.3">
      <c r="A6" s="119" t="s">
        <v>23</v>
      </c>
      <c r="B6" s="301" t="s">
        <v>55</v>
      </c>
      <c r="C6" s="302"/>
      <c r="D6" s="302"/>
      <c r="E6" s="302"/>
      <c r="F6" s="302"/>
      <c r="G6" s="302"/>
      <c r="H6" s="302"/>
      <c r="I6" s="303"/>
      <c r="J6" s="30"/>
      <c r="K6" s="30"/>
    </row>
    <row r="7" spans="1:19" ht="27.75" customHeight="1" thickBot="1" x14ac:dyDescent="0.3">
      <c r="A7" s="115" t="str">
        <f>A19</f>
        <v xml:space="preserve"> </v>
      </c>
      <c r="B7" s="307" t="str">
        <f>B19</f>
        <v xml:space="preserve"> </v>
      </c>
      <c r="C7" s="308"/>
      <c r="D7" s="308"/>
      <c r="E7" s="308"/>
      <c r="F7" s="308"/>
      <c r="G7" s="308"/>
      <c r="H7" s="308"/>
      <c r="I7" s="309"/>
    </row>
    <row r="8" spans="1:19" ht="19.5" customHeight="1" x14ac:dyDescent="0.25">
      <c r="A8" s="33"/>
      <c r="B8" s="33"/>
      <c r="C8" s="33"/>
      <c r="D8" s="33"/>
      <c r="E8" s="33"/>
      <c r="F8" s="33"/>
      <c r="G8" s="33"/>
      <c r="H8" s="33"/>
      <c r="I8" s="33"/>
    </row>
    <row r="9" spans="1:19" x14ac:dyDescent="0.25">
      <c r="A9" s="81" t="s">
        <v>5690</v>
      </c>
      <c r="B9" s="311"/>
      <c r="C9" s="311"/>
      <c r="D9" s="311"/>
      <c r="E9" s="82" t="s">
        <v>5777</v>
      </c>
      <c r="F9" s="82"/>
      <c r="G9" s="82"/>
      <c r="H9" s="82"/>
      <c r="I9" s="113"/>
    </row>
    <row r="10" spans="1:19" x14ac:dyDescent="0.25">
      <c r="A10" s="311" t="str">
        <f>IF('ACTA GRADO C'!F11=0,"",'ACTA GRADO C'!F11)</f>
        <v/>
      </c>
      <c r="B10" s="311"/>
      <c r="C10" s="311"/>
      <c r="D10" s="311"/>
      <c r="E10" s="311"/>
      <c r="F10" s="310" t="s">
        <v>5691</v>
      </c>
      <c r="G10" s="310"/>
      <c r="H10" s="113" t="str">
        <f>IF('ACTA GRADO C'!C11=0,"",'ACTA GRADO C'!C11)</f>
        <v/>
      </c>
      <c r="I10" s="113"/>
    </row>
    <row r="11" spans="1:19" x14ac:dyDescent="0.25">
      <c r="A11" s="82" t="s">
        <v>5692</v>
      </c>
      <c r="B11" s="312" t="str">
        <f>", "&amp;IF('ACTA GRADO C'!C13=0,"",'ACTA GRADO C'!C13)</f>
        <v xml:space="preserve">, </v>
      </c>
      <c r="C11" s="312"/>
      <c r="D11" s="312"/>
      <c r="E11" s="312"/>
      <c r="F11" s="312"/>
      <c r="G11" s="312"/>
      <c r="H11" s="312"/>
      <c r="I11" s="312"/>
    </row>
    <row r="12" spans="1:19" ht="15" customHeight="1" x14ac:dyDescent="0.25">
      <c r="A12" s="82" t="s">
        <v>5693</v>
      </c>
      <c r="B12" s="313" t="str">
        <f>IF('ACTA GRADO C'!G13=0,"",'ACTA GRADO C'!G13)</f>
        <v/>
      </c>
      <c r="C12" s="313"/>
      <c r="D12" s="313"/>
      <c r="E12" s="313"/>
      <c r="F12" s="82"/>
      <c r="G12" s="82"/>
      <c r="H12" s="82"/>
      <c r="I12" s="82"/>
    </row>
    <row r="13" spans="1:19" ht="39.75" customHeight="1" x14ac:dyDescent="0.25">
      <c r="A13" s="80" t="s">
        <v>5694</v>
      </c>
      <c r="B13" s="33"/>
      <c r="C13" s="33"/>
      <c r="D13" s="33"/>
      <c r="E13" s="33"/>
      <c r="F13" s="33"/>
      <c r="G13" s="33"/>
      <c r="H13" s="33"/>
      <c r="I13" s="33"/>
    </row>
    <row r="14" spans="1:19" x14ac:dyDescent="0.25">
      <c r="A14" s="81" t="s">
        <v>5695</v>
      </c>
      <c r="B14" s="311"/>
      <c r="C14" s="311"/>
      <c r="D14" s="311"/>
      <c r="E14" s="311"/>
      <c r="F14" s="311"/>
      <c r="G14" s="311"/>
      <c r="H14" s="311"/>
      <c r="I14" s="311"/>
    </row>
    <row r="15" spans="1:19" x14ac:dyDescent="0.25">
      <c r="A15" s="81" t="s">
        <v>5696</v>
      </c>
      <c r="B15" s="82"/>
      <c r="C15" s="83"/>
      <c r="D15" s="84" t="s">
        <v>5697</v>
      </c>
      <c r="E15" s="88"/>
      <c r="F15" s="84" t="s">
        <v>5698</v>
      </c>
      <c r="G15" s="88"/>
      <c r="H15" s="111"/>
      <c r="I15" s="84" t="s">
        <v>5699</v>
      </c>
    </row>
    <row r="16" spans="1:19" x14ac:dyDescent="0.25">
      <c r="A16" s="81" t="s">
        <v>5780</v>
      </c>
      <c r="B16" s="82"/>
      <c r="C16" s="82"/>
      <c r="D16" s="82"/>
      <c r="E16" s="82"/>
      <c r="F16" s="82"/>
      <c r="G16" s="82"/>
      <c r="H16" s="82"/>
      <c r="I16" s="82"/>
    </row>
    <row r="17" spans="1:46" ht="15.75" thickBot="1" x14ac:dyDescent="0.3">
      <c r="A17" s="82" t="s">
        <v>6</v>
      </c>
      <c r="B17" s="82"/>
      <c r="C17" s="82"/>
      <c r="D17" s="82"/>
      <c r="E17" s="82"/>
      <c r="F17" s="82"/>
      <c r="G17" s="82"/>
      <c r="H17" s="82"/>
      <c r="I17" s="82"/>
    </row>
    <row r="18" spans="1:46" ht="16.5" customHeight="1" thickBot="1" x14ac:dyDescent="0.3">
      <c r="A18" s="117" t="s">
        <v>23</v>
      </c>
      <c r="B18" s="304" t="s">
        <v>55</v>
      </c>
      <c r="C18" s="305"/>
      <c r="D18" s="305"/>
      <c r="E18" s="305"/>
      <c r="F18" s="306"/>
      <c r="G18" s="304" t="s">
        <v>83</v>
      </c>
      <c r="H18" s="306"/>
      <c r="I18" s="118" t="s">
        <v>5700</v>
      </c>
      <c r="J18" s="31"/>
      <c r="K18" s="31"/>
      <c r="M18" s="3" t="str">
        <f>MID(I23,5,6)</f>
        <v/>
      </c>
      <c r="N18" s="3" t="str">
        <f>MID(I24,5,6)</f>
        <v/>
      </c>
      <c r="O18" s="3" t="str">
        <f>MID(I25,5,6)</f>
        <v/>
      </c>
      <c r="P18" s="3" t="str">
        <f>MID(I26,5,6)</f>
        <v/>
      </c>
      <c r="Q18" s="3" t="str">
        <f>MID(I27,5,6)</f>
        <v/>
      </c>
      <c r="R18" s="3" t="str">
        <f>MID(I28,5,6)</f>
        <v/>
      </c>
      <c r="S18" s="3" t="str">
        <f>MID(I29,5,6)</f>
        <v/>
      </c>
      <c r="T18" s="3" t="str">
        <f>MID(I30,5,6)</f>
        <v/>
      </c>
      <c r="U18" s="3" t="str">
        <f>MID(I31,5,6)</f>
        <v/>
      </c>
      <c r="V18" s="3" t="str">
        <f>MID(I32,5,6)</f>
        <v/>
      </c>
      <c r="W18" s="7" t="str">
        <f>IFERROR(IF(COUNTBLANK(M18:V18)=10,"",VALUE(M18)),"")</f>
        <v/>
      </c>
      <c r="X18" s="7" t="str">
        <f>IFERROR(IF(COUNTBLANK(M18:V18)=10,"",VALUE(N18)),"")</f>
        <v/>
      </c>
      <c r="Y18" s="7" t="str">
        <f>IFERROR(IF(COUNTBLANK(M18:V18)=10,"",VALUE(O18)),"")</f>
        <v/>
      </c>
      <c r="Z18" s="7" t="str">
        <f>IFERROR(IF(COUNTBLANK(M18:V18)=10,"",VALUE(P18)),"")</f>
        <v/>
      </c>
      <c r="AA18" s="7" t="str">
        <f>IFERROR(IF(COUNTBLANK(M18:V18)=10,"",VALUE(Q18)),"")</f>
        <v/>
      </c>
      <c r="AB18" s="7" t="str">
        <f>IFERROR(IF(COUNTBLANK(M18:V18)=10,"",VALUE(R18)),"")</f>
        <v/>
      </c>
      <c r="AC18" s="7" t="str">
        <f>IFERROR(IF(COUNTBLANK(M18:V18)=10,"",VALUE(S18)),"")</f>
        <v/>
      </c>
      <c r="AD18" s="7" t="str">
        <f>IFERROR(IF(COUNTBLANK(M18:V18)=10,"",VALUE(T18)),"")</f>
        <v/>
      </c>
      <c r="AE18" s="7" t="str">
        <f>IFERROR(IF(COUNTBLANK(M18:V18)=10,"",VALUE(U18)),"")</f>
        <v/>
      </c>
      <c r="AF18" s="7" t="str">
        <f>IFERROR(IF(COUNTBLANK(M18:V18)=10,"",VALUE(V18)),"")</f>
        <v/>
      </c>
      <c r="AG18" s="8" t="str">
        <f>IF(COUNTBLANK(W18:AF18)=10,"",AVERAGE(W18,X18,Y18,Z18,AA18,AB18,AC18,AD18,AE18,AF18))</f>
        <v/>
      </c>
      <c r="AH18" s="6" t="str">
        <f>IFERROR(ROUND(AG18,2),"")</f>
        <v/>
      </c>
      <c r="AI18" t="str">
        <f>IF(AND(W18&lt;5,X18&lt;5,Y18&lt;5,Z18&lt;5,AA18&lt;5,AB18&lt;5),"hola","adiós")</f>
        <v>adiós</v>
      </c>
      <c r="AJ18" t="str">
        <f t="shared" ref="AJ18" si="0">IFERROR(VALUE(AH18),"")</f>
        <v/>
      </c>
      <c r="AK18" s="9" t="str">
        <f t="shared" ref="AK18:AT18" si="1">IFERROR(VALUE(W18),"")</f>
        <v/>
      </c>
      <c r="AL18" s="10" t="str">
        <f t="shared" si="1"/>
        <v/>
      </c>
      <c r="AM18" s="10" t="str">
        <f t="shared" si="1"/>
        <v/>
      </c>
      <c r="AN18" s="10" t="str">
        <f t="shared" si="1"/>
        <v/>
      </c>
      <c r="AO18" s="10" t="str">
        <f t="shared" si="1"/>
        <v/>
      </c>
      <c r="AP18" s="11" t="str">
        <f t="shared" si="1"/>
        <v/>
      </c>
      <c r="AQ18" s="11" t="str">
        <f t="shared" si="1"/>
        <v/>
      </c>
      <c r="AR18" s="11" t="str">
        <f t="shared" si="1"/>
        <v/>
      </c>
      <c r="AS18" s="11" t="str">
        <f t="shared" si="1"/>
        <v/>
      </c>
      <c r="AT18" s="11" t="str">
        <f t="shared" si="1"/>
        <v/>
      </c>
    </row>
    <row r="19" spans="1:46" ht="26.25" customHeight="1" thickBot="1" x14ac:dyDescent="0.3">
      <c r="A19" s="121" t="s">
        <v>6</v>
      </c>
      <c r="B19" s="318" t="str">
        <f>VLOOKUP(A19,Auxiliar!O:P,2,0)</f>
        <v xml:space="preserve"> </v>
      </c>
      <c r="C19" s="319"/>
      <c r="D19" s="319"/>
      <c r="E19" s="319"/>
      <c r="F19" s="320"/>
      <c r="G19" s="325" t="str">
        <f>IFERROR(VLOOKUP(A19,Auxiliar!$O$3:$R$590,4,FALSE),"")</f>
        <v/>
      </c>
      <c r="H19" s="326"/>
      <c r="I19" s="116" t="str">
        <f>IFERROR(VLOOKUP(A19,Auxiliar!$O$3:$S$590,5,0),"")</f>
        <v/>
      </c>
    </row>
    <row r="20" spans="1:46" ht="15.75" thickBot="1" x14ac:dyDescent="0.3">
      <c r="A20" s="33"/>
      <c r="B20" s="33"/>
      <c r="C20" s="33"/>
      <c r="D20" s="33"/>
      <c r="E20" s="33"/>
      <c r="F20" s="33"/>
      <c r="G20" s="33"/>
      <c r="H20" s="33"/>
      <c r="I20" s="33"/>
    </row>
    <row r="21" spans="1:46" ht="21" customHeight="1" thickBot="1" x14ac:dyDescent="0.3">
      <c r="A21" s="286" t="s">
        <v>5701</v>
      </c>
      <c r="B21" s="287"/>
      <c r="C21" s="287"/>
      <c r="D21" s="287"/>
      <c r="E21" s="287"/>
      <c r="F21" s="287"/>
      <c r="G21" s="288"/>
      <c r="H21" s="327" t="s">
        <v>5702</v>
      </c>
      <c r="I21" s="314" t="s">
        <v>30</v>
      </c>
    </row>
    <row r="22" spans="1:46" ht="26.25" customHeight="1" thickBot="1" x14ac:dyDescent="0.3">
      <c r="A22" s="114" t="s">
        <v>23</v>
      </c>
      <c r="B22" s="349" t="s">
        <v>55</v>
      </c>
      <c r="C22" s="349"/>
      <c r="D22" s="349"/>
      <c r="E22" s="349"/>
      <c r="F22" s="349"/>
      <c r="G22" s="114" t="s">
        <v>5700</v>
      </c>
      <c r="H22" s="328"/>
      <c r="I22" s="315"/>
    </row>
    <row r="23" spans="1:46" ht="15.75" customHeight="1" thickBot="1" x14ac:dyDescent="0.3">
      <c r="A23" s="67" t="str">
        <f>IFERROR(IF(VLOOKUP($A$19,Auxiliar!$A$2:$L$591,2,0)=0,"",VLOOKUP($A$19,Auxiliar!$A$2:$L$591,2,0)),"")</f>
        <v/>
      </c>
      <c r="B23" s="296" t="str">
        <f>IFERROR(VLOOKUP(A23,Auxiliar!$O$3:$P$3101,2,FALSE),"")</f>
        <v/>
      </c>
      <c r="C23" s="297"/>
      <c r="D23" s="297"/>
      <c r="E23" s="297"/>
      <c r="F23" s="298"/>
      <c r="G23" s="69" t="str">
        <f>IFERROR(VLOOKUP(A23,Auxiliar!$O$591:$Q$3101,3,FALSE),"")</f>
        <v/>
      </c>
      <c r="H23" s="69"/>
      <c r="I23" s="67"/>
    </row>
    <row r="24" spans="1:46" ht="15.75" customHeight="1" thickBot="1" x14ac:dyDescent="0.3">
      <c r="A24" s="68" t="str">
        <f>IFERROR(IF(VLOOKUP($A$19,Auxiliar!$A$2:$L$591,3,0)=0,"",VLOOKUP($A$19,Auxiliar!$A$2:$L$591,3,0)),"")</f>
        <v/>
      </c>
      <c r="B24" s="293" t="str">
        <f>IFERROR(VLOOKUP(A24,Auxiliar!$O$3:$P$3101,2,FALSE),"")</f>
        <v/>
      </c>
      <c r="C24" s="294"/>
      <c r="D24" s="294"/>
      <c r="E24" s="294"/>
      <c r="F24" s="295"/>
      <c r="G24" s="70" t="str">
        <f>IFERROR(VLOOKUP(A24,Auxiliar!$O$591:$Q$3101,3,FALSE),"")</f>
        <v/>
      </c>
      <c r="H24" s="70"/>
      <c r="I24" s="123"/>
    </row>
    <row r="25" spans="1:46" ht="15.75" customHeight="1" thickBot="1" x14ac:dyDescent="0.3">
      <c r="A25" s="67" t="str">
        <f>IFERROR(IF(VLOOKUP($A$19,Auxiliar!$A$2:$L$591,4,0)=0,"",VLOOKUP($A$19,Auxiliar!$A$2:$L$591,4,0)),"")</f>
        <v/>
      </c>
      <c r="B25" s="296" t="str">
        <f>IFERROR(VLOOKUP(A25,Auxiliar!$O$3:$P$3101,2,FALSE),"")</f>
        <v/>
      </c>
      <c r="C25" s="297"/>
      <c r="D25" s="297"/>
      <c r="E25" s="297"/>
      <c r="F25" s="298"/>
      <c r="G25" s="69" t="str">
        <f>IFERROR(VLOOKUP(A25,Auxiliar!$O$591:$Q$3101,3,FALSE),"")</f>
        <v/>
      </c>
      <c r="H25" s="69"/>
      <c r="I25" s="67"/>
    </row>
    <row r="26" spans="1:46" ht="15.75" customHeight="1" thickBot="1" x14ac:dyDescent="0.3">
      <c r="A26" s="68" t="str">
        <f>IFERROR(IF(VLOOKUP($A$19,Auxiliar!$A$2:$L$591,5,0)=0,"",VLOOKUP($A$19,Auxiliar!$A$2:$L$591,5,0)),"")</f>
        <v/>
      </c>
      <c r="B26" s="293" t="str">
        <f>IFERROR(VLOOKUP(A26,Auxiliar!$O$3:$P$3101,2,FALSE),"")</f>
        <v/>
      </c>
      <c r="C26" s="294"/>
      <c r="D26" s="294"/>
      <c r="E26" s="294"/>
      <c r="F26" s="295"/>
      <c r="G26" s="70" t="str">
        <f>IFERROR(VLOOKUP(A26,Auxiliar!$O$591:$Q$3101,3,FALSE),"")</f>
        <v/>
      </c>
      <c r="H26" s="70"/>
      <c r="I26" s="123"/>
    </row>
    <row r="27" spans="1:46" ht="15.75" customHeight="1" thickBot="1" x14ac:dyDescent="0.3">
      <c r="A27" s="67" t="str">
        <f>IFERROR(IF(VLOOKUP($A$19,Auxiliar!$A$2:$L$591,6,0)=0,"",VLOOKUP($A$19,Auxiliar!$A$2:$L$591,6,0)),"")</f>
        <v/>
      </c>
      <c r="B27" s="296" t="str">
        <f>IFERROR(VLOOKUP(A27,Auxiliar!$O$3:$P$3101,2,FALSE),"")</f>
        <v/>
      </c>
      <c r="C27" s="297"/>
      <c r="D27" s="297"/>
      <c r="E27" s="297"/>
      <c r="F27" s="298"/>
      <c r="G27" s="69" t="str">
        <f>IFERROR(VLOOKUP(A27,Auxiliar!$O$591:$Q$3101,3,FALSE),"")</f>
        <v/>
      </c>
      <c r="H27" s="69"/>
      <c r="I27" s="67"/>
    </row>
    <row r="28" spans="1:46" ht="15.75" customHeight="1" thickBot="1" x14ac:dyDescent="0.3">
      <c r="A28" s="68" t="str">
        <f>IFERROR(IF(VLOOKUP($A$19,Auxiliar!$A$2:$L$591,7,0)=0,"",VLOOKUP($A$19,Auxiliar!$A$2:$L$591,7,0)),"")</f>
        <v/>
      </c>
      <c r="B28" s="293" t="str">
        <f>IFERROR(VLOOKUP(A28,Auxiliar!$O$3:$P$3101,2,FALSE),"")</f>
        <v/>
      </c>
      <c r="C28" s="294"/>
      <c r="D28" s="294"/>
      <c r="E28" s="294"/>
      <c r="F28" s="295"/>
      <c r="G28" s="70" t="str">
        <f>IFERROR(VLOOKUP(A28,Auxiliar!$O$591:$Q$3101,3,FALSE),"")</f>
        <v/>
      </c>
      <c r="H28" s="70"/>
      <c r="I28" s="123"/>
    </row>
    <row r="29" spans="1:46" ht="15.75" customHeight="1" thickBot="1" x14ac:dyDescent="0.3">
      <c r="A29" s="67" t="str">
        <f>IFERROR(IF(VLOOKUP($A$19,Auxiliar!$A$2:$L$591,8,0)=0,"",VLOOKUP($A$19,Auxiliar!$A$2:$L$591,8,0)),"")</f>
        <v/>
      </c>
      <c r="B29" s="296" t="str">
        <f>IFERROR(VLOOKUP(A29,Auxiliar!$O$3:$P$3101,2,FALSE),"")</f>
        <v/>
      </c>
      <c r="C29" s="297"/>
      <c r="D29" s="297"/>
      <c r="E29" s="297"/>
      <c r="F29" s="298"/>
      <c r="G29" s="69" t="str">
        <f>IFERROR(VLOOKUP(A29,Auxiliar!$O$591:$Q$3101,3,FALSE),"")</f>
        <v/>
      </c>
      <c r="H29" s="69"/>
      <c r="I29" s="67"/>
    </row>
    <row r="30" spans="1:46" ht="15.75" customHeight="1" thickBot="1" x14ac:dyDescent="0.3">
      <c r="A30" s="68" t="str">
        <f>IFERROR(IF(VLOOKUP($A$19,Auxiliar!$A$2:$L$591,9,0)=0,"",VLOOKUP($A$19,Auxiliar!$A$2:$L$591,9,0)),"")</f>
        <v/>
      </c>
      <c r="B30" s="293" t="str">
        <f>IFERROR(VLOOKUP(A30,Auxiliar!$O$3:$P$3101,2,FALSE),"")</f>
        <v/>
      </c>
      <c r="C30" s="294"/>
      <c r="D30" s="294"/>
      <c r="E30" s="294"/>
      <c r="F30" s="295"/>
      <c r="G30" s="70" t="str">
        <f>IFERROR(VLOOKUP(A30,Auxiliar!$O$591:$Q$3101,3,FALSE),"")</f>
        <v/>
      </c>
      <c r="H30" s="70"/>
      <c r="I30" s="123"/>
    </row>
    <row r="31" spans="1:46" ht="15.75" customHeight="1" thickBot="1" x14ac:dyDescent="0.3">
      <c r="A31" s="67" t="str">
        <f>IFERROR(IF(VLOOKUP($A$19,Auxiliar!$A$2:$L$591,10,0)=0,"",VLOOKUP($A$19,Auxiliar!$A$2:$L$591,10,0)),"")</f>
        <v/>
      </c>
      <c r="B31" s="296" t="str">
        <f>IFERROR(VLOOKUP(A31,Auxiliar!$O$3:$P$3101,2,FALSE),"")</f>
        <v/>
      </c>
      <c r="C31" s="297"/>
      <c r="D31" s="297"/>
      <c r="E31" s="297"/>
      <c r="F31" s="298"/>
      <c r="G31" s="69" t="str">
        <f>IFERROR(VLOOKUP(A31,Auxiliar!$O$591:$Q$3101,3,FALSE),"")</f>
        <v/>
      </c>
      <c r="H31" s="69"/>
      <c r="I31" s="67"/>
    </row>
    <row r="32" spans="1:46" ht="15.75" customHeight="1" thickBot="1" x14ac:dyDescent="0.3">
      <c r="A32" s="68" t="str">
        <f>IFERROR(IF(VLOOKUP($A$19,Auxiliar!$A$2:$L$591,11,0)=0,"",VLOOKUP($A$19,Auxiliar!$A$2:$L$591,11,0)),"")</f>
        <v/>
      </c>
      <c r="B32" s="293" t="str">
        <f>IFERROR(VLOOKUP(A32,Auxiliar!$O$3:$P$3101,2,FALSE),"")</f>
        <v/>
      </c>
      <c r="C32" s="294"/>
      <c r="D32" s="294"/>
      <c r="E32" s="294"/>
      <c r="F32" s="295"/>
      <c r="G32" s="70" t="str">
        <f>IFERROR(VLOOKUP(A32,Auxiliar!$O$591:$Q$3101,3,FALSE),"")</f>
        <v/>
      </c>
      <c r="H32" s="70"/>
      <c r="I32" s="124"/>
    </row>
    <row r="33" spans="1:9" ht="15" customHeight="1" thickBot="1" x14ac:dyDescent="0.3">
      <c r="A33" s="341" t="s">
        <v>25</v>
      </c>
      <c r="B33" s="342"/>
      <c r="C33" s="342"/>
      <c r="D33" s="342"/>
      <c r="E33" s="342"/>
      <c r="F33" s="343"/>
      <c r="G33" s="344"/>
      <c r="H33" s="345"/>
      <c r="I33" s="125"/>
    </row>
    <row r="34" spans="1:9" ht="15.75" customHeight="1" thickBot="1" x14ac:dyDescent="0.3">
      <c r="A34" s="120" t="str">
        <f>IFERROR(IF(VLOOKUP($A$19,Auxiliar!$A$2:$L$591,12,0)=0,"",VLOOKUP($A$19,Auxiliar!$A$2:$L$591,12,0)),"")</f>
        <v/>
      </c>
      <c r="B34" s="290" t="str">
        <f>IFERROR(VLOOKUP(A34,Auxiliar!$O$3:$P$3101,2,FALSE),"")</f>
        <v/>
      </c>
      <c r="C34" s="291"/>
      <c r="D34" s="291"/>
      <c r="E34" s="291"/>
      <c r="F34" s="292"/>
      <c r="G34" s="344" t="str">
        <f>IFERROR(VLOOKUP(A34,Auxiliar!$O$591:$Q$3101,3,FALSE),"")</f>
        <v/>
      </c>
      <c r="H34" s="345"/>
      <c r="I34" s="125"/>
    </row>
    <row r="35" spans="1:9" ht="15.75" customHeight="1" thickBot="1" x14ac:dyDescent="0.3">
      <c r="A35" s="89"/>
      <c r="B35" s="90"/>
      <c r="C35" s="90"/>
      <c r="D35" s="90"/>
      <c r="E35" s="90"/>
      <c r="F35" s="90"/>
      <c r="G35" s="91"/>
      <c r="H35" s="91"/>
      <c r="I35" s="92"/>
    </row>
    <row r="36" spans="1:9" ht="15.75" customHeight="1" thickBot="1" x14ac:dyDescent="0.3">
      <c r="E36" s="329" t="s">
        <v>5703</v>
      </c>
      <c r="F36" s="330"/>
      <c r="G36" s="330"/>
      <c r="H36" s="331"/>
      <c r="I36" s="126" t="str">
        <f>IF(OR(I33="No Superado",I33="",I34="",I34="No Superado"),"",IF(OR(AK18&lt;5,AL18&lt;5,AM18&lt;5,AN18&lt;5,AO18&lt;5,AP18&lt;5,AQ18&lt;5,AR18&lt;5,AS18&lt;5,AT18&lt;5)," ",IF(AH18="","",IF(AH18&gt;=5,"S - "&amp;(AH18),"NS - "&amp;(AH18)))))</f>
        <v/>
      </c>
    </row>
    <row r="37" spans="1:9" ht="33" customHeight="1" thickBot="1" x14ac:dyDescent="0.3">
      <c r="A37" s="94" t="s">
        <v>5778</v>
      </c>
      <c r="B37" s="94"/>
      <c r="C37" s="94"/>
      <c r="E37" s="93"/>
      <c r="F37" s="93"/>
      <c r="G37" s="93"/>
      <c r="H37" s="93"/>
      <c r="I37" s="93"/>
    </row>
    <row r="38" spans="1:9" ht="15" customHeight="1" thickBot="1" x14ac:dyDescent="0.3">
      <c r="A38" s="33"/>
      <c r="B38" s="33"/>
      <c r="C38" s="33"/>
      <c r="D38" s="33"/>
      <c r="E38" s="322" t="s">
        <v>5704</v>
      </c>
      <c r="F38" s="323"/>
      <c r="G38" s="324"/>
      <c r="H38" s="322" t="s">
        <v>5705</v>
      </c>
      <c r="I38" s="324"/>
    </row>
    <row r="39" spans="1:9" ht="15" customHeight="1" thickBot="1" x14ac:dyDescent="0.3">
      <c r="A39" s="33"/>
      <c r="B39" s="33"/>
      <c r="C39" s="33"/>
      <c r="D39" s="33"/>
      <c r="E39" s="316" t="s">
        <v>5706</v>
      </c>
      <c r="F39" s="321"/>
      <c r="G39" s="317"/>
      <c r="H39" s="316" t="s">
        <v>29</v>
      </c>
      <c r="I39" s="317"/>
    </row>
    <row r="40" spans="1:9" ht="15" customHeight="1" thickBot="1" x14ac:dyDescent="0.3">
      <c r="E40" s="316" t="s">
        <v>5707</v>
      </c>
      <c r="F40" s="321"/>
      <c r="G40" s="317"/>
      <c r="H40" s="316" t="s">
        <v>32</v>
      </c>
      <c r="I40" s="317"/>
    </row>
    <row r="41" spans="1:9" ht="15" customHeight="1" thickBot="1" x14ac:dyDescent="0.3">
      <c r="E41" s="322" t="s">
        <v>63</v>
      </c>
      <c r="F41" s="323"/>
      <c r="G41" s="323"/>
      <c r="H41" s="323"/>
      <c r="I41" s="324"/>
    </row>
    <row r="42" spans="1:9" ht="15" customHeight="1" thickBot="1" x14ac:dyDescent="0.3">
      <c r="E42" s="316" t="s">
        <v>43</v>
      </c>
      <c r="F42" s="321"/>
      <c r="G42" s="317"/>
      <c r="H42" s="299" t="s">
        <v>5708</v>
      </c>
      <c r="I42" s="300"/>
    </row>
    <row r="43" spans="1:9" ht="15" customHeight="1" thickBot="1" x14ac:dyDescent="0.3">
      <c r="E43" s="316" t="s">
        <v>5709</v>
      </c>
      <c r="F43" s="321"/>
      <c r="G43" s="317"/>
      <c r="H43" s="316" t="s">
        <v>36</v>
      </c>
      <c r="I43" s="317"/>
    </row>
    <row r="44" spans="1:9" ht="15" customHeight="1" thickBot="1" x14ac:dyDescent="0.3">
      <c r="A44" s="86" t="s">
        <v>5781</v>
      </c>
      <c r="E44" s="316" t="s">
        <v>42</v>
      </c>
      <c r="F44" s="321"/>
      <c r="G44" s="317"/>
      <c r="H44" s="316" t="s">
        <v>36</v>
      </c>
      <c r="I44" s="317"/>
    </row>
    <row r="45" spans="1:9" ht="15" customHeight="1" x14ac:dyDescent="0.25">
      <c r="A45" s="86"/>
      <c r="E45" s="122"/>
      <c r="F45" s="122"/>
      <c r="G45" s="122"/>
      <c r="H45" s="122"/>
      <c r="I45" s="122"/>
    </row>
    <row r="46" spans="1:9" ht="108" customHeight="1" x14ac:dyDescent="0.25">
      <c r="A46" s="283"/>
      <c r="B46" s="283"/>
      <c r="C46" s="283"/>
      <c r="D46" s="283"/>
      <c r="E46" s="283"/>
      <c r="F46" s="283"/>
      <c r="G46" s="283"/>
      <c r="H46" s="283"/>
      <c r="I46" s="283"/>
    </row>
    <row r="47" spans="1:9" ht="41.25" customHeight="1" x14ac:dyDescent="0.25"/>
    <row r="48" spans="1:9" ht="57" customHeight="1" x14ac:dyDescent="0.25">
      <c r="A48" s="289"/>
      <c r="B48" s="289"/>
      <c r="C48" s="289"/>
      <c r="D48" s="289"/>
      <c r="E48" s="289"/>
      <c r="F48" s="289"/>
      <c r="G48" s="289"/>
      <c r="H48" s="289"/>
      <c r="I48" s="289"/>
    </row>
    <row r="49" spans="1:9" s="35" customFormat="1" ht="34.5" customHeight="1" x14ac:dyDescent="0.25">
      <c r="A49" s="285" t="s">
        <v>5710</v>
      </c>
      <c r="B49" s="285"/>
      <c r="C49" s="285"/>
      <c r="D49" s="285"/>
      <c r="E49" s="285"/>
      <c r="F49" s="285"/>
      <c r="G49" s="285"/>
      <c r="H49" s="285"/>
      <c r="I49" s="285"/>
    </row>
    <row r="50" spans="1:9" ht="30" customHeight="1" x14ac:dyDescent="0.25"/>
  </sheetData>
  <mergeCells count="52">
    <mergeCell ref="A2:I3"/>
    <mergeCell ref="C4:F4"/>
    <mergeCell ref="A33:F33"/>
    <mergeCell ref="G33:H33"/>
    <mergeCell ref="G34:H34"/>
    <mergeCell ref="A4:B4"/>
    <mergeCell ref="G4:H4"/>
    <mergeCell ref="B22:F22"/>
    <mergeCell ref="H43:I43"/>
    <mergeCell ref="H44:I44"/>
    <mergeCell ref="B19:F19"/>
    <mergeCell ref="E43:G43"/>
    <mergeCell ref="E44:G44"/>
    <mergeCell ref="E38:G38"/>
    <mergeCell ref="E39:G39"/>
    <mergeCell ref="E40:G40"/>
    <mergeCell ref="E41:I41"/>
    <mergeCell ref="E42:G42"/>
    <mergeCell ref="G19:H19"/>
    <mergeCell ref="H21:H22"/>
    <mergeCell ref="E36:H36"/>
    <mergeCell ref="H38:I38"/>
    <mergeCell ref="H39:I39"/>
    <mergeCell ref="H40:I40"/>
    <mergeCell ref="H42:I42"/>
    <mergeCell ref="B6:I6"/>
    <mergeCell ref="B18:F18"/>
    <mergeCell ref="B7:I7"/>
    <mergeCell ref="F10:G10"/>
    <mergeCell ref="G18:H18"/>
    <mergeCell ref="B9:D9"/>
    <mergeCell ref="A10:E10"/>
    <mergeCell ref="B11:I11"/>
    <mergeCell ref="B12:E12"/>
    <mergeCell ref="B14:I14"/>
    <mergeCell ref="I21:I22"/>
    <mergeCell ref="A46:I46"/>
    <mergeCell ref="A1:I1"/>
    <mergeCell ref="A49:I49"/>
    <mergeCell ref="A21:G21"/>
    <mergeCell ref="A48:I48"/>
    <mergeCell ref="B34:F34"/>
    <mergeCell ref="B32:F32"/>
    <mergeCell ref="B31:F31"/>
    <mergeCell ref="B30:F30"/>
    <mergeCell ref="B29:F29"/>
    <mergeCell ref="B28:F28"/>
    <mergeCell ref="B27:F27"/>
    <mergeCell ref="B26:F26"/>
    <mergeCell ref="B25:F25"/>
    <mergeCell ref="B24:F24"/>
    <mergeCell ref="B23:F23"/>
  </mergeCells>
  <phoneticPr fontId="48" type="noConversion"/>
  <pageMargins left="1" right="0.11811023622047245" top="0.35433070866141736" bottom="0.23622047244094491" header="0" footer="0"/>
  <pageSetup paperSize="9" scale="72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3074" r:id="rId4">
          <objectPr defaultSize="0" r:id="rId5">
            <anchor moveWithCells="1">
              <from>
                <xdr:col>0</xdr:col>
                <xdr:colOff>38100</xdr:colOff>
                <xdr:row>46</xdr:row>
                <xdr:rowOff>95250</xdr:rowOff>
              </from>
              <to>
                <xdr:col>9</xdr:col>
                <xdr:colOff>28575</xdr:colOff>
                <xdr:row>47</xdr:row>
                <xdr:rowOff>695325</xdr:rowOff>
              </to>
            </anchor>
          </objectPr>
        </oleObject>
      </mc:Choice>
      <mc:Fallback>
        <oleObject progId="Document" shapeId="3074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8C8FC13-DC0B-4F95-9571-F8CCEC5CB660}">
          <x14:formula1>
            <xm:f>Auxiliar!$A$2:$A$590</xm:f>
          </x14:formula1>
          <xm:sqref>A19</xm:sqref>
        </x14:dataValidation>
        <x14:dataValidation type="list" allowBlank="1" showInputMessage="1" showErrorMessage="1" xr:uid="{E6C1707F-616C-41D1-84D9-160F492EF93F}">
          <x14:formula1>
            <xm:f>'ACTA GRADO C'!$U$16:$U$34</xm:f>
          </x14:formula1>
          <xm:sqref>I23:I32</xm:sqref>
        </x14:dataValidation>
        <x14:dataValidation type="list" allowBlank="1" showInputMessage="1" showErrorMessage="1" xr:uid="{DB193A93-C5EF-477F-802C-A6577EA344D2}">
          <x14:formula1>
            <xm:f>'ACTA GRADO C'!$X$6:$X$9</xm:f>
          </x14:formula1>
          <xm:sqref>G33</xm:sqref>
        </x14:dataValidation>
        <x14:dataValidation type="list" allowBlank="1" showInputMessage="1" showErrorMessage="1" xr:uid="{99DE1694-153B-47E1-A746-1BEFD705E4E2}">
          <x14:formula1>
            <xm:f>'ACTA GRADO C'!$V$17:$V$21</xm:f>
          </x14:formula1>
          <xm:sqref>I33:I34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5711</v>
      </c>
      <c r="B2" t="s">
        <v>5712</v>
      </c>
      <c r="D2" t="s">
        <v>5713</v>
      </c>
      <c r="E2" t="s">
        <v>5714</v>
      </c>
      <c r="F2" t="s">
        <v>5715</v>
      </c>
      <c r="G2" t="s">
        <v>5716</v>
      </c>
      <c r="H2" t="s">
        <v>5717</v>
      </c>
      <c r="I2" t="s">
        <v>5718</v>
      </c>
      <c r="J2" t="s">
        <v>5719</v>
      </c>
      <c r="K2" t="s">
        <v>5720</v>
      </c>
      <c r="L2" t="s">
        <v>5721</v>
      </c>
      <c r="M2" t="s">
        <v>5722</v>
      </c>
      <c r="N2" t="s">
        <v>5723</v>
      </c>
      <c r="O2" t="s">
        <v>5724</v>
      </c>
      <c r="P2" t="s">
        <v>5725</v>
      </c>
      <c r="Q2" t="s">
        <v>5726</v>
      </c>
      <c r="R2" t="s">
        <v>5727</v>
      </c>
      <c r="S2" t="s">
        <v>5728</v>
      </c>
      <c r="T2" t="s">
        <v>5729</v>
      </c>
      <c r="U2" t="s">
        <v>5711</v>
      </c>
      <c r="V2" t="s">
        <v>5730</v>
      </c>
    </row>
    <row r="3" spans="1:22" x14ac:dyDescent="0.25">
      <c r="A3" t="s">
        <v>5724</v>
      </c>
      <c r="B3" t="s">
        <v>5731</v>
      </c>
      <c r="D3" t="s">
        <v>5732</v>
      </c>
      <c r="E3" t="s">
        <v>5714</v>
      </c>
      <c r="F3" t="s">
        <v>5715</v>
      </c>
      <c r="G3" t="s">
        <v>5733</v>
      </c>
      <c r="H3" t="s">
        <v>5734</v>
      </c>
      <c r="I3" t="s">
        <v>5735</v>
      </c>
      <c r="J3" t="s">
        <v>5719</v>
      </c>
      <c r="K3" t="s">
        <v>5720</v>
      </c>
      <c r="L3" t="s">
        <v>5721</v>
      </c>
      <c r="M3" t="s">
        <v>5736</v>
      </c>
      <c r="N3" t="s">
        <v>5737</v>
      </c>
      <c r="O3" t="s">
        <v>5738</v>
      </c>
      <c r="P3" t="s">
        <v>5731</v>
      </c>
      <c r="Q3" t="s">
        <v>5739</v>
      </c>
      <c r="R3" t="s">
        <v>5740</v>
      </c>
      <c r="S3" t="s">
        <v>5741</v>
      </c>
      <c r="T3" t="s">
        <v>5712</v>
      </c>
      <c r="U3" t="s">
        <v>5742</v>
      </c>
      <c r="V3" t="s">
        <v>5743</v>
      </c>
    </row>
    <row r="4" spans="1:22" x14ac:dyDescent="0.25">
      <c r="A4" t="s">
        <v>5713</v>
      </c>
      <c r="B4" t="s">
        <v>5742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5744</v>
      </c>
      <c r="N4" t="s">
        <v>5745</v>
      </c>
      <c r="O4" t="s">
        <v>5746</v>
      </c>
      <c r="P4" t="s">
        <v>5747</v>
      </c>
      <c r="Q4" t="s">
        <v>5748</v>
      </c>
      <c r="R4" t="s">
        <v>5749</v>
      </c>
      <c r="S4" t="s">
        <v>5750</v>
      </c>
      <c r="T4" t="s">
        <v>5751</v>
      </c>
      <c r="U4" t="s">
        <v>5752</v>
      </c>
      <c r="V4" t="s">
        <v>5753</v>
      </c>
    </row>
    <row r="5" spans="1:22" x14ac:dyDescent="0.25">
      <c r="A5" t="s">
        <v>5714</v>
      </c>
      <c r="B5" t="s">
        <v>5739</v>
      </c>
      <c r="M5" t="s">
        <v>6</v>
      </c>
      <c r="N5" t="s">
        <v>6</v>
      </c>
      <c r="O5" t="s">
        <v>5754</v>
      </c>
      <c r="P5" t="s">
        <v>5755</v>
      </c>
      <c r="Q5" t="s">
        <v>5756</v>
      </c>
      <c r="R5" t="s">
        <v>5757</v>
      </c>
      <c r="S5" t="s">
        <v>5758</v>
      </c>
      <c r="T5" t="s">
        <v>5759</v>
      </c>
      <c r="U5" t="s">
        <v>5760</v>
      </c>
      <c r="V5" t="s">
        <v>5761</v>
      </c>
    </row>
    <row r="6" spans="1:22" x14ac:dyDescent="0.25">
      <c r="A6" t="s">
        <v>5722</v>
      </c>
      <c r="B6" t="s">
        <v>5732</v>
      </c>
      <c r="O6" t="s">
        <v>6</v>
      </c>
      <c r="P6" t="s">
        <v>6</v>
      </c>
      <c r="Q6" t="s">
        <v>6</v>
      </c>
      <c r="R6" t="s">
        <v>5762</v>
      </c>
      <c r="S6" t="s">
        <v>5763</v>
      </c>
      <c r="T6" t="s">
        <v>5764</v>
      </c>
      <c r="U6" t="s">
        <v>5765</v>
      </c>
      <c r="V6" t="s">
        <v>5766</v>
      </c>
    </row>
    <row r="7" spans="1:22" x14ac:dyDescent="0.25">
      <c r="A7" t="s">
        <v>5715</v>
      </c>
      <c r="B7" t="s">
        <v>5743</v>
      </c>
      <c r="R7" t="s">
        <v>6</v>
      </c>
      <c r="S7" t="s">
        <v>6</v>
      </c>
      <c r="T7" t="s">
        <v>5767</v>
      </c>
      <c r="U7" t="s">
        <v>5768</v>
      </c>
      <c r="V7" t="s">
        <v>5769</v>
      </c>
    </row>
    <row r="8" spans="1:22" x14ac:dyDescent="0.25">
      <c r="A8" t="s">
        <v>5730</v>
      </c>
      <c r="B8" t="s">
        <v>5737</v>
      </c>
      <c r="T8" t="s">
        <v>6</v>
      </c>
      <c r="U8" t="s">
        <v>5770</v>
      </c>
      <c r="V8" t="s">
        <v>5771</v>
      </c>
    </row>
    <row r="9" spans="1:22" x14ac:dyDescent="0.25">
      <c r="A9" t="s">
        <v>5729</v>
      </c>
      <c r="B9" t="s">
        <v>5714</v>
      </c>
      <c r="U9" t="s">
        <v>5772</v>
      </c>
      <c r="V9" t="s">
        <v>5773</v>
      </c>
    </row>
    <row r="10" spans="1:22" x14ac:dyDescent="0.25">
      <c r="A10" t="s">
        <v>5727</v>
      </c>
      <c r="B10" t="s">
        <v>5740</v>
      </c>
      <c r="U10" t="s">
        <v>5774</v>
      </c>
      <c r="V10" t="s">
        <v>5775</v>
      </c>
    </row>
    <row r="11" spans="1:22" x14ac:dyDescent="0.25">
      <c r="A11" t="s">
        <v>5725</v>
      </c>
      <c r="B11" t="s">
        <v>5748</v>
      </c>
      <c r="U11" t="s">
        <v>6</v>
      </c>
      <c r="V11" t="s">
        <v>5776</v>
      </c>
    </row>
    <row r="12" spans="1:22" x14ac:dyDescent="0.25">
      <c r="A12" t="s">
        <v>5723</v>
      </c>
      <c r="B12" t="s">
        <v>5753</v>
      </c>
      <c r="V12" t="s">
        <v>6</v>
      </c>
    </row>
    <row r="13" spans="1:22" x14ac:dyDescent="0.25">
      <c r="A13" t="s">
        <v>5728</v>
      </c>
      <c r="B13" t="s">
        <v>5745</v>
      </c>
    </row>
    <row r="14" spans="1:22" x14ac:dyDescent="0.25">
      <c r="A14" t="s">
        <v>5716</v>
      </c>
      <c r="B14" t="s">
        <v>5752</v>
      </c>
    </row>
    <row r="15" spans="1:22" x14ac:dyDescent="0.25">
      <c r="A15" t="s">
        <v>5717</v>
      </c>
      <c r="B15" t="s">
        <v>5715</v>
      </c>
    </row>
    <row r="16" spans="1:22" x14ac:dyDescent="0.25">
      <c r="A16" t="s">
        <v>5718</v>
      </c>
      <c r="B16" t="s">
        <v>5747</v>
      </c>
    </row>
    <row r="17" spans="1:2" x14ac:dyDescent="0.25">
      <c r="A17" t="s">
        <v>5726</v>
      </c>
      <c r="B17" t="s">
        <v>5751</v>
      </c>
    </row>
    <row r="18" spans="1:2" x14ac:dyDescent="0.25">
      <c r="A18" t="s">
        <v>5719</v>
      </c>
      <c r="B18" t="s">
        <v>5760</v>
      </c>
    </row>
    <row r="19" spans="1:2" x14ac:dyDescent="0.25">
      <c r="A19" t="s">
        <v>5720</v>
      </c>
      <c r="B19" t="s">
        <v>5741</v>
      </c>
    </row>
    <row r="20" spans="1:2" x14ac:dyDescent="0.25">
      <c r="A20" t="s">
        <v>5721</v>
      </c>
      <c r="B20" t="s">
        <v>5759</v>
      </c>
    </row>
    <row r="21" spans="1:2" x14ac:dyDescent="0.25">
      <c r="B21" t="s">
        <v>5756</v>
      </c>
    </row>
    <row r="22" spans="1:2" x14ac:dyDescent="0.25">
      <c r="B22" t="s">
        <v>5749</v>
      </c>
    </row>
    <row r="23" spans="1:2" x14ac:dyDescent="0.25">
      <c r="B23" t="s">
        <v>5765</v>
      </c>
    </row>
    <row r="24" spans="1:2" x14ac:dyDescent="0.25">
      <c r="B24" t="s">
        <v>5764</v>
      </c>
    </row>
    <row r="25" spans="1:2" x14ac:dyDescent="0.25">
      <c r="B25" t="s">
        <v>5768</v>
      </c>
    </row>
    <row r="26" spans="1:2" x14ac:dyDescent="0.25">
      <c r="B26" t="s">
        <v>5738</v>
      </c>
    </row>
    <row r="27" spans="1:2" x14ac:dyDescent="0.25">
      <c r="B27" t="s">
        <v>5770</v>
      </c>
    </row>
    <row r="28" spans="1:2" x14ac:dyDescent="0.25">
      <c r="B28" t="s">
        <v>5761</v>
      </c>
    </row>
    <row r="29" spans="1:2" x14ac:dyDescent="0.25">
      <c r="B29" t="s">
        <v>5757</v>
      </c>
    </row>
    <row r="30" spans="1:2" x14ac:dyDescent="0.25">
      <c r="B30" t="s">
        <v>5750</v>
      </c>
    </row>
    <row r="31" spans="1:2" x14ac:dyDescent="0.25">
      <c r="B31" t="s">
        <v>5733</v>
      </c>
    </row>
    <row r="32" spans="1:2" x14ac:dyDescent="0.25">
      <c r="B32" t="s">
        <v>5772</v>
      </c>
    </row>
    <row r="33" spans="2:2" x14ac:dyDescent="0.25">
      <c r="B33" t="s">
        <v>5734</v>
      </c>
    </row>
    <row r="34" spans="2:2" x14ac:dyDescent="0.25">
      <c r="B34" t="s">
        <v>5735</v>
      </c>
    </row>
    <row r="35" spans="2:2" x14ac:dyDescent="0.25">
      <c r="B35" t="s">
        <v>5758</v>
      </c>
    </row>
    <row r="36" spans="2:2" x14ac:dyDescent="0.25">
      <c r="B36" t="s">
        <v>5766</v>
      </c>
    </row>
    <row r="37" spans="2:2" x14ac:dyDescent="0.25">
      <c r="B37" t="s">
        <v>5736</v>
      </c>
    </row>
    <row r="38" spans="2:2" x14ac:dyDescent="0.25">
      <c r="B38" t="s">
        <v>5763</v>
      </c>
    </row>
    <row r="39" spans="2:2" x14ac:dyDescent="0.25">
      <c r="B39" t="s">
        <v>5719</v>
      </c>
    </row>
    <row r="40" spans="2:2" x14ac:dyDescent="0.25">
      <c r="B40" t="s">
        <v>5769</v>
      </c>
    </row>
    <row r="41" spans="2:2" x14ac:dyDescent="0.25">
      <c r="B41" t="s">
        <v>5744</v>
      </c>
    </row>
    <row r="42" spans="2:2" x14ac:dyDescent="0.25">
      <c r="B42" t="s">
        <v>5771</v>
      </c>
    </row>
    <row r="43" spans="2:2" x14ac:dyDescent="0.25">
      <c r="B43" t="s">
        <v>5774</v>
      </c>
    </row>
    <row r="44" spans="2:2" x14ac:dyDescent="0.25">
      <c r="B44" t="s">
        <v>5773</v>
      </c>
    </row>
    <row r="45" spans="2:2" x14ac:dyDescent="0.25">
      <c r="B45" t="s">
        <v>5762</v>
      </c>
    </row>
    <row r="46" spans="2:2" x14ac:dyDescent="0.25">
      <c r="B46" t="s">
        <v>5754</v>
      </c>
    </row>
    <row r="47" spans="2:2" x14ac:dyDescent="0.25">
      <c r="B47" t="s">
        <v>5767</v>
      </c>
    </row>
    <row r="48" spans="2:2" x14ac:dyDescent="0.25">
      <c r="B48" t="s">
        <v>5755</v>
      </c>
    </row>
    <row r="49" spans="2:2" x14ac:dyDescent="0.25">
      <c r="B49" t="s">
        <v>5775</v>
      </c>
    </row>
    <row r="50" spans="2:2" x14ac:dyDescent="0.25">
      <c r="B50" t="s">
        <v>5776</v>
      </c>
    </row>
    <row r="51" spans="2:2" x14ac:dyDescent="0.25">
      <c r="B51" t="s">
        <v>5746</v>
      </c>
    </row>
    <row r="52" spans="2:2" x14ac:dyDescent="0.25">
      <c r="B52" t="s">
        <v>5720</v>
      </c>
    </row>
    <row r="53" spans="2:2" x14ac:dyDescent="0.25">
      <c r="B53" t="s">
        <v>5721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20</vt:i4>
      </vt:variant>
    </vt:vector>
  </HeadingPairs>
  <TitlesOfParts>
    <vt:vector size="24" baseType="lpstr">
      <vt:lpstr>ACTA GRADO C</vt:lpstr>
      <vt:lpstr>Auxiliar</vt:lpstr>
      <vt:lpstr>CERT_C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Murillo García Raquel</cp:lastModifiedBy>
  <cp:revision/>
  <dcterms:created xsi:type="dcterms:W3CDTF">2024-02-27T12:07:13Z</dcterms:created>
  <dcterms:modified xsi:type="dcterms:W3CDTF">2025-12-30T10:39:11Z</dcterms:modified>
  <cp:category/>
  <cp:contentStatus/>
</cp:coreProperties>
</file>